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ED454192-D98D-40DE-B5AB-7FB2BBFC748E}" xr6:coauthVersionLast="47" xr6:coauthVersionMax="47" xr10:uidLastSave="{00000000-0000-0000-0000-000000000000}"/>
  <bookViews>
    <workbookView xWindow="5235" yWindow="90" windowWidth="22440" windowHeight="14895" activeTab="2" xr2:uid="{B1CE91EC-0DE3-4F38-BC70-60547E21D489}"/>
  </bookViews>
  <sheets>
    <sheet name="fit_5NN_FCC" sheetId="11" r:id="rId1"/>
    <sheet name="fit_2NN_BCC" sheetId="10" r:id="rId2"/>
    <sheet name="fit_2NN_HCP" sheetId="5" r:id="rId3"/>
    <sheet name="table" sheetId="3" r:id="rId4"/>
  </sheets>
  <definedNames>
    <definedName name="solver_adj" localSheetId="1" hidden="1">fit_2NN_BCC!$O$4:$O$6</definedName>
    <definedName name="solver_adj" localSheetId="2" hidden="1">fit_2NN_HCP!$O$4:$O$6</definedName>
    <definedName name="solver_adj" localSheetId="0" hidden="1">fit_5NN_FCC!$O$4:$O$6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2</definedName>
    <definedName name="solver_drv" localSheetId="2" hidden="1">2</definedName>
    <definedName name="solver_drv" localSheetId="0" hidden="1">2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fit_2NN_BCC!$O$8</definedName>
    <definedName name="solver_lhs1" localSheetId="2" hidden="1">fit_2NN_HCP!$O$8</definedName>
    <definedName name="solver_lhs1" localSheetId="0" hidden="1">fit_5NN_FCC!$O$8</definedName>
    <definedName name="solver_lhs2" localSheetId="1" hidden="1">fit_2NN_BCC!$O$4</definedName>
    <definedName name="solver_lhs2" localSheetId="2" hidden="1">fit_2NN_HCP!$O$4</definedName>
    <definedName name="solver_lhs2" localSheetId="0" hidden="1">fit_5NN_FCC!$O$4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fit_2NN_BCC!$P$19</definedName>
    <definedName name="solver_opt" localSheetId="2" hidden="1">fit_2NN_HCP!$P$19</definedName>
    <definedName name="solver_opt" localSheetId="0" hidden="1">fit_5NN_FCC!$P$19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2</definedName>
    <definedName name="solver_rbv" localSheetId="2" hidden="1">2</definedName>
    <definedName name="solver_rbv" localSheetId="0" hidden="1">2</definedName>
    <definedName name="solver_rel1" localSheetId="1" hidden="1">3</definedName>
    <definedName name="solver_rel1" localSheetId="2" hidden="1">3</definedName>
    <definedName name="solver_rel1" localSheetId="0" hidden="1">3</definedName>
    <definedName name="solver_rel2" localSheetId="1" hidden="1">1</definedName>
    <definedName name="solver_rel2" localSheetId="2" hidden="1">1</definedName>
    <definedName name="solver_rel2" localSheetId="0" hidden="1">1</definedName>
    <definedName name="solver_rhs1" localSheetId="1" hidden="1">10</definedName>
    <definedName name="solver_rhs1" localSheetId="2" hidden="1">10</definedName>
    <definedName name="solver_rhs1" localSheetId="0" hidden="1">10</definedName>
    <definedName name="solver_rhs2" localSheetId="1" hidden="1">0.4</definedName>
    <definedName name="solver_rhs2" localSheetId="2" hidden="1">0.4</definedName>
    <definedName name="solver_rhs2" localSheetId="0" hidden="1">0.4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2</definedName>
    <definedName name="solver_scl" localSheetId="2" hidden="1">2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5" l="1"/>
  <c r="U9" i="5"/>
  <c r="U5" i="5"/>
  <c r="R4" i="5"/>
  <c r="K19" i="5"/>
  <c r="M19" i="5"/>
  <c r="K20" i="5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R4" i="10"/>
  <c r="R8" i="10"/>
  <c r="U9" i="10"/>
  <c r="U5" i="10"/>
  <c r="M19" i="10"/>
  <c r="K20" i="11" l="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M19" i="11"/>
  <c r="K20" i="10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R4" i="11"/>
  <c r="R8" i="11"/>
  <c r="U5" i="11"/>
  <c r="U9" i="11"/>
  <c r="E5" i="11"/>
  <c r="H14" i="5"/>
  <c r="O12" i="11"/>
  <c r="B11" i="11" l="1"/>
  <c r="E11" i="11"/>
  <c r="T9" i="1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O7" i="5"/>
  <c r="T9" i="10"/>
  <c r="S9" i="10"/>
  <c r="R9" i="10"/>
  <c r="T5" i="11" l="1"/>
  <c r="T5" i="5"/>
  <c r="L6" i="5"/>
  <c r="T5" i="10"/>
  <c r="S5" i="10"/>
  <c r="R5" i="10"/>
  <c r="O8" i="10"/>
  <c r="O7" i="10"/>
  <c r="L5" i="10"/>
  <c r="L4" i="10"/>
  <c r="L4" i="11"/>
  <c r="L5" i="11"/>
  <c r="O7" i="11"/>
  <c r="O8" i="11"/>
  <c r="O9" i="5"/>
  <c r="B11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E4" i="1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L9" i="10"/>
  <c r="E8" i="10"/>
  <c r="X5" i="10"/>
  <c r="W5" i="10"/>
  <c r="N3" i="10"/>
  <c r="L3" i="10"/>
  <c r="O3" i="10" s="1"/>
  <c r="K3" i="10"/>
  <c r="E3" i="10"/>
  <c r="W24" i="10" s="1"/>
  <c r="D3" i="10"/>
  <c r="AD4" i="3"/>
  <c r="O9" i="10" l="1"/>
  <c r="O10" i="10" s="1"/>
  <c r="L7" i="10"/>
  <c r="L6" i="10"/>
  <c r="L6" i="11"/>
  <c r="L7" i="11"/>
  <c r="O9" i="11"/>
  <c r="O10" i="11" s="1"/>
  <c r="O10" i="5"/>
  <c r="E5" i="5" s="1"/>
  <c r="B12" i="5"/>
  <c r="I13" i="5"/>
  <c r="E4" i="5"/>
  <c r="W28" i="11"/>
  <c r="W29" i="11" s="1"/>
  <c r="E11" i="10"/>
  <c r="G312" i="10" s="1"/>
  <c r="B14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13" i="11"/>
  <c r="G403" i="11"/>
  <c r="G34" i="11"/>
  <c r="G420" i="11"/>
  <c r="G310" i="11"/>
  <c r="G292" i="11"/>
  <c r="G197" i="11"/>
  <c r="G191" i="11"/>
  <c r="G137" i="11"/>
  <c r="G76" i="11"/>
  <c r="G72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R17" i="10"/>
  <c r="R19" i="10"/>
  <c r="G357" i="10"/>
  <c r="G465" i="10"/>
  <c r="G163" i="10"/>
  <c r="T21" i="10"/>
  <c r="O12" i="5" l="1"/>
  <c r="G305" i="10"/>
  <c r="G123" i="10"/>
  <c r="G351" i="10"/>
  <c r="E5" i="10"/>
  <c r="H288" i="10" s="1"/>
  <c r="I288" i="10" s="1"/>
  <c r="G99" i="10"/>
  <c r="G49" i="10"/>
  <c r="G174" i="10"/>
  <c r="H450" i="11"/>
  <c r="I450" i="11" s="1"/>
  <c r="G136" i="10"/>
  <c r="G61" i="10"/>
  <c r="G447" i="10"/>
  <c r="G451" i="10"/>
  <c r="G206" i="10"/>
  <c r="G377" i="10"/>
  <c r="G121" i="10"/>
  <c r="G348" i="10"/>
  <c r="G97" i="10"/>
  <c r="G185" i="10"/>
  <c r="E232" i="11"/>
  <c r="E182" i="11"/>
  <c r="E219" i="11"/>
  <c r="H67" i="11"/>
  <c r="I67" i="11" s="1"/>
  <c r="G398" i="10"/>
  <c r="G50" i="10"/>
  <c r="G462" i="10"/>
  <c r="G267" i="10"/>
  <c r="G323" i="10"/>
  <c r="G367" i="10"/>
  <c r="G193" i="10"/>
  <c r="G32" i="10"/>
  <c r="G355" i="10"/>
  <c r="G426" i="10"/>
  <c r="G336" i="10"/>
  <c r="G341" i="10"/>
  <c r="G446" i="10"/>
  <c r="G143" i="10"/>
  <c r="G349" i="10"/>
  <c r="G414" i="10"/>
  <c r="G272" i="10"/>
  <c r="G47" i="10"/>
  <c r="G224" i="10"/>
  <c r="G115" i="10"/>
  <c r="G431" i="10"/>
  <c r="G268" i="10"/>
  <c r="G68" i="10"/>
  <c r="G320" i="10"/>
  <c r="G147" i="10"/>
  <c r="G19" i="10"/>
  <c r="G36" i="10"/>
  <c r="G321" i="10"/>
  <c r="G169" i="10"/>
  <c r="G221" i="10"/>
  <c r="G150" i="10"/>
  <c r="G436" i="10"/>
  <c r="G179" i="10"/>
  <c r="G125" i="10"/>
  <c r="G370" i="10"/>
  <c r="G137" i="10"/>
  <c r="G160" i="10"/>
  <c r="G93" i="10"/>
  <c r="G128" i="10"/>
  <c r="G145" i="10"/>
  <c r="G70" i="10"/>
  <c r="G255" i="10"/>
  <c r="G113" i="10"/>
  <c r="G103" i="10"/>
  <c r="G338" i="10"/>
  <c r="G430" i="10"/>
  <c r="G102" i="10"/>
  <c r="G226" i="10"/>
  <c r="G415" i="10"/>
  <c r="G168" i="10"/>
  <c r="G468" i="10"/>
  <c r="G34" i="10"/>
  <c r="G387" i="10"/>
  <c r="G419" i="10"/>
  <c r="G273" i="10"/>
  <c r="G293" i="10"/>
  <c r="G86" i="10"/>
  <c r="G402" i="10"/>
  <c r="G452" i="10"/>
  <c r="G127" i="10"/>
  <c r="G213" i="10"/>
  <c r="G178" i="10"/>
  <c r="G77" i="10"/>
  <c r="G65" i="10"/>
  <c r="G79" i="10"/>
  <c r="G43" i="10"/>
  <c r="G264" i="10"/>
  <c r="G409" i="10"/>
  <c r="G247" i="10"/>
  <c r="G88" i="10"/>
  <c r="G91" i="10"/>
  <c r="G309" i="10"/>
  <c r="G381" i="10"/>
  <c r="G343" i="10"/>
  <c r="G400" i="10"/>
  <c r="G106" i="10"/>
  <c r="G141" i="10"/>
  <c r="G53" i="10"/>
  <c r="G422" i="10"/>
  <c r="G317" i="10"/>
  <c r="G386" i="10"/>
  <c r="G118" i="10"/>
  <c r="G384" i="10"/>
  <c r="G89" i="10"/>
  <c r="G101" i="10"/>
  <c r="G117" i="10"/>
  <c r="G26" i="10"/>
  <c r="G20" i="10"/>
  <c r="G216" i="10"/>
  <c r="G202" i="10"/>
  <c r="G85" i="10"/>
  <c r="G363" i="10"/>
  <c r="G369" i="10"/>
  <c r="G138" i="10"/>
  <c r="G33" i="10"/>
  <c r="G297" i="10"/>
  <c r="G366" i="10"/>
  <c r="G41" i="10"/>
  <c r="G358" i="10"/>
  <c r="G208" i="10"/>
  <c r="G114" i="10"/>
  <c r="G90" i="10"/>
  <c r="G133" i="10"/>
  <c r="G83" i="10"/>
  <c r="G282" i="10"/>
  <c r="G453" i="10"/>
  <c r="G254" i="10"/>
  <c r="G94" i="10"/>
  <c r="G122" i="10"/>
  <c r="G313" i="10"/>
  <c r="G416" i="10"/>
  <c r="G347" i="10"/>
  <c r="G407" i="10"/>
  <c r="G126" i="10"/>
  <c r="G144" i="10"/>
  <c r="G73" i="10"/>
  <c r="G442" i="10"/>
  <c r="G337" i="10"/>
  <c r="G406" i="10"/>
  <c r="G220" i="10"/>
  <c r="G207" i="10"/>
  <c r="G440" i="10"/>
  <c r="G116" i="10"/>
  <c r="G199" i="10"/>
  <c r="G195" i="10"/>
  <c r="G130" i="10"/>
  <c r="G435" i="10"/>
  <c r="G433" i="10"/>
  <c r="G417" i="10"/>
  <c r="G233" i="10"/>
  <c r="G249" i="10"/>
  <c r="G420" i="10"/>
  <c r="G227" i="10"/>
  <c r="G437" i="10"/>
  <c r="G149" i="10"/>
  <c r="G239" i="10"/>
  <c r="G393" i="10"/>
  <c r="G241" i="10"/>
  <c r="G52" i="10"/>
  <c r="G57" i="10"/>
  <c r="G256" i="10"/>
  <c r="G339" i="10"/>
  <c r="G194" i="10"/>
  <c r="G27" i="10"/>
  <c r="G69" i="10"/>
  <c r="G276" i="10"/>
  <c r="G244" i="10"/>
  <c r="G424" i="10"/>
  <c r="G98" i="10"/>
  <c r="G203" i="10"/>
  <c r="G290" i="10"/>
  <c r="G230" i="10"/>
  <c r="G275" i="10"/>
  <c r="G299" i="10"/>
  <c r="G385" i="10"/>
  <c r="G457" i="10"/>
  <c r="G192" i="10"/>
  <c r="G80" i="10"/>
  <c r="G189" i="10"/>
  <c r="G165" i="10"/>
  <c r="G361" i="10"/>
  <c r="G236" i="10"/>
  <c r="G55" i="10"/>
  <c r="G449" i="10"/>
  <c r="G158" i="10"/>
  <c r="G397" i="10"/>
  <c r="G261" i="10"/>
  <c r="G183" i="10"/>
  <c r="G401" i="10"/>
  <c r="G394" i="10"/>
  <c r="G274" i="10"/>
  <c r="G243" i="10"/>
  <c r="G345" i="10"/>
  <c r="G240" i="10"/>
  <c r="G360" i="10"/>
  <c r="G176" i="10"/>
  <c r="G340" i="10"/>
  <c r="G229" i="10"/>
  <c r="G155" i="10"/>
  <c r="G259" i="10"/>
  <c r="G365" i="10"/>
  <c r="G28" i="10"/>
  <c r="G67" i="10"/>
  <c r="G458" i="10"/>
  <c r="G140" i="10"/>
  <c r="G74" i="10"/>
  <c r="G304" i="10"/>
  <c r="G395" i="10"/>
  <c r="G327" i="10"/>
  <c r="G38" i="10"/>
  <c r="G72" i="10"/>
  <c r="G284" i="10"/>
  <c r="G350" i="10"/>
  <c r="G428" i="10"/>
  <c r="G139" i="10"/>
  <c r="G219" i="10"/>
  <c r="G300" i="10"/>
  <c r="G262" i="10"/>
  <c r="G308" i="10"/>
  <c r="G330" i="10"/>
  <c r="G405" i="10"/>
  <c r="G146" i="10"/>
  <c r="G212" i="10"/>
  <c r="G131" i="10"/>
  <c r="G62" i="10"/>
  <c r="G59" i="10"/>
  <c r="G180" i="10"/>
  <c r="G356" i="10"/>
  <c r="G324" i="10"/>
  <c r="G371" i="10"/>
  <c r="G399" i="10"/>
  <c r="G182" i="10"/>
  <c r="G325" i="10"/>
  <c r="G466" i="10"/>
  <c r="G242" i="10"/>
  <c r="G196" i="10"/>
  <c r="G171" i="10"/>
  <c r="G364" i="10"/>
  <c r="G251" i="10"/>
  <c r="G58" i="10"/>
  <c r="G214" i="10"/>
  <c r="G225" i="10"/>
  <c r="G152" i="10"/>
  <c r="G60" i="10"/>
  <c r="G188" i="10"/>
  <c r="G410" i="10"/>
  <c r="G391" i="10"/>
  <c r="G269" i="10"/>
  <c r="G95" i="10"/>
  <c r="G287" i="10"/>
  <c r="G238" i="10"/>
  <c r="G172" i="10"/>
  <c r="G54" i="10"/>
  <c r="G71" i="10"/>
  <c r="G48" i="10"/>
  <c r="G265" i="10"/>
  <c r="G120" i="10"/>
  <c r="G35" i="10"/>
  <c r="G429" i="10"/>
  <c r="G418" i="10"/>
  <c r="G75" i="10"/>
  <c r="G109" i="10"/>
  <c r="G288" i="10"/>
  <c r="G354" i="10"/>
  <c r="G455" i="10"/>
  <c r="G153" i="10"/>
  <c r="G235" i="10"/>
  <c r="G307" i="10"/>
  <c r="G294" i="10"/>
  <c r="G315" i="10"/>
  <c r="G344" i="10"/>
  <c r="G425" i="10"/>
  <c r="G166" i="10"/>
  <c r="G232" i="10"/>
  <c r="G40" i="10"/>
  <c r="G84" i="10"/>
  <c r="G108" i="10"/>
  <c r="G100" i="10"/>
  <c r="G270" i="10"/>
  <c r="G423" i="10"/>
  <c r="G124" i="10"/>
  <c r="G87" i="10"/>
  <c r="G253" i="10"/>
  <c r="G467" i="10"/>
  <c r="G78" i="10"/>
  <c r="G112" i="10"/>
  <c r="G333" i="10"/>
  <c r="G248" i="10"/>
  <c r="G469" i="10"/>
  <c r="G161" i="10"/>
  <c r="G283" i="10"/>
  <c r="G314" i="10"/>
  <c r="G301" i="10"/>
  <c r="G353" i="10"/>
  <c r="G413" i="10"/>
  <c r="G445" i="10"/>
  <c r="G186" i="10"/>
  <c r="G252" i="10"/>
  <c r="G44" i="10"/>
  <c r="G450" i="10"/>
  <c r="G154" i="10"/>
  <c r="G162" i="10"/>
  <c r="G298" i="10"/>
  <c r="G464" i="10"/>
  <c r="G379" i="10"/>
  <c r="G441" i="10"/>
  <c r="G234" i="10"/>
  <c r="G278" i="10"/>
  <c r="G404" i="10"/>
  <c r="G96" i="10"/>
  <c r="G25" i="10"/>
  <c r="G204" i="10"/>
  <c r="G454" i="10"/>
  <c r="G332" i="10"/>
  <c r="G316" i="10"/>
  <c r="G151" i="10"/>
  <c r="G215" i="10"/>
  <c r="G302" i="10"/>
  <c r="G223" i="10"/>
  <c r="G373" i="10"/>
  <c r="G148" i="10"/>
  <c r="G175" i="10"/>
  <c r="G24" i="10"/>
  <c r="G390" i="10"/>
  <c r="G173" i="10"/>
  <c r="G209" i="10"/>
  <c r="G159" i="10"/>
  <c r="G291" i="10"/>
  <c r="G42" i="10"/>
  <c r="G380" i="10"/>
  <c r="G211" i="10"/>
  <c r="G245" i="10"/>
  <c r="G438" i="10"/>
  <c r="G421" i="10"/>
  <c r="G461" i="10"/>
  <c r="G375" i="10"/>
  <c r="G322" i="10"/>
  <c r="G217" i="10"/>
  <c r="G286" i="10"/>
  <c r="G372" i="10"/>
  <c r="G81" i="10"/>
  <c r="G56" i="10"/>
  <c r="G280" i="10"/>
  <c r="G408" i="10"/>
  <c r="G292" i="10"/>
  <c r="G250" i="10"/>
  <c r="G258" i="10"/>
  <c r="G376" i="10"/>
  <c r="G246" i="10"/>
  <c r="G105" i="10"/>
  <c r="G434" i="10"/>
  <c r="G279" i="10"/>
  <c r="G104" i="10"/>
  <c r="G383" i="10"/>
  <c r="G368" i="10"/>
  <c r="G352" i="10"/>
  <c r="G427" i="10"/>
  <c r="G63" i="10"/>
  <c r="G198" i="10"/>
  <c r="G190" i="10"/>
  <c r="G107" i="10"/>
  <c r="G456" i="10"/>
  <c r="G187" i="10"/>
  <c r="G271" i="10"/>
  <c r="G170" i="10"/>
  <c r="G295" i="10"/>
  <c r="G45" i="10"/>
  <c r="G389" i="10"/>
  <c r="G285" i="10"/>
  <c r="G263" i="10"/>
  <c r="G463" i="10"/>
  <c r="G460" i="10"/>
  <c r="G129" i="10"/>
  <c r="G448" i="10"/>
  <c r="G342" i="10"/>
  <c r="G237" i="10"/>
  <c r="G306" i="10"/>
  <c r="G392" i="10"/>
  <c r="G156" i="10"/>
  <c r="G142" i="10"/>
  <c r="G228" i="10"/>
  <c r="G64" i="10"/>
  <c r="G359" i="10"/>
  <c r="G157" i="10"/>
  <c r="G210" i="10"/>
  <c r="G134" i="10"/>
  <c r="G396" i="10"/>
  <c r="G177" i="10"/>
  <c r="G218" i="10"/>
  <c r="G439" i="10"/>
  <c r="G184" i="10"/>
  <c r="G329" i="10"/>
  <c r="G403" i="10"/>
  <c r="G443" i="10"/>
  <c r="G266" i="10"/>
  <c r="G76" i="10"/>
  <c r="G231" i="10"/>
  <c r="G111" i="10"/>
  <c r="G21" i="10"/>
  <c r="G201" i="10"/>
  <c r="G311" i="10"/>
  <c r="G181" i="10"/>
  <c r="G328" i="10"/>
  <c r="G51" i="10"/>
  <c r="G411" i="10"/>
  <c r="G318" i="10"/>
  <c r="G281" i="10"/>
  <c r="G310" i="10"/>
  <c r="G46" i="10"/>
  <c r="G132" i="10"/>
  <c r="G459" i="10"/>
  <c r="G362" i="10"/>
  <c r="G257" i="10"/>
  <c r="G326" i="10"/>
  <c r="G412" i="10"/>
  <c r="G222" i="10"/>
  <c r="G200" i="10"/>
  <c r="G167" i="10"/>
  <c r="G296" i="10"/>
  <c r="G319" i="10"/>
  <c r="G30" i="10"/>
  <c r="G197" i="10"/>
  <c r="E4" i="10"/>
  <c r="G374" i="10"/>
  <c r="G39" i="10"/>
  <c r="G92" i="10"/>
  <c r="G444" i="10"/>
  <c r="G303" i="10"/>
  <c r="G335" i="10"/>
  <c r="G31" i="10"/>
  <c r="G205" i="10"/>
  <c r="G378" i="10"/>
  <c r="G191" i="10"/>
  <c r="G388" i="10"/>
  <c r="G82" i="10"/>
  <c r="G164" i="10"/>
  <c r="G334" i="10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G119" i="10"/>
  <c r="R21" i="11"/>
  <c r="V21" i="11" s="1"/>
  <c r="R17" i="11"/>
  <c r="R21" i="10"/>
  <c r="V21" i="10" s="1"/>
  <c r="E13" i="10" l="1"/>
  <c r="O12" i="10"/>
  <c r="N288" i="10"/>
  <c r="H267" i="10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E14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E15" i="10"/>
  <c r="E16" i="10" s="1"/>
  <c r="N450" i="11"/>
  <c r="N67" i="11"/>
  <c r="N267" i="10" l="1"/>
  <c r="N258" i="10"/>
  <c r="N467" i="10"/>
  <c r="N233" i="10"/>
  <c r="N449" i="10"/>
  <c r="N46" i="10"/>
  <c r="N214" i="10"/>
  <c r="N406" i="10"/>
  <c r="N259" i="10"/>
  <c r="N164" i="10"/>
  <c r="N157" i="10"/>
  <c r="N154" i="10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L9" i="5"/>
  <c r="T21" i="5" s="1"/>
  <c r="X5" i="5"/>
  <c r="W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0" l="1"/>
  <c r="P19" i="11"/>
  <c r="R17" i="5"/>
  <c r="W24" i="5"/>
  <c r="H3" i="5"/>
  <c r="AD79" i="3"/>
  <c r="R25" i="5"/>
  <c r="R19" i="5"/>
  <c r="R24" i="5"/>
  <c r="W28" i="5"/>
  <c r="W29" i="5" s="1"/>
  <c r="AD6" i="3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257" i="5" l="1"/>
  <c r="N364" i="5"/>
  <c r="N259" i="5"/>
  <c r="N363" i="5"/>
  <c r="N65" i="5"/>
  <c r="N462" i="5"/>
  <c r="N115" i="5"/>
  <c r="N424" i="5"/>
  <c r="N135" i="5"/>
  <c r="N86" i="5"/>
  <c r="N298" i="5"/>
  <c r="N408" i="5"/>
  <c r="N122" i="5"/>
  <c r="N360" i="5"/>
  <c r="N416" i="5"/>
  <c r="N394" i="5"/>
  <c r="N430" i="5"/>
  <c r="N25" i="5"/>
  <c r="N241" i="5"/>
  <c r="N307" i="5"/>
  <c r="N244" i="5"/>
  <c r="N396" i="5"/>
  <c r="N92" i="5"/>
  <c r="N73" i="5"/>
  <c r="N180" i="5"/>
  <c r="N457" i="5"/>
  <c r="N463" i="5"/>
  <c r="N85" i="5"/>
  <c r="N108" i="5"/>
  <c r="N301" i="5"/>
  <c r="N387" i="5"/>
  <c r="N358" i="5"/>
  <c r="N24" i="5"/>
  <c r="N316" i="5"/>
  <c r="N39" i="5"/>
  <c r="N421" i="5"/>
  <c r="N157" i="5"/>
  <c r="N173" i="5"/>
  <c r="N352" i="5"/>
  <c r="N66" i="5"/>
  <c r="N469" i="5"/>
  <c r="N389" i="5"/>
  <c r="N356" i="5"/>
  <c r="N97" i="5"/>
  <c r="N41" i="5"/>
  <c r="N461" i="5"/>
  <c r="N93" i="5"/>
  <c r="N186" i="5"/>
  <c r="N242" i="5"/>
  <c r="N414" i="5"/>
  <c r="N237" i="5"/>
  <c r="N273" i="5"/>
  <c r="N366" i="5"/>
  <c r="N305" i="5"/>
  <c r="N290" i="5"/>
  <c r="N60" i="5"/>
  <c r="N22" i="5"/>
  <c r="N203" i="5"/>
  <c r="N467" i="5"/>
  <c r="N384" i="5"/>
  <c r="N309" i="5"/>
  <c r="N228" i="5"/>
  <c r="N334" i="5"/>
  <c r="N33" i="5"/>
  <c r="N253" i="5"/>
  <c r="N49" i="5"/>
  <c r="N36" i="5"/>
  <c r="N205" i="5"/>
  <c r="N89" i="5"/>
  <c r="N95" i="5"/>
  <c r="N208" i="5"/>
  <c r="N295" i="5"/>
  <c r="N38" i="5"/>
  <c r="N419" i="5"/>
  <c r="N127" i="5"/>
  <c r="N230" i="5"/>
  <c r="N350" i="5"/>
  <c r="N126" i="5"/>
  <c r="N238" i="5"/>
  <c r="N328" i="5"/>
  <c r="N234" i="5"/>
  <c r="N249" i="5"/>
  <c r="N314" i="5"/>
  <c r="N375" i="5"/>
  <c r="N163" i="5"/>
  <c r="N443" i="5"/>
  <c r="N77" i="5"/>
  <c r="N429" i="5"/>
  <c r="N138" i="5"/>
  <c r="N105" i="5"/>
  <c r="N407" i="5"/>
  <c r="N335" i="5"/>
  <c r="N374" i="5"/>
  <c r="N210" i="5"/>
  <c r="N70" i="5"/>
  <c r="N125" i="5"/>
  <c r="N71" i="5"/>
  <c r="N425" i="5"/>
  <c r="N118" i="5"/>
  <c r="N43" i="5"/>
  <c r="N20" i="5"/>
  <c r="N223" i="5"/>
  <c r="N393" i="5"/>
  <c r="N311" i="5"/>
  <c r="N231" i="5"/>
  <c r="N161" i="5"/>
  <c r="N80" i="5"/>
  <c r="N129" i="5"/>
  <c r="N377" i="5"/>
  <c r="N168" i="5"/>
  <c r="N159" i="5"/>
  <c r="N332" i="5"/>
  <c r="N214" i="5"/>
  <c r="N166" i="5"/>
  <c r="N90" i="5"/>
  <c r="N404" i="5"/>
  <c r="N250" i="5"/>
  <c r="N385" i="5"/>
  <c r="N371" i="5"/>
  <c r="N109" i="5"/>
  <c r="N167" i="5"/>
  <c r="N34" i="5"/>
  <c r="N183" i="5"/>
  <c r="N19" i="5"/>
  <c r="N239" i="5"/>
  <c r="N466" i="5"/>
  <c r="N218" i="5"/>
  <c r="N292" i="5"/>
  <c r="N269" i="5"/>
  <c r="N330" i="5"/>
  <c r="N236" i="5"/>
  <c r="N94" i="5"/>
  <c r="N104" i="5"/>
  <c r="N431" i="5"/>
  <c r="N219" i="5"/>
  <c r="N428" i="5"/>
  <c r="N48" i="5"/>
  <c r="N51" i="5"/>
  <c r="N326" i="5"/>
  <c r="N37" i="5"/>
  <c r="N96" i="5"/>
  <c r="N372" i="5"/>
  <c r="N181" i="5"/>
  <c r="N359" i="5"/>
  <c r="N88" i="5"/>
  <c r="N265" i="5"/>
  <c r="N145" i="5"/>
  <c r="N354" i="5"/>
  <c r="N134" i="5"/>
  <c r="N264" i="5"/>
  <c r="N169" i="5"/>
  <c r="N445" i="5"/>
  <c r="N227" i="5"/>
  <c r="N252" i="5"/>
  <c r="N303" i="5"/>
  <c r="N452" i="5"/>
  <c r="N281" i="5"/>
  <c r="N188" i="5"/>
  <c r="N454" i="5"/>
  <c r="N139" i="5"/>
  <c r="N278" i="5"/>
  <c r="N114" i="5"/>
  <c r="N308" i="5"/>
  <c r="N329" i="5"/>
  <c r="N357" i="5"/>
  <c r="N68" i="5"/>
  <c r="N113" i="5"/>
  <c r="N107" i="5"/>
  <c r="N100" i="5"/>
  <c r="N411" i="5"/>
  <c r="N177" i="5"/>
  <c r="N275" i="5"/>
  <c r="N362" i="5"/>
  <c r="N153" i="5"/>
  <c r="N155" i="5"/>
  <c r="N322" i="5"/>
  <c r="N355" i="5"/>
  <c r="N243" i="5"/>
  <c r="N392" i="5"/>
  <c r="N351" i="5"/>
  <c r="N67" i="5"/>
  <c r="N433" i="5"/>
  <c r="N150" i="5"/>
  <c r="N410" i="5"/>
  <c r="N176" i="5"/>
  <c r="N225" i="5"/>
  <c r="N365" i="5"/>
  <c r="N370" i="5"/>
  <c r="N190" i="5"/>
  <c r="N345" i="5"/>
  <c r="N170" i="5"/>
  <c r="N246" i="5"/>
  <c r="N199" i="5"/>
  <c r="N162" i="5"/>
  <c r="N284" i="5"/>
  <c r="N435" i="5"/>
  <c r="N274" i="5"/>
  <c r="N381" i="5"/>
  <c r="N276" i="5"/>
  <c r="N378" i="5"/>
  <c r="N262" i="5"/>
  <c r="N349" i="5"/>
  <c r="N423" i="5"/>
  <c r="N300" i="5"/>
  <c r="N263" i="5"/>
  <c r="N54" i="5"/>
  <c r="N69" i="5"/>
  <c r="N323" i="5"/>
  <c r="N55" i="5"/>
  <c r="N74" i="5"/>
  <c r="N191" i="5"/>
  <c r="N261" i="5"/>
  <c r="N215" i="5"/>
  <c r="N136" i="5"/>
  <c r="N58" i="5"/>
  <c r="N280" i="5"/>
  <c r="N386" i="5"/>
  <c r="N110" i="5"/>
  <c r="N133" i="5"/>
  <c r="N23" i="5"/>
  <c r="N152" i="5"/>
  <c r="N78" i="5"/>
  <c r="N438" i="5"/>
  <c r="N207" i="5"/>
  <c r="N289" i="5"/>
  <c r="N405" i="5"/>
  <c r="N212" i="5"/>
  <c r="N318" i="5"/>
  <c r="N185" i="5"/>
  <c r="N380" i="5"/>
  <c r="N98" i="5"/>
  <c r="N297" i="5"/>
  <c r="N266" i="5"/>
  <c r="N353" i="5"/>
  <c r="N422" i="5"/>
  <c r="N30" i="5"/>
  <c r="N165" i="5"/>
  <c r="N459" i="5"/>
  <c r="N235" i="5"/>
  <c r="N91" i="5"/>
  <c r="N437" i="5"/>
  <c r="N317" i="5"/>
  <c r="N368" i="5"/>
  <c r="N312" i="5"/>
  <c r="N151" i="5"/>
  <c r="N128" i="5"/>
  <c r="N442" i="5"/>
  <c r="N449" i="5"/>
  <c r="N440" i="5"/>
  <c r="N391" i="5"/>
  <c r="N319" i="5"/>
  <c r="N160" i="5"/>
  <c r="N132" i="5"/>
  <c r="N388" i="5"/>
  <c r="N202" i="5"/>
  <c r="N325" i="5"/>
  <c r="N103" i="5"/>
  <c r="N57" i="5"/>
  <c r="N147" i="5"/>
  <c r="N458" i="5"/>
  <c r="N221" i="5"/>
  <c r="N142" i="5"/>
  <c r="N286" i="5"/>
  <c r="N175" i="5"/>
  <c r="N310" i="5"/>
  <c r="N61" i="5"/>
  <c r="N45" i="5"/>
  <c r="N347" i="5"/>
  <c r="N271" i="5"/>
  <c r="N200" i="5"/>
  <c r="N450" i="5"/>
  <c r="N81" i="5"/>
  <c r="N192" i="5"/>
  <c r="N456" i="5"/>
  <c r="N189" i="5"/>
  <c r="N451" i="5"/>
  <c r="N124" i="5"/>
  <c r="N343" i="5"/>
  <c r="N179" i="5"/>
  <c r="N315" i="5"/>
  <c r="N26" i="5"/>
  <c r="N213" i="5"/>
  <c r="N31" i="5"/>
  <c r="N346" i="5"/>
  <c r="N376" i="5"/>
  <c r="N399" i="5"/>
  <c r="N338" i="5"/>
  <c r="N260" i="5"/>
  <c r="N340" i="5"/>
  <c r="N141" i="5"/>
  <c r="N331" i="5"/>
  <c r="N417" i="5"/>
  <c r="N83" i="5"/>
  <c r="N361" i="5"/>
  <c r="N119" i="5"/>
  <c r="N52" i="5"/>
  <c r="N211" i="5"/>
  <c r="N453" i="5"/>
  <c r="N302" i="5"/>
  <c r="N383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268" i="5"/>
  <c r="N288" i="5"/>
  <c r="N226" i="5"/>
  <c r="N193" i="5"/>
  <c r="N341" i="5"/>
  <c r="N373" i="5"/>
  <c r="N291" i="5"/>
  <c r="N197" i="5"/>
  <c r="N401" i="5"/>
  <c r="N47" i="5"/>
  <c r="N32" i="5"/>
  <c r="N369" i="5"/>
  <c r="N154" i="5"/>
  <c r="N258" i="5"/>
  <c r="N87" i="5"/>
  <c r="N172" i="5"/>
  <c r="N50" i="5"/>
  <c r="N382" i="5"/>
  <c r="N240" i="5"/>
  <c r="N79" i="5"/>
  <c r="N444" i="5"/>
  <c r="N53" i="5"/>
  <c r="N56" i="5"/>
  <c r="N321" i="5"/>
  <c r="N420" i="5"/>
  <c r="N342" i="5"/>
  <c r="N42" i="5"/>
  <c r="N182" i="5"/>
  <c r="N206" i="5"/>
  <c r="N465" i="5"/>
  <c r="N285" i="5"/>
  <c r="N171" i="5"/>
  <c r="N245" i="5"/>
  <c r="N232" i="5"/>
  <c r="N140" i="5"/>
  <c r="N439" i="5"/>
  <c r="N111" i="5"/>
  <c r="N447" i="5"/>
  <c r="N333" i="5"/>
  <c r="N29" i="5"/>
  <c r="N156" i="5"/>
  <c r="N146" i="5"/>
  <c r="N448" i="5"/>
  <c r="N434" i="5"/>
  <c r="N344" i="5"/>
  <c r="N46" i="5"/>
  <c r="N195" i="5"/>
  <c r="N40" i="5"/>
  <c r="N402" i="5"/>
  <c r="N174" i="5"/>
  <c r="N72" i="5"/>
  <c r="N75" i="5"/>
  <c r="N267" i="5"/>
  <c r="N406" i="5"/>
  <c r="N229" i="5"/>
  <c r="N279" i="5"/>
  <c r="N464" i="5"/>
  <c r="N446" i="5"/>
  <c r="N390" i="5"/>
  <c r="N76" i="5"/>
  <c r="N198" i="5"/>
  <c r="N299" i="5"/>
  <c r="N412" i="5"/>
  <c r="N248" i="5"/>
  <c r="N306" i="5"/>
  <c r="N121" i="5"/>
  <c r="N196" i="5"/>
  <c r="N379" i="5"/>
  <c r="N216" i="5"/>
  <c r="N251" i="5"/>
  <c r="N209" i="5"/>
  <c r="N427" i="5"/>
  <c r="N194" i="5"/>
  <c r="N455" i="5"/>
  <c r="N130" i="5"/>
  <c r="N296" i="5"/>
  <c r="N178" i="5"/>
  <c r="N144" i="5"/>
  <c r="N102" i="5"/>
  <c r="N415" i="5"/>
  <c r="N82" i="5"/>
  <c r="N337" i="5"/>
  <c r="N28" i="5"/>
  <c r="N460" i="5"/>
  <c r="N21" i="5"/>
  <c r="N327" i="5"/>
  <c r="N409" i="5"/>
  <c r="N201" i="5"/>
  <c r="N277" i="5"/>
  <c r="N143" i="5"/>
  <c r="N336" i="5"/>
  <c r="N123" i="5"/>
  <c r="N324" i="5"/>
  <c r="N148" i="5"/>
  <c r="N35" i="5"/>
  <c r="N131" i="5"/>
  <c r="N99" i="5"/>
  <c r="N164" i="5"/>
  <c r="N413" i="5"/>
  <c r="N418" i="5"/>
  <c r="N254" i="5"/>
  <c r="N282" i="5"/>
  <c r="N224" i="5"/>
  <c r="N313" i="5"/>
  <c r="N256" i="5"/>
  <c r="N426" i="5"/>
  <c r="N27" i="5"/>
  <c r="N395" i="5"/>
  <c r="N120" i="5"/>
  <c r="N272" i="5"/>
  <c r="N398" i="5"/>
  <c r="N184" i="5"/>
  <c r="N117" i="5"/>
  <c r="N63" i="5"/>
  <c r="N84" i="5"/>
  <c r="N255" i="5"/>
  <c r="N320" i="5"/>
  <c r="N222" i="5"/>
  <c r="N59" i="5"/>
  <c r="N204" i="5"/>
  <c r="N137" i="5"/>
  <c r="N112" i="5"/>
  <c r="N64" i="5"/>
  <c r="N348" i="5"/>
  <c r="N468" i="5"/>
  <c r="N233" i="5"/>
  <c r="N62" i="5"/>
  <c r="N106" i="5"/>
  <c r="N220" i="5"/>
  <c r="N44" i="5"/>
  <c r="N432" i="5"/>
  <c r="N158" i="5"/>
  <c r="N287" i="5"/>
  <c r="E14" i="5"/>
  <c r="P19" i="5" l="1"/>
</calcChain>
</file>

<file path=xl/sharedStrings.xml><?xml version="1.0" encoding="utf-8"?>
<sst xmlns="http://schemas.openxmlformats.org/spreadsheetml/2006/main" count="704" uniqueCount="273">
  <si>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</si>
  <si>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</si>
  <si>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</si>
  <si>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</si>
  <si>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</si>
  <si>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</si>
  <si>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</si>
  <si>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</si>
  <si>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</si>
  <si>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</si>
  <si>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</si>
  <si>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</si>
  <si>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</si>
  <si>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</si>
  <si>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</si>
  <si>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</si>
  <si>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</si>
  <si>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</si>
  <si>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</si>
  <si>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</si>
  <si>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</si>
  <si>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</si>
  <si>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</si>
  <si>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</si>
  <si>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</si>
  <si>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</si>
  <si>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</si>
  <si>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</si>
  <si>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</si>
  <si>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</si>
  <si>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</si>
  <si>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</si>
  <si>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</si>
  <si>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</si>
  <si>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</si>
  <si>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</si>
  <si>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</si>
  <si>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</si>
  <si>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</si>
  <si>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</si>
  <si>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</si>
  <si>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</si>
  <si>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</si>
  <si>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</si>
  <si>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</si>
  <si>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</si>
  <si>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</si>
  <si>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</si>
  <si>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</si>
  <si>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</si>
  <si>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</si>
  <si>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</si>
  <si>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</si>
  <si>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</si>
  <si>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</si>
  <si>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</si>
  <si>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</si>
  <si>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</si>
  <si>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</si>
  <si>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</si>
  <si>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</si>
  <si>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</si>
  <si>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</si>
  <si>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</si>
  <si>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</si>
  <si>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</si>
  <si>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</si>
  <si>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</si>
  <si>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</si>
  <si>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</si>
  <si>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</si>
  <si>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</si>
  <si>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</si>
  <si>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</si>
  <si>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</si>
  <si>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</si>
  <si>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</si>
  <si>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</si>
  <si>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</si>
  <si>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</si>
  <si>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</si>
  <si>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</si>
  <si>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</si>
  <si>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</si>
  <si>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</si>
  <si>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</si>
  <si>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</si>
  <si>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</si>
  <si>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</si>
  <si>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</si>
  <si>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</si>
  <si>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</si>
  <si>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</si>
  <si>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</si>
  <si>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</si>
  <si>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</si>
  <si>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</si>
  <si>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</si>
  <si>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</si>
  <si>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</si>
  <si>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</si>
  <si>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</si>
  <si>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</si>
  <si>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</si>
  <si>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</si>
  <si>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</si>
  <si>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</si>
  <si>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</si>
  <si>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</si>
  <si>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</si>
  <si>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</si>
  <si>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</si>
  <si>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</si>
  <si>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</si>
  <si>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</si>
  <si>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</si>
  <si>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</si>
  <si>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</si>
  <si>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</si>
  <si>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</si>
  <si>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</si>
  <si>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</si>
  <si>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</si>
  <si>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</si>
  <si>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</si>
  <si>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</si>
  <si>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</si>
  <si>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</si>
  <si>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</si>
  <si>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</si>
  <si>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</si>
  <si>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</si>
  <si>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</si>
  <si>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</si>
  <si>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</si>
  <si>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</si>
  <si>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</si>
  <si>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</si>
  <si>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</si>
  <si>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</si>
  <si>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</si>
  <si>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</si>
  <si>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</si>
  <si>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</si>
  <si>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</si>
  <si>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</si>
  <si>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</si>
  <si>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</si>
  <si>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</si>
  <si>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</si>
  <si>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</si>
  <si>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</si>
  <si>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</si>
  <si>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</si>
  <si>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</si>
  <si>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</si>
  <si>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</si>
  <si>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</si>
  <si>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</si>
  <si>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</si>
  <si>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</si>
  <si>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</si>
  <si>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</si>
  <si>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</si>
  <si>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</si>
  <si>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</si>
  <si>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</si>
  <si>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</si>
  <si>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</si>
  <si>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</si>
  <si>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</si>
  <si>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</si>
  <si>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</si>
  <si>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</si>
  <si>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</si>
  <si>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</si>
  <si>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</si>
  <si>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</si>
  <si>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</si>
  <si>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</si>
  <si>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</si>
  <si>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</si>
  <si>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</si>
  <si>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</si>
  <si>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</si>
  <si>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</si>
  <si>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</si>
  <si>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</si>
  <si>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</si>
  <si>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</si>
  <si>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</si>
  <si>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</si>
  <si>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</si>
  <si>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</si>
  <si>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</si>
  <si>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</si>
  <si>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</si>
  <si>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</si>
  <si>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</si>
  <si>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</si>
  <si>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</si>
  <si>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</si>
  <si>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</si>
  <si>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</si>
  <si>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</si>
  <si>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</si>
  <si>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</si>
  <si>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</si>
  <si>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</si>
  <si>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</si>
  <si>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</si>
  <si>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</si>
  <si>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</si>
  <si>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</si>
  <si>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</si>
  <si>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</si>
  <si>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</si>
  <si>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</si>
  <si>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</si>
  <si>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</si>
  <si>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</si>
  <si>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</si>
  <si>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</si>
  <si>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</si>
  <si>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</si>
  <si>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</si>
  <si>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</si>
  <si>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</si>
  <si>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</si>
  <si>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</si>
  <si>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</si>
  <si>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</si>
  <si>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</si>
  <si>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</si>
  <si>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</si>
  <si>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</si>
  <si>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</si>
  <si>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</si>
  <si>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</si>
  <si>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</si>
  <si>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</si>
  <si>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</si>
  <si>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</si>
  <si>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</si>
  <si>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</si>
  <si>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</si>
  <si>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</si>
  <si>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</si>
  <si>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</si>
  <si>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</si>
  <si>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</si>
  <si>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</si>
  <si>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</si>
  <si>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</si>
  <si>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</si>
  <si>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</si>
  <si>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</si>
  <si>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</si>
  <si>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</si>
  <si>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</si>
  <si>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</si>
  <si>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</si>
  <si>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</si>
  <si>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</si>
  <si>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</si>
  <si>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</si>
  <si>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</si>
  <si>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pair_style morse 6.0 # D0[eV] a[1/A] r0[A] rc[A</t>
    <phoneticPr fontId="1"/>
  </si>
  <si>
    <t>pair_style morse 6.0 # D0[eV] a[1/A] r0[A] rc[A], 5NN</t>
    <phoneticPr fontId="1"/>
  </si>
  <si>
    <t>pair_style morse 6.0 # D0[eV] a[1/A] r0[A] rc[A]</t>
    <phoneticPr fontId="1"/>
  </si>
  <si>
    <t>(R0-re)/re[%]</t>
    <phoneticPr fontId="1"/>
  </si>
  <si>
    <t>pair_style morse</t>
    <phoneticPr fontId="1"/>
  </si>
  <si>
    <t># D0[eV] a[1/A] r0[A] rc[A], 5NN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</si>
</sst>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0.2250218554170795</c:v>
                </c:pt>
                <c:pt idx="1">
                  <c:v>-1.0570605573045181E-2</c:v>
                </c:pt>
                <c:pt idx="2">
                  <c:v>-0.23641271022112367</c:v>
                </c:pt>
                <c:pt idx="3">
                  <c:v>-0.45281846546652199</c:v>
                </c:pt>
                <c:pt idx="4">
                  <c:v>-0.66009266356390095</c:v>
                </c:pt>
                <c:pt idx="5">
                  <c:v>-0.85853113980251883</c:v>
                </c:pt>
                <c:pt idx="6">
                  <c:v>-1.0484210232380882</c:v>
                </c:pt>
                <c:pt idx="7">
                  <c:v>-1.2300409806222465</c:v>
                </c:pt>
                <c:pt idx="8">
                  <c:v>-1.4036614537098602</c:v>
                </c:pt>
                <c:pt idx="9">
                  <c:v>-1.5695448901197144</c:v>
                </c:pt>
                <c:pt idx="10">
                  <c:v>-1.7279459679195817</c:v>
                </c:pt>
                <c:pt idx="11">
                  <c:v>-1.8791118141022123</c:v>
                </c:pt>
                <c:pt idx="12">
                  <c:v>-2.0232822171144491</c:v>
                </c:pt>
                <c:pt idx="13">
                  <c:v>-2.1606898335974676</c:v>
                </c:pt>
                <c:pt idx="14">
                  <c:v>-2.291560389492004</c:v>
                </c:pt>
                <c:pt idx="15">
                  <c:v>-2.4161128756584493</c:v>
                </c:pt>
                <c:pt idx="16">
                  <c:v>-2.5345597381577583</c:v>
                </c:pt>
                <c:pt idx="17">
                  <c:v>-2.6471070633353455</c:v>
                </c:pt>
                <c:pt idx="18">
                  <c:v>-2.7539547578463863</c:v>
                </c:pt>
                <c:pt idx="19">
                  <c:v>-2.8552967237573923</c:v>
                </c:pt>
                <c:pt idx="20">
                  <c:v>-2.9513210288553422</c:v>
                </c:pt>
                <c:pt idx="21">
                  <c:v>-3.0422100722922716</c:v>
                </c:pt>
                <c:pt idx="22">
                  <c:v>-3.1281407456898478</c:v>
                </c:pt>
                <c:pt idx="23">
                  <c:v>-3.2092845898252205</c:v>
                </c:pt>
                <c:pt idx="24">
                  <c:v>-3.2858079470162562</c:v>
                </c:pt>
                <c:pt idx="25">
                  <c:v>-3.357872109321177</c:v>
                </c:pt>
                <c:pt idx="26">
                  <c:v>-3.4256334626646079</c:v>
                </c:pt>
                <c:pt idx="27">
                  <c:v>-3.4892436269991016</c:v>
                </c:pt>
                <c:pt idx="28">
                  <c:v>-3.5488495926083714</c:v>
                </c:pt>
                <c:pt idx="29">
                  <c:v>-3.6045938526556376</c:v>
                </c:pt>
                <c:pt idx="30">
                  <c:v>-3.6566145320778043</c:v>
                </c:pt>
                <c:pt idx="31">
                  <c:v>-3.7050455129235678</c:v>
                </c:pt>
                <c:pt idx="32">
                  <c:v>-3.750016556230908</c:v>
                </c:pt>
                <c:pt idx="33">
                  <c:v>-3.7916534205369694</c:v>
                </c:pt>
                <c:pt idx="34">
                  <c:v>-3.8300779771108791</c:v>
                </c:pt>
                <c:pt idx="35">
                  <c:v>-3.8654083219976485</c:v>
                </c:pt>
                <c:pt idx="36">
                  <c:v>-3.8977588849589941</c:v>
                </c:pt>
                <c:pt idx="37">
                  <c:v>-3.9272405353946827</c:v>
                </c:pt>
                <c:pt idx="38">
                  <c:v>-3.9539606853257379</c:v>
                </c:pt>
                <c:pt idx="39">
                  <c:v>-3.9780233895187775</c:v>
                </c:pt>
                <c:pt idx="40">
                  <c:v>-3.9995294428286026</c:v>
                </c:pt>
                <c:pt idx="41">
                  <c:v>-4.0185764748341573</c:v>
                </c:pt>
                <c:pt idx="42">
                  <c:v>-4.0352590418409697</c:v>
                </c:pt>
                <c:pt idx="43">
                  <c:v>-4.0496687163212925</c:v>
                </c:pt>
                <c:pt idx="44">
                  <c:v>-4.06189417386123</c:v>
                </c:pt>
                <c:pt idx="45">
                  <c:v>-4.0720212776823415</c:v>
                </c:pt>
                <c:pt idx="46">
                  <c:v>-4.0801331608034284</c:v>
                </c:pt>
                <c:pt idx="47">
                  <c:v>-4.086310305906439</c:v>
                </c:pt>
                <c:pt idx="48">
                  <c:v>-4.0906306229687637</c:v>
                </c:pt>
                <c:pt idx="49">
                  <c:v>-4.0931695247225495</c:v>
                </c:pt>
                <c:pt idx="50">
                  <c:v>-4.0940000000000003</c:v>
                </c:pt>
                <c:pt idx="51">
                  <c:v>-4.0931926850221538</c:v>
                </c:pt>
                <c:pt idx="52">
                  <c:v>-4.0908159326870095</c:v>
                </c:pt>
                <c:pt idx="53">
                  <c:v>-4.0869358799114694</c:v>
                </c:pt>
                <c:pt idx="54">
                  <c:v>-4.081616513080057</c:v>
                </c:pt>
                <c:pt idx="55">
                  <c:v>-4.0749197316520087</c:v>
                </c:pt>
                <c:pt idx="56">
                  <c:v>-4.0669054099769335</c:v>
                </c:pt>
                <c:pt idx="57">
                  <c:v>-4.0576314573679113</c:v>
                </c:pt>
                <c:pt idx="58">
                  <c:v>-4.0471538764796149</c:v>
                </c:pt>
                <c:pt idx="59">
                  <c:v>-4.0355268200377257</c:v>
                </c:pt>
                <c:pt idx="60">
                  <c:v>-4.0228026459647523</c:v>
                </c:pt>
                <c:pt idx="61">
                  <c:v>-4.0090319709460749</c:v>
                </c:pt>
                <c:pt idx="62">
                  <c:v>-3.9942637224789479</c:v>
                </c:pt>
                <c:pt idx="63">
                  <c:v>-3.9785451894459953</c:v>
                </c:pt>
                <c:pt idx="64">
                  <c:v>-3.9619220712536545</c:v>
                </c:pt>
                <c:pt idx="65">
                  <c:v>-3.9444385255749137</c:v>
                </c:pt>
                <c:pt idx="66">
                  <c:v>-3.9261372147346916</c:v>
                </c:pt>
                <c:pt idx="67">
                  <c:v>-3.9070593507751106</c:v>
                </c:pt>
                <c:pt idx="68">
                  <c:v>-3.8872447392369653</c:v>
                </c:pt>
                <c:pt idx="69">
                  <c:v>-3.8667318216927091</c:v>
                </c:pt>
                <c:pt idx="70">
                  <c:v>-3.8455577170653177</c:v>
                </c:pt>
                <c:pt idx="71">
                  <c:v>-3.823758261766478</c:v>
                </c:pt>
                <c:pt idx="72">
                  <c:v>-3.8013680486866677</c:v>
                </c:pt>
                <c:pt idx="73">
                  <c:v>-3.778420465068776</c:v>
                </c:pt>
                <c:pt idx="74">
                  <c:v>-3.7549477292961142</c:v>
                </c:pt>
                <c:pt idx="75">
                  <c:v>-3.7309809266247962</c:v>
                </c:pt>
                <c:pt idx="76">
                  <c:v>-3.7065500438896883</c:v>
                </c:pt>
                <c:pt idx="77">
                  <c:v>-3.6816840032123292</c:v>
                </c:pt>
                <c:pt idx="78">
                  <c:v>-3.6564106947384514</c:v>
                </c:pt>
                <c:pt idx="79">
                  <c:v>-3.6307570084320133</c:v>
                </c:pt>
                <c:pt idx="80">
                  <c:v>-3.6047488649518948</c:v>
                </c:pt>
                <c:pt idx="81">
                  <c:v>-3.5784112456367283</c:v>
                </c:pt>
                <c:pt idx="82">
                  <c:v>-3.5517682216226429</c:v>
                </c:pt>
                <c:pt idx="83">
                  <c:v>-3.5248429821180105</c:v>
                </c:pt>
                <c:pt idx="84">
                  <c:v>-3.4976578618586767</c:v>
                </c:pt>
                <c:pt idx="85">
                  <c:v>-3.4702343677664635</c:v>
                </c:pt>
                <c:pt idx="86">
                  <c:v>-3.4425932048331775</c:v>
                </c:pt>
                <c:pt idx="87">
                  <c:v>-3.4147543012516972</c:v>
                </c:pt>
                <c:pt idx="88">
                  <c:v>-3.386736832815175</c:v>
                </c:pt>
                <c:pt idx="89">
                  <c:v>-3.3585592466047895</c:v>
                </c:pt>
                <c:pt idx="90">
                  <c:v>-3.3302392839859425</c:v>
                </c:pt>
                <c:pt idx="91">
                  <c:v>-3.301794002932247</c:v>
                </c:pt>
                <c:pt idx="92">
                  <c:v>-3.2732397996961398</c:v>
                </c:pt>
                <c:pt idx="93">
                  <c:v>-3.2445924298444258</c:v>
                </c:pt>
                <c:pt idx="94">
                  <c:v>-3.215867028676568</c:v>
                </c:pt>
                <c:pt idx="95">
                  <c:v>-3.1870781310430578</c:v>
                </c:pt>
                <c:pt idx="96">
                  <c:v>-3.1582396905807215</c:v>
                </c:pt>
                <c:pt idx="97">
                  <c:v>-3.1293650983813652</c:v>
                </c:pt>
                <c:pt idx="98">
                  <c:v>-3.1004672011096956</c:v>
                </c:pt>
                <c:pt idx="99">
                  <c:v>-3.0715583185860611</c:v>
                </c:pt>
                <c:pt idx="100">
                  <c:v>-3.0426502608490686</c:v>
                </c:pt>
                <c:pt idx="101">
                  <c:v>-3.0137543447127855</c:v>
                </c:pt>
                <c:pt idx="102">
                  <c:v>-2.9848814098327936</c:v>
                </c:pt>
                <c:pt idx="103">
                  <c:v>-2.9560418342949788</c:v>
                </c:pt>
                <c:pt idx="104">
                  <c:v>-2.9272455497405701</c:v>
                </c:pt>
                <c:pt idx="105">
                  <c:v>-2.8985020560405648</c:v>
                </c:pt>
                <c:pt idx="106">
                  <c:v>-2.8698204355323083</c:v>
                </c:pt>
                <c:pt idx="107">
                  <c:v>-2.8412093668306673</c:v>
                </c:pt>
                <c:pt idx="108">
                  <c:v>-2.812677138225872</c:v>
                </c:pt>
                <c:pt idx="109">
                  <c:v>-2.7842316606797755</c:v>
                </c:pt>
                <c:pt idx="110">
                  <c:v>-2.7558804804319843</c:v>
                </c:pt>
                <c:pt idx="111">
                  <c:v>-2.7276307912269306</c:v>
                </c:pt>
                <c:pt idx="112">
                  <c:v>-2.6994894461727537</c:v>
                </c:pt>
                <c:pt idx="113">
                  <c:v>-2.6714629692424379</c:v>
                </c:pt>
                <c:pt idx="114">
                  <c:v>-2.6435575664274831</c:v>
                </c:pt>
                <c:pt idx="115">
                  <c:v>-2.615779136554008</c:v>
                </c:pt>
                <c:pt idx="116">
                  <c:v>-2.5881332817709777</c:v>
                </c:pt>
                <c:pt idx="117">
                  <c:v>-2.5606253177199285</c:v>
                </c:pt>
                <c:pt idx="118">
                  <c:v>-2.5332602833953484</c:v>
                </c:pt>
                <c:pt idx="119">
                  <c:v>-2.5060429507045785</c:v>
                </c:pt>
                <c:pt idx="120">
                  <c:v>-2.4789778337359003</c:v>
                </c:pt>
                <c:pt idx="121">
                  <c:v>-2.4520691977431701</c:v>
                </c:pt>
                <c:pt idx="122">
                  <c:v>-2.4253210678551982</c:v>
                </c:pt>
                <c:pt idx="123">
                  <c:v>-2.398737237517802</c:v>
                </c:pt>
                <c:pt idx="124">
                  <c:v>-2.3723212766762405</c:v>
                </c:pt>
                <c:pt idx="125">
                  <c:v>-2.3460765397055505</c:v>
                </c:pt>
                <c:pt idx="126">
                  <c:v>-2.3200061730960679</c:v>
                </c:pt>
                <c:pt idx="127">
                  <c:v>-2.2941131229012313</c:v>
                </c:pt>
                <c:pt idx="128">
                  <c:v>-2.2684001419545545</c:v>
                </c:pt>
                <c:pt idx="129">
                  <c:v>-2.2428697968624851</c:v>
                </c:pt>
                <c:pt idx="130">
                  <c:v>-2.2175244747796423</c:v>
                </c:pt>
                <c:pt idx="131">
                  <c:v>-2.1923663899727868</c:v>
                </c:pt>
                <c:pt idx="132">
                  <c:v>-2.16739759017966</c:v>
                </c:pt>
                <c:pt idx="133">
                  <c:v>-2.142619962768693</c:v>
                </c:pt>
                <c:pt idx="134">
                  <c:v>-2.1180352407053848</c:v>
                </c:pt>
                <c:pt idx="135">
                  <c:v>-2.093645008331019</c:v>
                </c:pt>
                <c:pt idx="136">
                  <c:v>-2.0694507069591892</c:v>
                </c:pt>
                <c:pt idx="137">
                  <c:v>-2.0454536402955052</c:v>
                </c:pt>
                <c:pt idx="138">
                  <c:v>-2.0216549796856342</c:v>
                </c:pt>
                <c:pt idx="139">
                  <c:v>-1.9980557691967491</c:v>
                </c:pt>
                <c:pt idx="140">
                  <c:v>-1.9746569305372703</c:v>
                </c:pt>
                <c:pt idx="141">
                  <c:v>-1.9514592678196685</c:v>
                </c:pt>
                <c:pt idx="142">
                  <c:v>-1.9284634721709542</c:v>
                </c:pt>
                <c:pt idx="143">
                  <c:v>-1.9056701261953639</c:v>
                </c:pt>
                <c:pt idx="144">
                  <c:v>-1.8830797082935953</c:v>
                </c:pt>
                <c:pt idx="145">
                  <c:v>-1.860692596842858</c:v>
                </c:pt>
                <c:pt idx="146">
                  <c:v>-1.8385090742418573</c:v>
                </c:pt>
                <c:pt idx="147">
                  <c:v>-1.8165293308247201</c:v>
                </c:pt>
                <c:pt idx="148">
                  <c:v>-1.7947534686477682</c:v>
                </c:pt>
                <c:pt idx="149">
                  <c:v>-1.7731815051529181</c:v>
                </c:pt>
                <c:pt idx="150">
                  <c:v>-1.7518133767113873</c:v>
                </c:pt>
                <c:pt idx="151">
                  <c:v>-1.7306489420512847</c:v>
                </c:pt>
                <c:pt idx="152">
                  <c:v>-1.709687985572556</c:v>
                </c:pt>
                <c:pt idx="153">
                  <c:v>-1.6889302205526522</c:v>
                </c:pt>
                <c:pt idx="154">
                  <c:v>-1.6683752922462094</c:v>
                </c:pt>
                <c:pt idx="155">
                  <c:v>-1.6480227808819148</c:v>
                </c:pt>
                <c:pt idx="156">
                  <c:v>-1.627872204559653</c:v>
                </c:pt>
                <c:pt idx="157">
                  <c:v>-1.607923022050944</c:v>
                </c:pt>
                <c:pt idx="158">
                  <c:v>-1.5881746355055806</c:v>
                </c:pt>
                <c:pt idx="159">
                  <c:v>-1.568626393067309</c:v>
                </c:pt>
                <c:pt idx="160">
                  <c:v>-1.5492775914013037</c:v>
                </c:pt>
                <c:pt idx="161">
                  <c:v>-1.5301274781361063</c:v>
                </c:pt>
                <c:pt idx="162">
                  <c:v>-1.5111752542226351</c:v>
                </c:pt>
                <c:pt idx="163">
                  <c:v>-1.4924200762127793</c:v>
                </c:pt>
                <c:pt idx="164">
                  <c:v>-1.4738610584600338</c:v>
                </c:pt>
                <c:pt idx="165">
                  <c:v>-1.4554972752445543</c:v>
                </c:pt>
                <c:pt idx="166">
                  <c:v>-1.4373277628249381</c:v>
                </c:pt>
                <c:pt idx="167">
                  <c:v>-1.4193515214189831</c:v>
                </c:pt>
                <c:pt idx="168">
                  <c:v>-1.4015675171155972</c:v>
                </c:pt>
                <c:pt idx="169">
                  <c:v>-1.3839746837199787</c:v>
                </c:pt>
                <c:pt idx="170">
                  <c:v>-1.3665719245341195</c:v>
                </c:pt>
                <c:pt idx="171">
                  <c:v>-1.3493581140746325</c:v>
                </c:pt>
                <c:pt idx="172">
                  <c:v>-1.3323320997298302</c:v>
                </c:pt>
                <c:pt idx="173">
                  <c:v>-1.3154927033579475</c:v>
                </c:pt>
                <c:pt idx="174">
                  <c:v>-1.2988387228283247</c:v>
                </c:pt>
                <c:pt idx="175">
                  <c:v>-1.2823689335073314</c:v>
                </c:pt>
                <c:pt idx="176">
                  <c:v>-1.2660820896907488</c:v>
                </c:pt>
                <c:pt idx="177">
                  <c:v>-1.2499769259842812</c:v>
                </c:pt>
                <c:pt idx="178">
                  <c:v>-1.2340521586338218</c:v>
                </c:pt>
                <c:pt idx="179">
                  <c:v>-1.2183064868070448</c:v>
                </c:pt>
                <c:pt idx="180">
                  <c:v>-1.2027385938278536</c:v>
                </c:pt>
                <c:pt idx="181">
                  <c:v>-1.1873471483651696</c:v>
                </c:pt>
                <c:pt idx="182">
                  <c:v>-1.1721308055774993</c:v>
                </c:pt>
                <c:pt idx="183">
                  <c:v>-1.1570882082146807</c:v>
                </c:pt>
                <c:pt idx="184">
                  <c:v>-1.1422179876781637</c:v>
                </c:pt>
                <c:pt idx="185">
                  <c:v>-1.12751876504114</c:v>
                </c:pt>
                <c:pt idx="186">
                  <c:v>-1.1129891520298036</c:v>
                </c:pt>
                <c:pt idx="187">
                  <c:v>-1.0986277519669796</c:v>
                </c:pt>
                <c:pt idx="188">
                  <c:v>-1.0844331606793247</c:v>
                </c:pt>
                <c:pt idx="189">
                  <c:v>-1.0704039673692665</c:v>
                </c:pt>
                <c:pt idx="190">
                  <c:v>-1.0565387554528167</c:v>
                </c:pt>
                <c:pt idx="191">
                  <c:v>-1.0428361033643567</c:v>
                </c:pt>
                <c:pt idx="192">
                  <c:v>-1.0292945853294593</c:v>
                </c:pt>
                <c:pt idx="193">
                  <c:v>-1.0159127721067864</c:v>
                </c:pt>
                <c:pt idx="194">
                  <c:v>-1.0026892317000624</c:v>
                </c:pt>
                <c:pt idx="195">
                  <c:v>-0.98962253004109801</c:v>
                </c:pt>
                <c:pt idx="196">
                  <c:v>-0.97671123164481299</c:v>
                </c:pt>
                <c:pt idx="197">
                  <c:v>-0.96395390023716854</c:v>
                </c:pt>
                <c:pt idx="198">
                  <c:v>-0.95134909935690226</c:v>
                </c:pt>
                <c:pt idx="199">
                  <c:v>-0.9388953929319267</c:v>
                </c:pt>
                <c:pt idx="200">
                  <c:v>-0.92659134583122882</c:v>
                </c:pt>
                <c:pt idx="201">
                  <c:v>-0.91443552439307962</c:v>
                </c:pt>
                <c:pt idx="202">
                  <c:v>-0.9024264969303416</c:v>
                </c:pt>
                <c:pt idx="203">
                  <c:v>-0.89056283421363824</c:v>
                </c:pt>
                <c:pt idx="204">
                  <c:v>-0.87884310993312265</c:v>
                </c:pt>
                <c:pt idx="205">
                  <c:v>-0.86726590113956536</c:v>
                </c:pt>
                <c:pt idx="206">
                  <c:v>-0.85582978866545467</c:v>
                </c:pt>
                <c:pt idx="207">
                  <c:v>-0.84453335752678471</c:v>
                </c:pt>
                <c:pt idx="208">
                  <c:v>-0.83337519730618614</c:v>
                </c:pt>
                <c:pt idx="209">
                  <c:v>-0.82235390251803231</c:v>
                </c:pt>
                <c:pt idx="210">
                  <c:v>-0.81146807295613566</c:v>
                </c:pt>
                <c:pt idx="211">
                  <c:v>-0.80071631402462828</c:v>
                </c:pt>
                <c:pt idx="212">
                  <c:v>-0.79009723705260959</c:v>
                </c:pt>
                <c:pt idx="213">
                  <c:v>-0.7796094595931139</c:v>
                </c:pt>
                <c:pt idx="214">
                  <c:v>-0.76925160570694384</c:v>
                </c:pt>
                <c:pt idx="215">
                  <c:v>-0.75902230623189826</c:v>
                </c:pt>
                <c:pt idx="216">
                  <c:v>-0.74892019903789675</c:v>
                </c:pt>
                <c:pt idx="217">
                  <c:v>-0.73894392926850239</c:v>
                </c:pt>
                <c:pt idx="218">
                  <c:v>-0.72909214956931556</c:v>
                </c:pt>
                <c:pt idx="219">
                  <c:v>-0.71936352030370632</c:v>
                </c:pt>
                <c:pt idx="220">
                  <c:v>-0.70975670975633043</c:v>
                </c:pt>
                <c:pt idx="221">
                  <c:v>-0.70027039432486893</c:v>
                </c:pt>
                <c:pt idx="222">
                  <c:v>-0.69090325870040969</c:v>
                </c:pt>
                <c:pt idx="223">
                  <c:v>-0.68165399603688048</c:v>
                </c:pt>
                <c:pt idx="224">
                  <c:v>-0.67252130810992761</c:v>
                </c:pt>
                <c:pt idx="225">
                  <c:v>-0.66350390546562621</c:v>
                </c:pt>
                <c:pt idx="226">
                  <c:v>-0.65460050755939136</c:v>
                </c:pt>
                <c:pt idx="227">
                  <c:v>-0.64580984288545007</c:v>
                </c:pt>
                <c:pt idx="228">
                  <c:v>-0.63713064909721995</c:v>
                </c:pt>
                <c:pt idx="229">
                  <c:v>-0.6285616731189364</c:v>
                </c:pt>
                <c:pt idx="230">
                  <c:v>-0.62010167124885118</c:v>
                </c:pt>
                <c:pt idx="231">
                  <c:v>-0.61174940925431676</c:v>
                </c:pt>
                <c:pt idx="232">
                  <c:v>-0.60350366245906772</c:v>
                </c:pt>
                <c:pt idx="233">
                  <c:v>-0.59536321582299034</c:v>
                </c:pt>
                <c:pt idx="234">
                  <c:v>-0.58732686401466938</c:v>
                </c:pt>
                <c:pt idx="235">
                  <c:v>-0.57939341147698831</c:v>
                </c:pt>
                <c:pt idx="236">
                  <c:v>-0.57156167248605383</c:v>
                </c:pt>
                <c:pt idx="237">
                  <c:v>-0.56383047120370045</c:v>
                </c:pt>
                <c:pt idx="238">
                  <c:v>-0.5561986417238316</c:v>
                </c:pt>
                <c:pt idx="239">
                  <c:v>-0.54866502811283435</c:v>
                </c:pt>
                <c:pt idx="240">
                  <c:v>-0.54122848444431138</c:v>
                </c:pt>
                <c:pt idx="241">
                  <c:v>-0.53388787482834876</c:v>
                </c:pt>
                <c:pt idx="242">
                  <c:v>-0.52664207343554681</c:v>
                </c:pt>
                <c:pt idx="243">
                  <c:v>-0.51948996451602403</c:v>
                </c:pt>
                <c:pt idx="244">
                  <c:v>-0.51243044241360047</c:v>
                </c:pt>
                <c:pt idx="245">
                  <c:v>-0.50546241157535998</c:v>
                </c:pt>
                <c:pt idx="246">
                  <c:v>-0.49858478655678423</c:v>
                </c:pt>
                <c:pt idx="247">
                  <c:v>-0.49179649202264519</c:v>
                </c:pt>
                <c:pt idx="248">
                  <c:v>-0.48509646274383489</c:v>
                </c:pt>
                <c:pt idx="249">
                  <c:v>-0.47848364359030754</c:v>
                </c:pt>
                <c:pt idx="250">
                  <c:v>-0.47195698952030252</c:v>
                </c:pt>
                <c:pt idx="251">
                  <c:v>-0.46551546556601126</c:v>
                </c:pt>
                <c:pt idx="252">
                  <c:v>-0.4591580468158416</c:v>
                </c:pt>
                <c:pt idx="253">
                  <c:v>-0.45288371839343933</c:v>
                </c:pt>
                <c:pt idx="254">
                  <c:v>-0.44669147543360332</c:v>
                </c:pt>
                <c:pt idx="255">
                  <c:v>-0.44058032305524619</c:v>
                </c:pt>
                <c:pt idx="256">
                  <c:v>-0.43454927633152907</c:v>
                </c:pt>
                <c:pt idx="257">
                  <c:v>-0.42859736025731004</c:v>
                </c:pt>
                <c:pt idx="258">
                  <c:v>-0.42272360971402595</c:v>
                </c:pt>
                <c:pt idx="259">
                  <c:v>-0.4169270694321372</c:v>
                </c:pt>
                <c:pt idx="260">
                  <c:v>-0.41120679395126686</c:v>
                </c:pt>
                <c:pt idx="261">
                  <c:v>-0.40556184757809211</c:v>
                </c:pt>
                <c:pt idx="262">
                  <c:v>-0.39999130434220004</c:v>
                </c:pt>
                <c:pt idx="263">
                  <c:v>-0.39449424794991217</c:v>
                </c:pt>
                <c:pt idx="264">
                  <c:v>-0.38906977173625468</c:v>
                </c:pt>
                <c:pt idx="265">
                  <c:v>-0.38371697861510656</c:v>
                </c:pt>
                <c:pt idx="266">
                  <c:v>-0.37843498102770967</c:v>
                </c:pt>
                <c:pt idx="267">
                  <c:v>-0.37322290088954457</c:v>
                </c:pt>
                <c:pt idx="268">
                  <c:v>-0.36807986953572813</c:v>
                </c:pt>
                <c:pt idx="269">
                  <c:v>-0.36300502766495596</c:v>
                </c:pt>
                <c:pt idx="270">
                  <c:v>-0.35799752528215439</c:v>
                </c:pt>
                <c:pt idx="271">
                  <c:v>-0.35305652163984053</c:v>
                </c:pt>
                <c:pt idx="272">
                  <c:v>-0.3481811851783288</c:v>
                </c:pt>
                <c:pt idx="273">
                  <c:v>-0.34337069346479859</c:v>
                </c:pt>
                <c:pt idx="274">
                  <c:v>-0.33862423313137335</c:v>
                </c:pt>
                <c:pt idx="275">
                  <c:v>-0.3339409998122011</c:v>
                </c:pt>
                <c:pt idx="276">
                  <c:v>-0.32932019807966217</c:v>
                </c:pt>
                <c:pt idx="277">
                  <c:v>-0.3247610413797099</c:v>
                </c:pt>
                <c:pt idx="278">
                  <c:v>-0.32026275196648446</c:v>
                </c:pt>
                <c:pt idx="279">
                  <c:v>-0.31582456083617588</c:v>
                </c:pt>
                <c:pt idx="280">
                  <c:v>-0.31144570766026158</c:v>
                </c:pt>
                <c:pt idx="281">
                  <c:v>-0.30712544071810538</c:v>
                </c:pt>
                <c:pt idx="282">
                  <c:v>-0.3028630168290522</c:v>
                </c:pt>
                <c:pt idx="283">
                  <c:v>-0.29865770128400243</c:v>
                </c:pt>
                <c:pt idx="284">
                  <c:v>-0.2945087677765294</c:v>
                </c:pt>
                <c:pt idx="285">
                  <c:v>-0.29041549833361802</c:v>
                </c:pt>
                <c:pt idx="286">
                  <c:v>-0.28637718324602196</c:v>
                </c:pt>
                <c:pt idx="287">
                  <c:v>-0.28239312099834191</c:v>
                </c:pt>
                <c:pt idx="288">
                  <c:v>-0.27846261819878948</c:v>
                </c:pt>
                <c:pt idx="289">
                  <c:v>-0.27458498950875287</c:v>
                </c:pt>
                <c:pt idx="290">
                  <c:v>-0.27075955757214532</c:v>
                </c:pt>
                <c:pt idx="291">
                  <c:v>-0.26698565294462451</c:v>
                </c:pt>
                <c:pt idx="292">
                  <c:v>-0.26326261402265511</c:v>
                </c:pt>
                <c:pt idx="293">
                  <c:v>-0.25958978697251028</c:v>
                </c:pt>
                <c:pt idx="294">
                  <c:v>-0.25596652565919792</c:v>
                </c:pt>
                <c:pt idx="295">
                  <c:v>-0.25239219157538689</c:v>
                </c:pt>
                <c:pt idx="296">
                  <c:v>-0.24886615377030549</c:v>
                </c:pt>
                <c:pt idx="297">
                  <c:v>-0.24538778877869816</c:v>
                </c:pt>
                <c:pt idx="298">
                  <c:v>-0.24195648054982338</c:v>
                </c:pt>
                <c:pt idx="299">
                  <c:v>-0.23857162037656252</c:v>
                </c:pt>
                <c:pt idx="300">
                  <c:v>-0.23523260682460739</c:v>
                </c:pt>
                <c:pt idx="301">
                  <c:v>-0.23193884566180642</c:v>
                </c:pt>
                <c:pt idx="302">
                  <c:v>-0.22868974978765014</c:v>
                </c:pt>
                <c:pt idx="303">
                  <c:v>-0.22548473916295933</c:v>
                </c:pt>
                <c:pt idx="304">
                  <c:v>-0.22232324073974005</c:v>
                </c:pt>
                <c:pt idx="305">
                  <c:v>-0.21920468839128238</c:v>
                </c:pt>
                <c:pt idx="306">
                  <c:v>-0.21612852284247844</c:v>
                </c:pt>
                <c:pt idx="307">
                  <c:v>-0.21309419160041851</c:v>
                </c:pt>
                <c:pt idx="308">
                  <c:v>-0.21010114888522896</c:v>
                </c:pt>
                <c:pt idx="309">
                  <c:v>-0.20714885556122006</c:v>
                </c:pt>
                <c:pt idx="310">
                  <c:v>-0.20423677906832882</c:v>
                </c:pt>
                <c:pt idx="311">
                  <c:v>-0.20136439335387912</c:v>
                </c:pt>
                <c:pt idx="312">
                  <c:v>-0.19853117880467472</c:v>
                </c:pt>
                <c:pt idx="313">
                  <c:v>-0.19573662217943461</c:v>
                </c:pt>
                <c:pt idx="314">
                  <c:v>-0.19298021654158595</c:v>
                </c:pt>
                <c:pt idx="315">
                  <c:v>-0.19026146119242507</c:v>
                </c:pt>
                <c:pt idx="316">
                  <c:v>-0.18757986160465587</c:v>
                </c:pt>
                <c:pt idx="317">
                  <c:v>-0.18493492935631989</c:v>
                </c:pt>
                <c:pt idx="318">
                  <c:v>-0.18232618206512297</c:v>
                </c:pt>
                <c:pt idx="319">
                  <c:v>-0.17975314332317213</c:v>
                </c:pt>
                <c:pt idx="320">
                  <c:v>-0.17721534263212749</c:v>
                </c:pt>
                <c:pt idx="321">
                  <c:v>-0.17471231533878065</c:v>
                </c:pt>
                <c:pt idx="322">
                  <c:v>-0.17224360257106344</c:v>
                </c:pt>
                <c:pt idx="323">
                  <c:v>-0.16980875117449856</c:v>
                </c:pt>
                <c:pt idx="324">
                  <c:v>-0.16740731364909311</c:v>
                </c:pt>
                <c:pt idx="325">
                  <c:v>-0.16503884808668723</c:v>
                </c:pt>
                <c:pt idx="326">
                  <c:v>-0.16270291810875762</c:v>
                </c:pt>
                <c:pt idx="327">
                  <c:v>-0.16039909280468595</c:v>
                </c:pt>
                <c:pt idx="328">
                  <c:v>-0.15812694667049368</c:v>
                </c:pt>
                <c:pt idx="329">
                  <c:v>-0.15588605954804979</c:v>
                </c:pt>
                <c:pt idx="330">
                  <c:v>-0.15367601656475316</c:v>
                </c:pt>
                <c:pt idx="331">
                  <c:v>-0.15149640807369702</c:v>
                </c:pt>
                <c:pt idx="332">
                  <c:v>-0.14934682959431358</c:v>
                </c:pt>
                <c:pt idx="333">
                  <c:v>-0.1472268817535072</c:v>
                </c:pt>
                <c:pt idx="334">
                  <c:v>-0.14513617022727407</c:v>
                </c:pt>
                <c:pt idx="335">
                  <c:v>-0.1430743056828146</c:v>
                </c:pt>
                <c:pt idx="336">
                  <c:v>-0.14104090372113712</c:v>
                </c:pt>
                <c:pt idx="337">
                  <c:v>-0.13903558482015779</c:v>
                </c:pt>
                <c:pt idx="338">
                  <c:v>-0.13705797427829525</c:v>
                </c:pt>
                <c:pt idx="339">
                  <c:v>-0.13510770215856374</c:v>
                </c:pt>
                <c:pt idx="340">
                  <c:v>-0.13318440323316405</c:v>
                </c:pt>
                <c:pt idx="341">
                  <c:v>-0.13128771692857297</c:v>
                </c:pt>
                <c:pt idx="342">
                  <c:v>-0.12941728727113344</c:v>
                </c:pt>
                <c:pt idx="343">
                  <c:v>-0.12757276283314281</c:v>
                </c:pt>
                <c:pt idx="344">
                  <c:v>-0.12575379667944248</c:v>
                </c:pt>
                <c:pt idx="345">
                  <c:v>-0.12396004631450538</c:v>
                </c:pt>
                <c:pt idx="346">
                  <c:v>-0.12219117363002441</c:v>
                </c:pt>
                <c:pt idx="347">
                  <c:v>-0.12044684485299796</c:v>
                </c:pt>
                <c:pt idx="348">
                  <c:v>-0.11872673049431438</c:v>
                </c:pt>
                <c:pt idx="349">
                  <c:v>-0.11703050529783295</c:v>
                </c:pt>
                <c:pt idx="350">
                  <c:v>-0.11535784818996102</c:v>
                </c:pt>
                <c:pt idx="351">
                  <c:v>-0.11370844222972559</c:v>
                </c:pt>
                <c:pt idx="352">
                  <c:v>-0.11208197455933883</c:v>
                </c:pt>
                <c:pt idx="353">
                  <c:v>-0.11047813635525437</c:v>
                </c:pt>
                <c:pt idx="354">
                  <c:v>-0.10889662277971542</c:v>
                </c:pt>
                <c:pt idx="355">
                  <c:v>-0.10733713293278944</c:v>
                </c:pt>
                <c:pt idx="356">
                  <c:v>-0.10579936980489114</c:v>
                </c:pt>
                <c:pt idx="357">
                  <c:v>-0.10428304022978863</c:v>
                </c:pt>
                <c:pt idx="358">
                  <c:v>-0.10278785483809301</c:v>
                </c:pt>
                <c:pt idx="359">
                  <c:v>-0.10131352801122739</c:v>
                </c:pt>
                <c:pt idx="360">
                  <c:v>-9.9859777835874672E-2</c:v>
                </c:pt>
                <c:pt idx="361">
                  <c:v>-9.8426326058899796E-2</c:v>
                </c:pt>
                <c:pt idx="362">
                  <c:v>-9.7012898042746154E-2</c:v>
                </c:pt>
                <c:pt idx="363">
                  <c:v>-9.5619222721301314E-2</c:v>
                </c:pt>
                <c:pt idx="364">
                  <c:v>-9.4245032556231373E-2</c:v>
                </c:pt>
                <c:pt idx="365">
                  <c:v>-9.2890063493779915E-2</c:v>
                </c:pt>
                <c:pt idx="366">
                  <c:v>-9.1554054922029324E-2</c:v>
                </c:pt>
                <c:pt idx="367">
                  <c:v>-9.0236749628621493E-2</c:v>
                </c:pt>
                <c:pt idx="368">
                  <c:v>-8.8937893758934808E-2</c:v>
                </c:pt>
                <c:pt idx="369">
                  <c:v>-8.7657236774715125E-2</c:v>
                </c:pt>
                <c:pt idx="370">
                  <c:v>-8.6394531413156311E-2</c:v>
                </c:pt>
                <c:pt idx="371">
                  <c:v>-8.5149533646429118E-2</c:v>
                </c:pt>
                <c:pt idx="372">
                  <c:v>-8.3922002641653351E-2</c:v>
                </c:pt>
                <c:pt idx="373">
                  <c:v>-8.2711700721311857E-2</c:v>
                </c:pt>
                <c:pt idx="374">
                  <c:v>-8.1518393324101684E-2</c:v>
                </c:pt>
                <c:pt idx="375">
                  <c:v>-8.0341848966220361E-2</c:v>
                </c:pt>
                <c:pt idx="376">
                  <c:v>-7.9181839203082832E-2</c:v>
                </c:pt>
                <c:pt idx="377">
                  <c:v>-7.8038138591467202E-2</c:v>
                </c:pt>
                <c:pt idx="378">
                  <c:v>-7.6910524652083964E-2</c:v>
                </c:pt>
                <c:pt idx="379">
                  <c:v>-7.5798777832567665E-2</c:v>
                </c:pt>
                <c:pt idx="380">
                  <c:v>-7.4702681470885407E-2</c:v>
                </c:pt>
                <c:pt idx="381">
                  <c:v>-7.3622021759160508E-2</c:v>
                </c:pt>
                <c:pt idx="382">
                  <c:v>-7.2556587707906448E-2</c:v>
                </c:pt>
                <c:pt idx="383">
                  <c:v>-7.1506171110669176E-2</c:v>
                </c:pt>
                <c:pt idx="384">
                  <c:v>-7.0470566509072602E-2</c:v>
                </c:pt>
                <c:pt idx="385">
                  <c:v>-6.9449571158265416E-2</c:v>
                </c:pt>
                <c:pt idx="386">
                  <c:v>-6.8442984992764438E-2</c:v>
                </c:pt>
                <c:pt idx="387">
                  <c:v>-6.7450610592692084E-2</c:v>
                </c:pt>
                <c:pt idx="388">
                  <c:v>-6.6472253150403324E-2</c:v>
                </c:pt>
                <c:pt idx="389">
                  <c:v>-6.5507720437499736E-2</c:v>
                </c:pt>
                <c:pt idx="390">
                  <c:v>-6.4556822772226546E-2</c:v>
                </c:pt>
                <c:pt idx="391">
                  <c:v>-6.3619372987248832E-2</c:v>
                </c:pt>
                <c:pt idx="392">
                  <c:v>-6.2695186397804373E-2</c:v>
                </c:pt>
                <c:pt idx="393">
                  <c:v>-6.1784080770228414E-2</c:v>
                </c:pt>
                <c:pt idx="394">
                  <c:v>-6.0885876290848032E-2</c:v>
                </c:pt>
                <c:pt idx="395">
                  <c:v>-6.0000395535241509E-2</c:v>
                </c:pt>
                <c:pt idx="396">
                  <c:v>-5.9127463437860198E-2</c:v>
                </c:pt>
                <c:pt idx="397">
                  <c:v>-5.826690726200829E-2</c:v>
                </c:pt>
                <c:pt idx="398">
                  <c:v>-5.7418556570178414E-2</c:v>
                </c:pt>
                <c:pt idx="399">
                  <c:v>-5.6582243194738042E-2</c:v>
                </c:pt>
                <c:pt idx="400">
                  <c:v>-5.5757801208964522E-2</c:v>
                </c:pt>
                <c:pt idx="401">
                  <c:v>-5.4945066898424308E-2</c:v>
                </c:pt>
                <c:pt idx="402">
                  <c:v>-5.4143878732693849E-2</c:v>
                </c:pt>
                <c:pt idx="403">
                  <c:v>-5.335407733741776E-2</c:v>
                </c:pt>
                <c:pt idx="404">
                  <c:v>-5.2575505466701769E-2</c:v>
                </c:pt>
                <c:pt idx="405">
                  <c:v>-5.1808007975836151E-2</c:v>
                </c:pt>
                <c:pt idx="406">
                  <c:v>-5.105143179434718E-2</c:v>
                </c:pt>
                <c:pt idx="407">
                  <c:v>-5.0305625899372264E-2</c:v>
                </c:pt>
                <c:pt idx="408">
                  <c:v>-4.9570441289356379E-2</c:v>
                </c:pt>
                <c:pt idx="409">
                  <c:v>-4.8845730958065478E-2</c:v>
                </c:pt>
                <c:pt idx="410">
                  <c:v>-4.8131349868914604E-2</c:v>
                </c:pt>
                <c:pt idx="411">
                  <c:v>-4.7427154929606245E-2</c:v>
                </c:pt>
                <c:pt idx="412">
                  <c:v>-4.6733004967076837E-2</c:v>
                </c:pt>
                <c:pt idx="413">
                  <c:v>-4.6048760702747098E-2</c:v>
                </c:pt>
                <c:pt idx="414">
                  <c:v>-4.5374284728073574E-2</c:v>
                </c:pt>
                <c:pt idx="415">
                  <c:v>-4.47094414803983E-2</c:v>
                </c:pt>
                <c:pt idx="416">
                  <c:v>-4.4054097219092522E-2</c:v>
                </c:pt>
                <c:pt idx="417">
                  <c:v>-4.3408120001992366E-2</c:v>
                </c:pt>
                <c:pt idx="418">
                  <c:v>-4.2771379662122411E-2</c:v>
                </c:pt>
                <c:pt idx="419">
                  <c:v>-4.2143747784704755E-2</c:v>
                </c:pt>
                <c:pt idx="420">
                  <c:v>-4.1525097684449667E-2</c:v>
                </c:pt>
                <c:pt idx="421">
                  <c:v>-4.0915304383125697E-2</c:v>
                </c:pt>
                <c:pt idx="422">
                  <c:v>-4.031424458740504E-2</c:v>
                </c:pt>
                <c:pt idx="423">
                  <c:v>-3.9721796666982279E-2</c:v>
                </c:pt>
                <c:pt idx="424">
                  <c:v>-3.9137840632962391E-2</c:v>
                </c:pt>
                <c:pt idx="425">
                  <c:v>-3.8562258116516028E-2</c:v>
                </c:pt>
                <c:pt idx="426">
                  <c:v>-3.7994932347798056E-2</c:v>
                </c:pt>
                <c:pt idx="427">
                  <c:v>-3.743574813512749E-2</c:v>
                </c:pt>
                <c:pt idx="428">
                  <c:v>-3.6884591844424809E-2</c:v>
                </c:pt>
                <c:pt idx="429">
                  <c:v>-3.6341351378904742E-2</c:v>
                </c:pt>
                <c:pt idx="430">
                  <c:v>-3.5805916159020762E-2</c:v>
                </c:pt>
                <c:pt idx="431">
                  <c:v>-3.5278177102659236E-2</c:v>
                </c:pt>
                <c:pt idx="432">
                  <c:v>-3.4758026605579577E-2</c:v>
                </c:pt>
                <c:pt idx="433">
                  <c:v>-3.4245358522098493E-2</c:v>
                </c:pt>
                <c:pt idx="434">
                  <c:v>-3.374006814601456E-2</c:v>
                </c:pt>
                <c:pt idx="435">
                  <c:v>-3.3242052191771336E-2</c:v>
                </c:pt>
                <c:pt idx="436">
                  <c:v>-3.275120877585546E-2</c:v>
                </c:pt>
                <c:pt idx="437">
                  <c:v>-3.2267437398427634E-2</c:v>
                </c:pt>
                <c:pt idx="438">
                  <c:v>-3.1790638925183322E-2</c:v>
                </c:pt>
                <c:pt idx="439">
                  <c:v>-3.1320715569440889E-2</c:v>
                </c:pt>
                <c:pt idx="440">
                  <c:v>-3.0857570874454402E-2</c:v>
                </c:pt>
                <c:pt idx="441">
                  <c:v>-3.0401109695948284E-2</c:v>
                </c:pt>
                <c:pt idx="442">
                  <c:v>-2.9951238184871637E-2</c:v>
                </c:pt>
                <c:pt idx="443">
                  <c:v>-2.9507863770369222E-2</c:v>
                </c:pt>
                <c:pt idx="444">
                  <c:v>-2.9070895142967072E-2</c:v>
                </c:pt>
                <c:pt idx="445">
                  <c:v>-2.8640242237969571E-2</c:v>
                </c:pt>
                <c:pt idx="446">
                  <c:v>-2.8215816219066273E-2</c:v>
                </c:pt>
                <c:pt idx="447">
                  <c:v>-2.7797529462145233E-2</c:v>
                </c:pt>
                <c:pt idx="448">
                  <c:v>-2.7385295539311103E-2</c:v>
                </c:pt>
                <c:pt idx="449">
                  <c:v>-2.6979029203104986E-2</c:v>
                </c:pt>
                <c:pt idx="450">
                  <c:v>-2.6578646370924112E-2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-5.7455974573527868</c:v>
                </c:pt>
                <c:pt idx="1">
                  <c:v>-5.8554816968575487</c:v>
                </c:pt>
                <c:pt idx="2">
                  <c:v>-5.957455193573324</c:v>
                </c:pt>
                <c:pt idx="3">
                  <c:v>-6.0518527387210028</c:v>
                </c:pt>
                <c:pt idx="4">
                  <c:v>-6.1389960514020707</c:v>
                </c:pt>
                <c:pt idx="5">
                  <c:v>-6.219194297990164</c:v>
                </c:pt>
                <c:pt idx="6">
                  <c:v>-6.2927445898112211</c:v>
                </c:pt>
                <c:pt idx="7">
                  <c:v>-6.3599324600739155</c:v>
                </c:pt>
                <c:pt idx="8">
                  <c:v>-6.4210323209672531</c:v>
                </c:pt>
                <c:pt idx="9">
                  <c:v>-6.4763079017994176</c:v>
                </c:pt>
                <c:pt idx="10">
                  <c:v>-6.5260126690113154</c:v>
                </c:pt>
                <c:pt idx="11">
                  <c:v>-6.5703902288597451</c:v>
                </c:pt>
                <c:pt idx="12">
                  <c:v>-6.6096747135279692</c:v>
                </c:pt>
                <c:pt idx="13">
                  <c:v>-6.6440911513868919</c:v>
                </c:pt>
                <c:pt idx="14">
                  <c:v>-6.6738558220964137</c:v>
                </c:pt>
                <c:pt idx="15">
                  <c:v>-6.6991765972049109</c:v>
                </c:pt>
                <c:pt idx="16">
                  <c:v>-6.7202532668746979</c:v>
                </c:pt>
                <c:pt idx="17">
                  <c:v>-6.7372778533324382</c:v>
                </c:pt>
                <c:pt idx="18">
                  <c:v>-6.7504349116162388</c:v>
                </c:pt>
                <c:pt idx="19">
                  <c:v>-6.7599018181650568</c:v>
                </c:pt>
                <c:pt idx="20">
                  <c:v>-6.7658490477712565</c:v>
                </c:pt>
                <c:pt idx="21">
                  <c:v>-6.7684404393935811</c:v>
                </c:pt>
                <c:pt idx="22">
                  <c:v>-6.7678334513052114</c:v>
                </c:pt>
                <c:pt idx="23">
                  <c:v>-6.7641794060302782</c:v>
                </c:pt>
                <c:pt idx="24">
                  <c:v>-6.7576237255016984</c:v>
                </c:pt>
                <c:pt idx="25">
                  <c:v>-6.7483061568537792</c:v>
                </c:pt>
                <c:pt idx="26">
                  <c:v>-6.7363609892445684</c:v>
                </c:pt>
                <c:pt idx="27">
                  <c:v>-6.7219172620852099</c:v>
                </c:pt>
                <c:pt idx="28">
                  <c:v>-6.7050989650366741</c:v>
                </c:pt>
                <c:pt idx="29">
                  <c:v>-6.6860252301184744</c:v>
                </c:pt>
                <c:pt idx="30">
                  <c:v>-6.6648105162583251</c:v>
                </c:pt>
                <c:pt idx="31">
                  <c:v>-6.6415647865974279</c:v>
                </c:pt>
                <c:pt idx="32">
                  <c:v>-6.6163936788520257</c:v>
                </c:pt>
                <c:pt idx="33">
                  <c:v>-6.5893986690186752</c:v>
                </c:pt>
                <c:pt idx="34">
                  <c:v>-6.5606772286981023</c:v>
                </c:pt>
                <c:pt idx="35">
                  <c:v>-6.5303229763002726</c:v>
                </c:pt>
                <c:pt idx="36">
                  <c:v>-6.4984258223821989</c:v>
                </c:pt>
                <c:pt idx="37">
                  <c:v>-6.4650721093585677</c:v>
                </c:pt>
                <c:pt idx="38">
                  <c:v>-6.4303447458152467</c:v>
                </c:pt>
                <c:pt idx="39">
                  <c:v>-6.3943233356454989</c:v>
                </c:pt>
                <c:pt idx="40">
                  <c:v>-6.3570843022193442</c:v>
                </c:pt>
                <c:pt idx="41">
                  <c:v>-6.3187010077873049</c:v>
                </c:pt>
                <c:pt idx="42">
                  <c:v>-6.2792438683113208</c:v>
                </c:pt>
                <c:pt idx="43">
                  <c:v>-6.2387804639070561</c:v>
                </c:pt>
                <c:pt idx="44">
                  <c:v>-6.1973756450742554</c:v>
                </c:pt>
                <c:pt idx="45">
                  <c:v>-6.1550916348838856</c:v>
                </c:pt>
                <c:pt idx="46">
                  <c:v>-6.111988127284067</c:v>
                </c:pt>
                <c:pt idx="47">
                  <c:v>-6.0681223816794194</c:v>
                </c:pt>
                <c:pt idx="48">
                  <c:v>-6.0235493139323628</c:v>
                </c:pt>
                <c:pt idx="49">
                  <c:v>-5.978321583928218</c:v>
                </c:pt>
                <c:pt idx="50">
                  <c:v>-5.9324896798403479</c:v>
                </c:pt>
                <c:pt idx="51">
                  <c:v>-5.8861019992255503</c:v>
                </c:pt>
                <c:pt idx="52">
                  <c:v>-5.8392049270746389</c:v>
                </c:pt>
                <c:pt idx="53">
                  <c:v>-5.7918429109378078</c:v>
                </c:pt>
                <c:pt idx="54">
                  <c:v>-5.744058533239583</c:v>
                </c:pt>
                <c:pt idx="55">
                  <c:v>-5.695892580893001</c:v>
                </c:pt>
                <c:pt idx="56">
                  <c:v>-5.6473841123186315</c:v>
                </c:pt>
                <c:pt idx="57">
                  <c:v>-5.5985705219691866</c:v>
                </c:pt>
                <c:pt idx="58">
                  <c:v>-5.5494876024566828</c:v>
                </c:pt>
                <c:pt idx="59">
                  <c:v>-5.5001696043748609</c:v>
                </c:pt>
                <c:pt idx="60">
                  <c:v>-5.4506492939059568</c:v>
                </c:pt>
                <c:pt idx="61">
                  <c:v>-5.4009580082971524</c:v>
                </c:pt>
                <c:pt idx="62">
                  <c:v>-5.3511257092885725</c:v>
                </c:pt>
                <c:pt idx="63">
                  <c:v>-5.3011810345714556</c:v>
                </c:pt>
                <c:pt idx="64">
                  <c:v>-5.2511513473517262</c:v>
                </c:pt>
                <c:pt idx="65">
                  <c:v>-5.2010627840913752</c:v>
                </c:pt>
                <c:pt idx="66">
                  <c:v>-5.1509403004970276</c:v>
                </c:pt>
                <c:pt idx="67">
                  <c:v>-5.1008077158221843</c:v>
                </c:pt>
                <c:pt idx="68">
                  <c:v>-5.0506877555471936</c:v>
                </c:pt>
                <c:pt idx="69">
                  <c:v>-5.0006020924981716</c:v>
                </c:pt>
                <c:pt idx="70">
                  <c:v>-4.9505713864638672</c:v>
                </c:pt>
                <c:pt idx="71">
                  <c:v>-4.900615322366944</c:v>
                </c:pt>
                <c:pt idx="72">
                  <c:v>-4.8507526470440272</c:v>
                </c:pt>
                <c:pt idx="73">
                  <c:v>-4.8010012046866573</c:v>
                </c:pt>
                <c:pt idx="74">
                  <c:v>-4.751377970993186</c:v>
                </c:pt>
                <c:pt idx="75">
                  <c:v>-4.7018990860798198</c:v>
                </c:pt>
                <c:pt idx="76">
                  <c:v>-4.6525798861969001</c:v>
                </c:pt>
                <c:pt idx="77">
                  <c:v>-4.6034349342949188</c:v>
                </c:pt>
                <c:pt idx="78">
                  <c:v>-4.5544780494828982</c:v>
                </c:pt>
                <c:pt idx="79">
                  <c:v>-4.5057223354201152</c:v>
                </c:pt>
                <c:pt idx="80">
                  <c:v>-4.457180207680592</c:v>
                </c:pt>
                <c:pt idx="81">
                  <c:v>-4.4088634201282142</c:v>
                </c:pt>
                <c:pt idx="82">
                  <c:v>-4.3607830903388765</c:v>
                </c:pt>
                <c:pt idx="83">
                  <c:v>-4.3129497241046444</c:v>
                </c:pt>
                <c:pt idx="84">
                  <c:v>-4.2653732390535977</c:v>
                </c:pt>
                <c:pt idx="85">
                  <c:v>-4.218062987417678</c:v>
                </c:pt>
                <c:pt idx="86">
                  <c:v>-4.1710277779796865</c:v>
                </c:pt>
                <c:pt idx="87">
                  <c:v>-4.1242758972292961</c:v>
                </c:pt>
                <c:pt idx="88">
                  <c:v>-4.0778151297569423</c:v>
                </c:pt>
                <c:pt idx="89">
                  <c:v>-4.0316527779131714</c:v>
                </c:pt>
                <c:pt idx="90">
                  <c:v>-3.9857956807601753</c:v>
                </c:pt>
                <c:pt idx="91">
                  <c:v>-3.9402502323410533</c:v>
                </c:pt>
                <c:pt idx="92">
                  <c:v>-3.8950223992914941</c:v>
                </c:pt>
                <c:pt idx="93">
                  <c:v>-3.8501177378176354</c:v>
                </c:pt>
                <c:pt idx="94">
                  <c:v>-3.8055414100628346</c:v>
                </c:pt>
                <c:pt idx="95">
                  <c:v>-3.7612981998854265</c:v>
                </c:pt>
                <c:pt idx="96">
                  <c:v>-3.7173925280685669</c:v>
                </c:pt>
                <c:pt idx="97">
                  <c:v>-3.6738284669825227</c:v>
                </c:pt>
                <c:pt idx="98">
                  <c:v>-3.6306097547190328</c:v>
                </c:pt>
                <c:pt idx="99">
                  <c:v>-3.587739808716595</c:v>
                </c:pt>
                <c:pt idx="100">
                  <c:v>-3.5452217388948792</c:v>
                </c:pt>
                <c:pt idx="101">
                  <c:v>-3.5030583603157175</c:v>
                </c:pt>
                <c:pt idx="102">
                  <c:v>-3.4612522053875843</c:v>
                </c:pt>
                <c:pt idx="103">
                  <c:v>-3.4198055356297585</c:v>
                </c:pt>
                <c:pt idx="104">
                  <c:v>-3.3787203530118362</c:v>
                </c:pt>
                <c:pt idx="105">
                  <c:v>-3.337998410883614</c:v>
                </c:pt>
                <c:pt idx="106">
                  <c:v>-3.2976412245098956</c:v>
                </c:pt>
                <c:pt idx="107">
                  <c:v>-3.2576500812242006</c:v>
                </c:pt>
                <c:pt idx="108">
                  <c:v>-3.2180260502147999</c:v>
                </c:pt>
                <c:pt idx="109">
                  <c:v>-3.1787699919561363</c:v>
                </c:pt>
                <c:pt idx="110">
                  <c:v>-3.1398825672980637</c:v>
                </c:pt>
                <c:pt idx="111">
                  <c:v>-3.1013642462250175</c:v>
                </c:pt>
                <c:pt idx="112">
                  <c:v>-3.0632153162967208</c:v>
                </c:pt>
                <c:pt idx="113">
                  <c:v>-3.0254358907815906</c:v>
                </c:pt>
                <c:pt idx="114">
                  <c:v>-2.9880259164937333</c:v>
                </c:pt>
                <c:pt idx="115">
                  <c:v>-2.9509851813438344</c:v>
                </c:pt>
                <c:pt idx="116">
                  <c:v>-2.9143133216140482</c:v>
                </c:pt>
                <c:pt idx="117">
                  <c:v>-2.878009828966559</c:v>
                </c:pt>
                <c:pt idx="118">
                  <c:v>-2.8420740571951035</c:v>
                </c:pt>
                <c:pt idx="119">
                  <c:v>-2.8065052287285104</c:v>
                </c:pt>
                <c:pt idx="120">
                  <c:v>-2.7713024408948779</c:v>
                </c:pt>
                <c:pt idx="121">
                  <c:v>-2.7364646719548231</c:v>
                </c:pt>
                <c:pt idx="122">
                  <c:v>-2.7019907869118205</c:v>
                </c:pt>
                <c:pt idx="123">
                  <c:v>-2.6678795431074289</c:v>
                </c:pt>
                <c:pt idx="124">
                  <c:v>-2.6341295956089534</c:v>
                </c:pt>
                <c:pt idx="125">
                  <c:v>-2.6007395023967455</c:v>
                </c:pt>
                <c:pt idx="126">
                  <c:v>-2.5677077293581494</c:v>
                </c:pt>
                <c:pt idx="127">
                  <c:v>-2.5350326550948528</c:v>
                </c:pt>
                <c:pt idx="128">
                  <c:v>-2.5027125755501221</c:v>
                </c:pt>
                <c:pt idx="129">
                  <c:v>-2.4707457084622231</c:v>
                </c:pt>
                <c:pt idx="130">
                  <c:v>-2.439130197650091</c:v>
                </c:pt>
                <c:pt idx="131">
                  <c:v>-2.4078641171370689</c:v>
                </c:pt>
                <c:pt idx="132">
                  <c:v>-2.3769454751183918</c:v>
                </c:pt>
                <c:pt idx="133">
                  <c:v>-2.346372217777843</c:v>
                </c:pt>
                <c:pt idx="134">
                  <c:v>-2.3161422329588466</c:v>
                </c:pt>
                <c:pt idx="135">
                  <c:v>-2.2862533536950713</c:v>
                </c:pt>
                <c:pt idx="136">
                  <c:v>-2.2567033616054339</c:v>
                </c:pt>
                <c:pt idx="137">
                  <c:v>-2.2274899901582472</c:v>
                </c:pt>
                <c:pt idx="138">
                  <c:v>-2.1986109278090686</c:v>
                </c:pt>
                <c:pt idx="139">
                  <c:v>-2.1700638210166496</c:v>
                </c:pt>
                <c:pt idx="140">
                  <c:v>-2.141846277141251</c:v>
                </c:pt>
                <c:pt idx="141">
                  <c:v>-2.1139558672294161</c:v>
                </c:pt>
                <c:pt idx="142">
                  <c:v>-2.086390128689199</c:v>
                </c:pt>
                <c:pt idx="143">
                  <c:v>-2.0591465678596426</c:v>
                </c:pt>
                <c:pt idx="144">
                  <c:v>-2.0322226624782092</c:v>
                </c:pt>
                <c:pt idx="145">
                  <c:v>-2.0056158640497594</c:v>
                </c:pt>
                <c:pt idx="146">
                  <c:v>-1.979323600120507</c:v>
                </c:pt>
                <c:pt idx="147">
                  <c:v>-1.9533432764602712</c:v>
                </c:pt>
                <c:pt idx="148">
                  <c:v>-1.9276722791562679</c:v>
                </c:pt>
                <c:pt idx="149">
                  <c:v>-1.9023079766215196</c:v>
                </c:pt>
                <c:pt idx="150">
                  <c:v>-1.8772477215208943</c:v>
                </c:pt>
                <c:pt idx="151">
                  <c:v>-1.8524888526176884</c:v>
                </c:pt>
                <c:pt idx="152">
                  <c:v>-1.8280286965434991</c:v>
                </c:pt>
                <c:pt idx="153">
                  <c:v>-1.8038645694941513</c:v>
                </c:pt>
                <c:pt idx="154">
                  <c:v>-1.7799937788542548</c:v>
                </c:pt>
                <c:pt idx="155">
                  <c:v>-1.7564136247528934</c:v>
                </c:pt>
                <c:pt idx="156">
                  <c:v>-1.7331214015529466</c:v>
                </c:pt>
                <c:pt idx="157">
                  <c:v>-1.7101143992763195</c:v>
                </c:pt>
                <c:pt idx="158">
                  <c:v>-1.6873899049674042</c:v>
                </c:pt>
                <c:pt idx="159">
                  <c:v>-1.664945203996961</c:v>
                </c:pt>
                <c:pt idx="160">
                  <c:v>-1.6427775813085057</c:v>
                </c:pt>
                <c:pt idx="161">
                  <c:v>-1.620884322609305</c:v>
                </c:pt>
                <c:pt idx="162">
                  <c:v>-1.5992627155079167</c:v>
                </c:pt>
                <c:pt idx="163">
                  <c:v>-1.5779100506001931</c:v>
                </c:pt>
                <c:pt idx="164">
                  <c:v>-1.5568236225056222</c:v>
                </c:pt>
                <c:pt idx="165">
                  <c:v>-1.5360007308557533</c:v>
                </c:pt>
                <c:pt idx="166">
                  <c:v>-1.5154386812364513</c:v>
                </c:pt>
                <c:pt idx="167">
                  <c:v>-1.4951347860856488</c:v>
                </c:pt>
                <c:pt idx="168">
                  <c:v>-1.4750863655481876</c:v>
                </c:pt>
                <c:pt idx="169">
                  <c:v>-1.4552907482893183</c:v>
                </c:pt>
                <c:pt idx="170">
                  <c:v>-1.4357452722683535</c:v>
                </c:pt>
                <c:pt idx="171">
                  <c:v>-1.4164472854739214</c:v>
                </c:pt>
                <c:pt idx="172">
                  <c:v>-1.3973941466222399</c:v>
                </c:pt>
                <c:pt idx="173">
                  <c:v>-1.3785832258197346</c:v>
                </c:pt>
                <c:pt idx="174">
                  <c:v>-1.3600119051913304</c:v>
                </c:pt>
                <c:pt idx="175">
                  <c:v>-1.3416775794756877</c:v>
                </c:pt>
                <c:pt idx="176">
                  <c:v>-1.3235776565885633</c:v>
                </c:pt>
                <c:pt idx="177">
                  <c:v>-1.3057095581555413</c:v>
                </c:pt>
                <c:pt idx="178">
                  <c:v>-1.2880707200152028</c:v>
                </c:pt>
                <c:pt idx="179">
                  <c:v>-1.2706585926938787</c:v>
                </c:pt>
                <c:pt idx="180">
                  <c:v>-1.2534706418530521</c:v>
                </c:pt>
                <c:pt idx="181">
                  <c:v>-1.2365043487103988</c:v>
                </c:pt>
                <c:pt idx="182">
                  <c:v>-1.2197572104355008</c:v>
                </c:pt>
                <c:pt idx="183">
                  <c:v>-1.2032267405211703</c:v>
                </c:pt>
                <c:pt idx="184">
                  <c:v>-1.1869104691313064</c:v>
                </c:pt>
                <c:pt idx="185">
                  <c:v>-1.1708059434261948</c:v>
                </c:pt>
                <c:pt idx="186">
                  <c:v>-1.1549107278660984</c:v>
                </c:pt>
                <c:pt idx="187">
                  <c:v>-1.1392224044939847</c:v>
                </c:pt>
                <c:pt idx="188">
                  <c:v>-1.123738573198191</c:v>
                </c:pt>
                <c:pt idx="189">
                  <c:v>-1.1084568519557996</c:v>
                </c:pt>
                <c:pt idx="190">
                  <c:v>-1.093374877057502</c:v>
                </c:pt>
                <c:pt idx="191">
                  <c:v>-1.0784903033146314</c:v>
                </c:pt>
                <c:pt idx="192">
                  <c:v>-1.0638008042491105</c:v>
                </c:pt>
                <c:pt idx="193">
                  <c:v>-1.0493040722669684</c:v>
                </c:pt>
                <c:pt idx="194">
                  <c:v>-1.0349978188160822</c:v>
                </c:pt>
                <c:pt idx="195">
                  <c:v>-1.0208797745287834</c:v>
                </c:pt>
                <c:pt idx="196">
                  <c:v>-1.0069476893499294</c:v>
                </c:pt>
                <c:pt idx="197">
                  <c:v>-0.99319933265103166</c:v>
                </c:pt>
                <c:pt idx="198">
                  <c:v>-0.97963249333102509</c:v>
                </c:pt>
                <c:pt idx="199">
                  <c:v>-0.96624497990418901</c:v>
                </c:pt>
                <c:pt idx="200">
                  <c:v>-0.95303462057579513</c:v>
                </c:pt>
                <c:pt idx="201">
                  <c:v>-0.93999926330596539</c:v>
                </c:pt>
                <c:pt idx="202">
                  <c:v>-0.92713677586223842</c:v>
                </c:pt>
                <c:pt idx="203">
                  <c:v>-0.91444504586132758</c:v>
                </c:pt>
                <c:pt idx="204">
                  <c:v>-0.90192198080052988</c:v>
                </c:pt>
                <c:pt idx="205">
                  <c:v>-0.88956550807922263</c:v>
                </c:pt>
                <c:pt idx="206">
                  <c:v>-0.87737357501088242</c:v>
                </c:pt>
                <c:pt idx="207">
                  <c:v>-0.86534414882604105</c:v>
                </c:pt>
                <c:pt idx="208">
                  <c:v>-0.85347521666657455</c:v>
                </c:pt>
                <c:pt idx="209">
                  <c:v>-0.84176478557170986</c:v>
                </c:pt>
                <c:pt idx="210">
                  <c:v>-0.83021088245612351</c:v>
                </c:pt>
                <c:pt idx="211">
                  <c:v>-0.81881155408048922</c:v>
                </c:pt>
                <c:pt idx="212">
                  <c:v>-0.80756486701482144</c:v>
                </c:pt>
                <c:pt idx="213">
                  <c:v>-0.79646890759494571</c:v>
                </c:pt>
                <c:pt idx="214">
                  <c:v>-0.78552178187241928</c:v>
                </c:pt>
                <c:pt idx="215">
                  <c:v>-0.77472161555821251</c:v>
                </c:pt>
                <c:pt idx="216">
                  <c:v>-0.7640665539604542</c:v>
                </c:pt>
                <c:pt idx="217">
                  <c:v>-0.75355476191651805</c:v>
                </c:pt>
                <c:pt idx="218">
                  <c:v>-0.74318442371973448</c:v>
                </c:pt>
                <c:pt idx="219">
                  <c:v>-0.73295374304101113</c:v>
                </c:pt>
                <c:pt idx="220">
                  <c:v>-0.72286094284558589</c:v>
                </c:pt>
                <c:pt idx="221">
                  <c:v>-0.71290426530519801</c:v>
                </c:pt>
                <c:pt idx="222">
                  <c:v>-0.70308197170589237</c:v>
                </c:pt>
                <c:pt idx="223">
                  <c:v>-0.69339234235169656</c:v>
                </c:pt>
                <c:pt idx="224">
                  <c:v>-0.68383367646440674</c:v>
                </c:pt>
                <c:pt idx="225">
                  <c:v>-0.67440429207966301</c:v>
                </c:pt>
                <c:pt idx="226">
                  <c:v>-0.66510252593955932</c:v>
                </c:pt>
                <c:pt idx="227">
                  <c:v>-0.6559267333819655</c:v>
                </c:pt>
                <c:pt idx="228">
                  <c:v>-0.646875288226752</c:v>
                </c:pt>
                <c:pt idx="229">
                  <c:v>-0.63794658265911697</c:v>
                </c:pt>
                <c:pt idx="230">
                  <c:v>-0.62913902711017489</c:v>
                </c:pt>
                <c:pt idx="231">
                  <c:v>-0.62045105013499002</c:v>
                </c:pt>
                <c:pt idx="232">
                  <c:v>-0.61188109828822534</c:v>
                </c:pt>
                <c:pt idx="233">
                  <c:v>-0.60342763599753657</c:v>
                </c:pt>
                <c:pt idx="234">
                  <c:v>-0.59508914543490055</c:v>
                </c:pt>
                <c:pt idx="235">
                  <c:v>-0.58686412638600061</c:v>
                </c:pt>
                <c:pt idx="236">
                  <c:v>-0.57875109611781417</c:v>
                </c:pt>
                <c:pt idx="237">
                  <c:v>-0.57074858924454364</c:v>
                </c:pt>
                <c:pt idx="238">
                  <c:v>-0.56285515759201632</c:v>
                </c:pt>
                <c:pt idx="239">
                  <c:v>-0.5550693700606758</c:v>
                </c:pt>
                <c:pt idx="240">
                  <c:v>-0.54738981248729746</c:v>
                </c:pt>
                <c:pt idx="241">
                  <c:v>-0.5398150875055242</c:v>
                </c:pt>
                <c:pt idx="242">
                  <c:v>-0.53234381440535006</c:v>
                </c:pt>
                <c:pt idx="243">
                  <c:v>-0.52497462899165237</c:v>
                </c:pt>
                <c:pt idx="244">
                  <c:v>-0.51770618344186758</c:v>
                </c:pt>
                <c:pt idx="245">
                  <c:v>-0.51053714616292822</c:v>
                </c:pt>
                <c:pt idx="246">
                  <c:v>-0.50346620164752764</c:v>
                </c:pt>
                <c:pt idx="247">
                  <c:v>-0.49649205032982546</c:v>
                </c:pt>
                <c:pt idx="248">
                  <c:v>-0.48961340844067408</c:v>
                </c:pt>
                <c:pt idx="249">
                  <c:v>-0.48282900786244065</c:v>
                </c:pt>
                <c:pt idx="250">
                  <c:v>-0.47613759598351679</c:v>
                </c:pt>
                <c:pt idx="251">
                  <c:v>-0.46953793555258228</c:v>
                </c:pt>
                <c:pt idx="252">
                  <c:v>-0.46302880453269712</c:v>
                </c:pt>
                <c:pt idx="253">
                  <c:v>-0.45660899595530557</c:v>
                </c:pt>
                <c:pt idx="254">
                  <c:v>-0.45027731777418689</c:v>
                </c:pt>
                <c:pt idx="255">
                  <c:v>-0.44403259271945877</c:v>
                </c:pt>
                <c:pt idx="256">
                  <c:v>-0.43787365815165469</c:v>
                </c:pt>
                <c:pt idx="257">
                  <c:v>-0.43179936591596302</c:v>
                </c:pt>
                <c:pt idx="258">
                  <c:v>-0.42580858219666595</c:v>
                </c:pt>
                <c:pt idx="259">
                  <c:v>-0.41990018737183427</c:v>
                </c:pt>
                <c:pt idx="260">
                  <c:v>-0.41407307586835262</c:v>
                </c:pt>
                <c:pt idx="261">
                  <c:v>-0.40832615601725569</c:v>
                </c:pt>
                <c:pt idx="262">
                  <c:v>-0.40265834990952659</c:v>
                </c:pt>
                <c:pt idx="263">
                  <c:v>-0.39706859325229926</c:v>
                </c:pt>
                <c:pt idx="264">
                  <c:v>-0.39155583522557924</c:v>
                </c:pt>
                <c:pt idx="265">
                  <c:v>-0.38611903833945688</c:v>
                </c:pt>
                <c:pt idx="266">
                  <c:v>-0.38075717829193395</c:v>
                </c:pt>
                <c:pt idx="267">
                  <c:v>-0.37546924382731584</c:v>
                </c:pt>
                <c:pt idx="268">
                  <c:v>-0.37025423659526924</c:v>
                </c:pt>
                <c:pt idx="269">
                  <c:v>-0.3651111710105075</c:v>
                </c:pt>
                <c:pt idx="270">
                  <c:v>-0.36003907411323016</c:v>
                </c:pt>
                <c:pt idx="271">
                  <c:v>-0.35503698543024537</c:v>
                </c:pt>
                <c:pt idx="272">
                  <c:v>-0.35010395683688134</c:v>
                </c:pt>
                <c:pt idx="273">
                  <c:v>-0.34523905241964159</c:v>
                </c:pt>
                <c:pt idx="274">
                  <c:v>-0.34044134833971035</c:v>
                </c:pt>
                <c:pt idx="275">
                  <c:v>-0.33570993269725335</c:v>
                </c:pt>
                <c:pt idx="276">
                  <c:v>-0.33104390539659423</c:v>
                </c:pt>
                <c:pt idx="277">
                  <c:v>-0.32644237801222614</c:v>
                </c:pt>
                <c:pt idx="278">
                  <c:v>-0.32190447365576097</c:v>
                </c:pt>
                <c:pt idx="279">
                  <c:v>-0.31742932684374731</c:v>
                </c:pt>
                <c:pt idx="280">
                  <c:v>-0.3130160833664391</c:v>
                </c:pt>
                <c:pt idx="281">
                  <c:v>-0.30866390015747353</c:v>
                </c:pt>
                <c:pt idx="282">
                  <c:v>-0.30437194516454236</c:v>
                </c:pt>
                <c:pt idx="283">
                  <c:v>-0.30013939722100658</c:v>
                </c:pt>
                <c:pt idx="284">
                  <c:v>-0.29596544591848645</c:v>
                </c:pt>
                <c:pt idx="285">
                  <c:v>-0.29184929148046646</c:v>
                </c:pt>
                <c:pt idx="286">
                  <c:v>-0.28779014463687363</c:v>
                </c:pt>
                <c:pt idx="287">
                  <c:v>-0.28378722649970339</c:v>
                </c:pt>
                <c:pt idx="288">
                  <c:v>-0.27983976843962999</c:v>
                </c:pt>
                <c:pt idx="289">
                  <c:v>-0.27594701196366889</c:v>
                </c:pt>
                <c:pt idx="290">
                  <c:v>-0.27210820859386048</c:v>
                </c:pt>
                <c:pt idx="291">
                  <c:v>-0.26832261974701943</c:v>
                </c:pt>
                <c:pt idx="292">
                  <c:v>-0.26458951661549984</c:v>
                </c:pt>
                <c:pt idx="293">
                  <c:v>-0.26090818004903887</c:v>
                </c:pt>
                <c:pt idx="294">
                  <c:v>-0.25727790043763965</c:v>
                </c:pt>
                <c:pt idx="295">
                  <c:v>-0.25369797759554158</c:v>
                </c:pt>
                <c:pt idx="296">
                  <c:v>-0.25016772064621895</c:v>
                </c:pt>
                <c:pt idx="297">
                  <c:v>-0.24668644790847596</c:v>
                </c:pt>
                <c:pt idx="298">
                  <c:v>-0.24325348678358882</c:v>
                </c:pt>
                <c:pt idx="299">
                  <c:v>-0.23986817364354512</c:v>
                </c:pt>
                <c:pt idx="300">
                  <c:v>-0.23652985372031946</c:v>
                </c:pt>
                <c:pt idx="301">
                  <c:v>-0.23323788099625029</c:v>
                </c:pt>
                <c:pt idx="302">
                  <c:v>-0.22999161809546068</c:v>
                </c:pt>
                <c:pt idx="303">
                  <c:v>-0.22679043617638558</c:v>
                </c:pt>
                <c:pt idx="304">
                  <c:v>-0.22363371482533095</c:v>
                </c:pt>
                <c:pt idx="305">
                  <c:v>-0.2205208419511234</c:v>
                </c:pt>
                <c:pt idx="306">
                  <c:v>-0.21745121368081546</c:v>
                </c:pt>
                <c:pt idx="307">
                  <c:v>-0.21442423425647336</c:v>
                </c:pt>
                <c:pt idx="308">
                  <c:v>-0.21143931593299878</c:v>
                </c:pt>
                <c:pt idx="309">
                  <c:v>-0.2084958788770313</c:v>
                </c:pt>
                <c:pt idx="310">
                  <c:v>-0.20559335106689938</c:v>
                </c:pt>
                <c:pt idx="311">
                  <c:v>-0.20273116819362075</c:v>
                </c:pt>
                <c:pt idx="312">
                  <c:v>-0.19990877356295703</c:v>
                </c:pt>
                <c:pt idx="313">
                  <c:v>-0.19712561799850656</c:v>
                </c:pt>
                <c:pt idx="314">
                  <c:v>-0.19438115974584227</c:v>
                </c:pt>
                <c:pt idx="315">
                  <c:v>-0.19167486437768264</c:v>
                </c:pt>
                <c:pt idx="316">
                  <c:v>-0.18900620470009155</c:v>
                </c:pt>
                <c:pt idx="317">
                  <c:v>-0.18637466065970928</c:v>
                </c:pt>
                <c:pt idx="318">
                  <c:v>-0.18377971925199421</c:v>
                </c:pt>
                <c:pt idx="319">
                  <c:v>-0.18122087443048937</c:v>
                </c:pt>
                <c:pt idx="320">
                  <c:v>-0.17869762701709194</c:v>
                </c:pt>
                <c:pt idx="321">
                  <c:v>-0.17620948461332767</c:v>
                </c:pt>
                <c:pt idx="322">
                  <c:v>-0.17375596151261949</c:v>
                </c:pt>
                <c:pt idx="323">
                  <c:v>-0.17133657861355472</c:v>
                </c:pt>
                <c:pt idx="324">
                  <c:v>-0.16895086333412693</c:v>
                </c:pt>
                <c:pt idx="325">
                  <c:v>-0.16659834952696231</c:v>
                </c:pt>
                <c:pt idx="326">
                  <c:v>-0.16427857739551674</c:v>
                </c:pt>
                <c:pt idx="327">
                  <c:v>-0.16199109341123596</c:v>
                </c:pt>
                <c:pt idx="328">
                  <c:v>-0.15973545023167318</c:v>
                </c:pt>
                <c:pt idx="329">
                  <c:v>-0.15751120661955964</c:v>
                </c:pt>
                <c:pt idx="330">
                  <c:v>-0.15531792736281833</c:v>
                </c:pt>
                <c:pt idx="331">
                  <c:v>-0.15315518319551219</c:v>
                </c:pt>
                <c:pt idx="332">
                  <c:v>-0.15102255071972437</c:v>
                </c:pt>
                <c:pt idx="333">
                  <c:v>-0.14891961232836012</c:v>
                </c:pt>
                <c:pt idx="334">
                  <c:v>-0.14684595612886042</c:v>
                </c:pt>
                <c:pt idx="335">
                  <c:v>-0.1448011758678262</c:v>
                </c:pt>
                <c:pt idx="336">
                  <c:v>-0.1427848708565414</c:v>
                </c:pt>
                <c:pt idx="337">
                  <c:v>-0.14079664589738641</c:v>
                </c:pt>
                <c:pt idx="338">
                  <c:v>-0.13883611121113659</c:v>
                </c:pt>
                <c:pt idx="339">
                  <c:v>-0.13690288236513831</c:v>
                </c:pt>
                <c:pt idx="340">
                  <c:v>-0.13499658020235461</c:v>
                </c:pt>
                <c:pt idx="341">
                  <c:v>-0.13311683077126737</c:v>
                </c:pt>
                <c:pt idx="342">
                  <c:v>-0.13126326525664028</c:v>
                </c:pt>
                <c:pt idx="343">
                  <c:v>-0.12943551991111971</c:v>
                </c:pt>
                <c:pt idx="344">
                  <c:v>-0.12763323598768114</c:v>
                </c:pt>
                <c:pt idx="345">
                  <c:v>-0.12585605967289715</c:v>
                </c:pt>
                <c:pt idx="346">
                  <c:v>-0.12410364202103563</c:v>
                </c:pt>
                <c:pt idx="347">
                  <c:v>-0.12237563888896541</c:v>
                </c:pt>
                <c:pt idx="348">
                  <c:v>-0.12067171087187264</c:v>
                </c:pt>
                <c:pt idx="349">
                  <c:v>-0.11899152323977455</c:v>
                </c:pt>
                <c:pt idx="350">
                  <c:v>-0.1173347458748223</c:v>
                </c:pt>
                <c:pt idx="351">
                  <c:v>-0.11570105320938794</c:v>
                </c:pt>
                <c:pt idx="352">
                  <c:v>-0.11409012416492748</c:v>
                </c:pt>
                <c:pt idx="353">
                  <c:v>-0.11250164209160769</c:v>
                </c:pt>
                <c:pt idx="354">
                  <c:v>-0.11093529470869561</c:v>
                </c:pt>
                <c:pt idx="355">
                  <c:v>-0.10939077404569654</c:v>
                </c:pt>
                <c:pt idx="356">
                  <c:v>-0.10786777638423954</c:v>
                </c:pt>
                <c:pt idx="357">
                  <c:v>-0.10636600220069312</c:v>
                </c:pt>
                <c:pt idx="358">
                  <c:v>-0.10488515610951525</c:v>
                </c:pt>
                <c:pt idx="359">
                  <c:v>-0.10342494680731958</c:v>
                </c:pt>
                <c:pt idx="360">
                  <c:v>-0.10198508701765621</c:v>
                </c:pt>
                <c:pt idx="361">
                  <c:v>-0.10056529343649691</c:v>
                </c:pt>
                <c:pt idx="362">
                  <c:v>-9.9165286678419298E-2</c:v>
                </c:pt>
                <c:pt idx="363">
                  <c:v>-9.7784791223478329E-2</c:v>
                </c:pt>
                <c:pt idx="364">
                  <c:v>-9.6423535364761712E-2</c:v>
                </c:pt>
                <c:pt idx="365">
                  <c:v>-9.5081251156622526E-2</c:v>
                </c:pt>
                <c:pt idx="366">
                  <c:v>-9.3757674363573532E-2</c:v>
                </c:pt>
                <c:pt idx="367">
                  <c:v>-9.2452544409847695E-2</c:v>
                </c:pt>
                <c:pt idx="368">
                  <c:v>-9.1165604329606201E-2</c:v>
                </c:pt>
                <c:pt idx="369">
                  <c:v>-8.9896600717796399E-2</c:v>
                </c:pt>
                <c:pt idx="370">
                  <c:v>-8.8645283681643414E-2</c:v>
                </c:pt>
                <c:pt idx="371">
                  <c:v>-8.7411406792775467E-2</c:v>
                </c:pt>
                <c:pt idx="372">
                  <c:v>-8.61947270399714E-2</c:v>
                </c:pt>
                <c:pt idx="373">
                  <c:v>-8.4995004782525668E-2</c:v>
                </c:pt>
                <c:pt idx="374">
                  <c:v>-8.38120037042204E-2</c:v>
                </c:pt>
                <c:pt idx="375">
                  <c:v>-8.2645490767903659E-2</c:v>
                </c:pt>
                <c:pt idx="376">
                  <c:v>-8.1495236170657626E-2</c:v>
                </c:pt>
                <c:pt idx="377">
                  <c:v>-8.0361013299560233E-2</c:v>
                </c:pt>
                <c:pt idx="378">
                  <c:v>-7.9242598688025065E-2</c:v>
                </c:pt>
                <c:pt idx="379">
                  <c:v>-7.8139771972717098E-2</c:v>
                </c:pt>
                <c:pt idx="380">
                  <c:v>-7.7052315851035266E-2</c:v>
                </c:pt>
                <c:pt idx="381">
                  <c:v>-7.5980016039157175E-2</c:v>
                </c:pt>
                <c:pt idx="382">
                  <c:v>-7.492266123063801E-2</c:v>
                </c:pt>
                <c:pt idx="383">
                  <c:v>-7.3880043055555511E-2</c:v>
                </c:pt>
                <c:pt idx="384">
                  <c:v>-7.2851956040198854E-2</c:v>
                </c:pt>
                <c:pt idx="385">
                  <c:v>-7.1838197567290721E-2</c:v>
                </c:pt>
                <c:pt idx="386">
                  <c:v>-7.0838567836736727E-2</c:v>
                </c:pt>
                <c:pt idx="387">
                  <c:v>-6.9852869826898409E-2</c:v>
                </c:pt>
                <c:pt idx="388">
                  <c:v>-6.8880909256381018E-2</c:v>
                </c:pt>
                <c:pt idx="389">
                  <c:v>-6.7922494546329662E-2</c:v>
                </c:pt>
                <c:pt idx="390">
                  <c:v>-6.6977436783229788E-2</c:v>
                </c:pt>
                <c:pt idx="391">
                  <c:v>-6.604554968220383E-2</c:v>
                </c:pt>
                <c:pt idx="392">
                  <c:v>-6.5126649550798124E-2</c:v>
                </c:pt>
                <c:pt idx="393">
                  <c:v>-6.4220555253254971E-2</c:v>
                </c:pt>
                <c:pt idx="394">
                  <c:v>-6.3327088175263682E-2</c:v>
                </c:pt>
                <c:pt idx="395">
                  <c:v>-6.2446072189183431E-2</c:v>
                </c:pt>
                <c:pt idx="396">
                  <c:v>-6.1577333619733401E-2</c:v>
                </c:pt>
                <c:pt idx="397">
                  <c:v>-6.0720701210143696E-2</c:v>
                </c:pt>
                <c:pt idx="398">
                  <c:v>-5.9876006088762888E-2</c:v>
                </c:pt>
                <c:pt idx="399">
                  <c:v>-5.9043081736111939E-2</c:v>
                </c:pt>
                <c:pt idx="400">
                  <c:v>-5.8221763952385444E-2</c:v>
                </c:pt>
                <c:pt idx="401">
                  <c:v>-5.7411890825389202E-2</c:v>
                </c:pt>
                <c:pt idx="402">
                  <c:v>-5.6613302698911225E-2</c:v>
                </c:pt>
                <c:pt idx="403">
                  <c:v>-5.5825842141518922E-2</c:v>
                </c:pt>
                <c:pt idx="404">
                  <c:v>-5.5049353915780384E-2</c:v>
                </c:pt>
                <c:pt idx="405">
                  <c:v>-5.428368494789982E-2</c:v>
                </c:pt>
                <c:pt idx="406">
                  <c:v>-5.3528684297765305E-2</c:v>
                </c:pt>
                <c:pt idx="407">
                  <c:v>-5.2784203129402844E-2</c:v>
                </c:pt>
                <c:pt idx="408">
                  <c:v>-5.2050094681829882E-2</c:v>
                </c:pt>
                <c:pt idx="409">
                  <c:v>-5.1326214240305944E-2</c:v>
                </c:pt>
                <c:pt idx="410">
                  <c:v>-5.061241910797247E-2</c:v>
                </c:pt>
                <c:pt idx="411">
                  <c:v>-4.9908568577879411E-2</c:v>
                </c:pt>
                <c:pt idx="412">
                  <c:v>-4.9214523905390932E-2</c:v>
                </c:pt>
                <c:pt idx="413">
                  <c:v>-4.8530148280968105E-2</c:v>
                </c:pt>
                <c:pt idx="414">
                  <c:v>-4.7855306803321465E-2</c:v>
                </c:pt>
                <c:pt idx="415">
                  <c:v>-4.718986645293019E-2</c:v>
                </c:pt>
                <c:pt idx="416">
                  <c:v>-4.6533696065921552E-2</c:v>
                </c:pt>
                <c:pt idx="417">
                  <c:v>-4.5886666308307837E-2</c:v>
                </c:pt>
                <c:pt idx="418">
                  <c:v>-4.5248649650574881E-2</c:v>
                </c:pt>
                <c:pt idx="419">
                  <c:v>-4.4619520342616958E-2</c:v>
                </c:pt>
                <c:pt idx="420">
                  <c:v>-4.399915438901604E-2</c:v>
                </c:pt>
                <c:pt idx="421">
                  <c:v>-4.3387429524658114E-2</c:v>
                </c:pt>
                <c:pt idx="422">
                  <c:v>-4.2784225190683277E-2</c:v>
                </c:pt>
                <c:pt idx="423">
                  <c:v>-4.2189422510766045E-2</c:v>
                </c:pt>
                <c:pt idx="424">
                  <c:v>-4.1602904267720252E-2</c:v>
                </c:pt>
                <c:pt idx="425">
                  <c:v>-4.1024554880424544E-2</c:v>
                </c:pt>
                <c:pt idx="426">
                  <c:v>-4.0454260381064672E-2</c:v>
                </c:pt>
                <c:pt idx="427">
                  <c:v>-3.9891908392689052E-2</c:v>
                </c:pt>
                <c:pt idx="428">
                  <c:v>-3.933738810707077E-2</c:v>
                </c:pt>
                <c:pt idx="429">
                  <c:v>-3.8790590262875305E-2</c:v>
                </c:pt>
                <c:pt idx="430">
                  <c:v>-3.8251407124128042E-2</c:v>
                </c:pt>
                <c:pt idx="431">
                  <c:v>-3.7719732458977487E-2</c:v>
                </c:pt>
                <c:pt idx="432">
                  <c:v>-3.7195461518751083E-2</c:v>
                </c:pt>
                <c:pt idx="433">
                  <c:v>-3.6678491017299773E-2</c:v>
                </c:pt>
                <c:pt idx="434">
                  <c:v>-3.6168719110626094E-2</c:v>
                </c:pt>
                <c:pt idx="435">
                  <c:v>-3.5666045376793833E-2</c:v>
                </c:pt>
                <c:pt idx="436">
                  <c:v>-3.5170370796114327E-2</c:v>
                </c:pt>
                <c:pt idx="437">
                  <c:v>-3.4681597731606138E-2</c:v>
                </c:pt>
                <c:pt idx="438">
                  <c:v>-3.4199629909723944E-2</c:v>
                </c:pt>
                <c:pt idx="439">
                  <c:v>-3.3724372401353904E-2</c:v>
                </c:pt>
                <c:pt idx="440">
                  <c:v>-3.3255731603071596E-2</c:v>
                </c:pt>
                <c:pt idx="441">
                  <c:v>-3.2793615218657791E-2</c:v>
                </c:pt>
                <c:pt idx="442">
                  <c:v>-3.2337932240871003E-2</c:v>
                </c:pt>
                <c:pt idx="443">
                  <c:v>-3.1888592933471259E-2</c:v>
                </c:pt>
                <c:pt idx="444">
                  <c:v>-3.1445508813492673E-2</c:v>
                </c:pt>
                <c:pt idx="445">
                  <c:v>-3.1008592633760754E-2</c:v>
                </c:pt>
                <c:pt idx="446">
                  <c:v>-3.0577758365652952E-2</c:v>
                </c:pt>
                <c:pt idx="447">
                  <c:v>-3.0152921182096244E-2</c:v>
                </c:pt>
                <c:pt idx="448">
                  <c:v>-2.9733997440801303E-2</c:v>
                </c:pt>
                <c:pt idx="449">
                  <c:v>-2.932090466772868E-2</c:v>
                </c:pt>
                <c:pt idx="450">
                  <c:v>-2.8913561540783634E-2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-5.7455974573527868</c:v>
                </c:pt>
                <c:pt idx="1">
                  <c:v>-5.8554816968575487</c:v>
                </c:pt>
                <c:pt idx="2">
                  <c:v>-5.957455193573324</c:v>
                </c:pt>
                <c:pt idx="3">
                  <c:v>-6.0518527387210028</c:v>
                </c:pt>
                <c:pt idx="4">
                  <c:v>-6.1389960514020707</c:v>
                </c:pt>
                <c:pt idx="5">
                  <c:v>-6.219194297990164</c:v>
                </c:pt>
                <c:pt idx="6">
                  <c:v>-6.2927445898112211</c:v>
                </c:pt>
                <c:pt idx="7">
                  <c:v>-6.3599324600739155</c:v>
                </c:pt>
                <c:pt idx="8">
                  <c:v>-6.4210323209672531</c:v>
                </c:pt>
                <c:pt idx="9">
                  <c:v>-6.4763079017994176</c:v>
                </c:pt>
                <c:pt idx="10">
                  <c:v>-6.5260126690113154</c:v>
                </c:pt>
                <c:pt idx="11">
                  <c:v>-6.5703902288597451</c:v>
                </c:pt>
                <c:pt idx="12">
                  <c:v>-6.6096747135279692</c:v>
                </c:pt>
                <c:pt idx="13">
                  <c:v>-6.6440911513868919</c:v>
                </c:pt>
                <c:pt idx="14">
                  <c:v>-6.6738558220964137</c:v>
                </c:pt>
                <c:pt idx="15">
                  <c:v>-6.6991765972049109</c:v>
                </c:pt>
                <c:pt idx="16">
                  <c:v>-6.7202532668746979</c:v>
                </c:pt>
                <c:pt idx="17">
                  <c:v>-6.7372778533324382</c:v>
                </c:pt>
                <c:pt idx="18">
                  <c:v>-6.7504349116162388</c:v>
                </c:pt>
                <c:pt idx="19">
                  <c:v>-6.7599018181650568</c:v>
                </c:pt>
                <c:pt idx="20">
                  <c:v>-6.7658490477712565</c:v>
                </c:pt>
                <c:pt idx="21">
                  <c:v>-6.7684404393935811</c:v>
                </c:pt>
                <c:pt idx="22">
                  <c:v>-6.7678334513052114</c:v>
                </c:pt>
                <c:pt idx="23">
                  <c:v>-6.7641794060302782</c:v>
                </c:pt>
                <c:pt idx="24">
                  <c:v>-6.7576237255016984</c:v>
                </c:pt>
                <c:pt idx="25">
                  <c:v>-6.7483061568537792</c:v>
                </c:pt>
                <c:pt idx="26">
                  <c:v>-6.7363609892445684</c:v>
                </c:pt>
                <c:pt idx="27">
                  <c:v>-6.7219172620852099</c:v>
                </c:pt>
                <c:pt idx="28">
                  <c:v>-6.7050989650366741</c:v>
                </c:pt>
                <c:pt idx="29">
                  <c:v>-6.6860252301184744</c:v>
                </c:pt>
                <c:pt idx="30">
                  <c:v>-6.6648105162583251</c:v>
                </c:pt>
                <c:pt idx="31">
                  <c:v>-6.6415647865974279</c:v>
                </c:pt>
                <c:pt idx="32">
                  <c:v>-6.6163936788520257</c:v>
                </c:pt>
                <c:pt idx="33">
                  <c:v>-6.5893986690186752</c:v>
                </c:pt>
                <c:pt idx="34">
                  <c:v>-6.5606772286981023</c:v>
                </c:pt>
                <c:pt idx="35">
                  <c:v>-6.5303229763002726</c:v>
                </c:pt>
                <c:pt idx="36">
                  <c:v>-6.4984258223821989</c:v>
                </c:pt>
                <c:pt idx="37">
                  <c:v>-6.4650721093585677</c:v>
                </c:pt>
                <c:pt idx="38">
                  <c:v>-6.4303447458152467</c:v>
                </c:pt>
                <c:pt idx="39">
                  <c:v>-6.3943233356454989</c:v>
                </c:pt>
                <c:pt idx="40">
                  <c:v>-6.3570843022193442</c:v>
                </c:pt>
                <c:pt idx="41">
                  <c:v>-6.3187010077873049</c:v>
                </c:pt>
                <c:pt idx="42">
                  <c:v>-6.2792438683113208</c:v>
                </c:pt>
                <c:pt idx="43">
                  <c:v>-6.2387804639070561</c:v>
                </c:pt>
                <c:pt idx="44">
                  <c:v>-6.1973756450742554</c:v>
                </c:pt>
                <c:pt idx="45">
                  <c:v>-6.1550916348838856</c:v>
                </c:pt>
                <c:pt idx="46">
                  <c:v>-6.111988127284067</c:v>
                </c:pt>
                <c:pt idx="47">
                  <c:v>-6.0681223816794194</c:v>
                </c:pt>
                <c:pt idx="48">
                  <c:v>-6.0235493139323628</c:v>
                </c:pt>
                <c:pt idx="49">
                  <c:v>-5.978321583928218</c:v>
                </c:pt>
                <c:pt idx="50">
                  <c:v>-5.9324896798403479</c:v>
                </c:pt>
                <c:pt idx="51">
                  <c:v>-5.8861019992255503</c:v>
                </c:pt>
                <c:pt idx="52">
                  <c:v>-5.8392049270746389</c:v>
                </c:pt>
                <c:pt idx="53">
                  <c:v>-5.7918429109378078</c:v>
                </c:pt>
                <c:pt idx="54">
                  <c:v>-5.744058533239583</c:v>
                </c:pt>
                <c:pt idx="55">
                  <c:v>-5.695892580893001</c:v>
                </c:pt>
                <c:pt idx="56">
                  <c:v>-5.6473841123186315</c:v>
                </c:pt>
                <c:pt idx="57">
                  <c:v>-5.5985705219691866</c:v>
                </c:pt>
                <c:pt idx="58">
                  <c:v>-5.5494876024566828</c:v>
                </c:pt>
                <c:pt idx="59">
                  <c:v>-5.5001696043748609</c:v>
                </c:pt>
                <c:pt idx="60">
                  <c:v>-5.4506492939059568</c:v>
                </c:pt>
                <c:pt idx="61">
                  <c:v>-5.4009580082971524</c:v>
                </c:pt>
                <c:pt idx="62">
                  <c:v>-5.3511257092885725</c:v>
                </c:pt>
                <c:pt idx="63">
                  <c:v>-5.3011810345714556</c:v>
                </c:pt>
                <c:pt idx="64">
                  <c:v>-5.2511513473517262</c:v>
                </c:pt>
                <c:pt idx="65">
                  <c:v>-5.2010627840913752</c:v>
                </c:pt>
                <c:pt idx="66">
                  <c:v>-5.1509403004970276</c:v>
                </c:pt>
                <c:pt idx="67">
                  <c:v>-5.1008077158221843</c:v>
                </c:pt>
                <c:pt idx="68">
                  <c:v>-5.0506877555471936</c:v>
                </c:pt>
                <c:pt idx="69">
                  <c:v>-5.0006020924981716</c:v>
                </c:pt>
                <c:pt idx="70">
                  <c:v>-4.9505713864638672</c:v>
                </c:pt>
                <c:pt idx="71">
                  <c:v>-4.900615322366944</c:v>
                </c:pt>
                <c:pt idx="72">
                  <c:v>-4.8507526470440272</c:v>
                </c:pt>
                <c:pt idx="73">
                  <c:v>-4.8010012046866573</c:v>
                </c:pt>
                <c:pt idx="74">
                  <c:v>-4.751377970993186</c:v>
                </c:pt>
                <c:pt idx="75">
                  <c:v>-4.7018990860798198</c:v>
                </c:pt>
                <c:pt idx="76">
                  <c:v>-4.6525798861969001</c:v>
                </c:pt>
                <c:pt idx="77">
                  <c:v>-4.6034349342949188</c:v>
                </c:pt>
                <c:pt idx="78">
                  <c:v>-4.5544780494828982</c:v>
                </c:pt>
                <c:pt idx="79">
                  <c:v>-4.5057223354201152</c:v>
                </c:pt>
                <c:pt idx="80">
                  <c:v>-4.457180207680592</c:v>
                </c:pt>
                <c:pt idx="81">
                  <c:v>-4.4088634201282142</c:v>
                </c:pt>
                <c:pt idx="82">
                  <c:v>-4.3607830903388765</c:v>
                </c:pt>
                <c:pt idx="83">
                  <c:v>-4.3129497241046444</c:v>
                </c:pt>
                <c:pt idx="84">
                  <c:v>-4.2653732390535977</c:v>
                </c:pt>
                <c:pt idx="85">
                  <c:v>-4.218062987417678</c:v>
                </c:pt>
                <c:pt idx="86">
                  <c:v>-4.1710277779796865</c:v>
                </c:pt>
                <c:pt idx="87">
                  <c:v>-4.1242758972292961</c:v>
                </c:pt>
                <c:pt idx="88">
                  <c:v>-4.0778151297569423</c:v>
                </c:pt>
                <c:pt idx="89">
                  <c:v>-4.0316527779131714</c:v>
                </c:pt>
                <c:pt idx="90">
                  <c:v>-3.9857956807601753</c:v>
                </c:pt>
                <c:pt idx="91">
                  <c:v>-3.9402502323410533</c:v>
                </c:pt>
                <c:pt idx="92">
                  <c:v>-3.8950223992914941</c:v>
                </c:pt>
                <c:pt idx="93">
                  <c:v>-3.8501177378176354</c:v>
                </c:pt>
                <c:pt idx="94">
                  <c:v>-3.8055414100628346</c:v>
                </c:pt>
                <c:pt idx="95">
                  <c:v>-3.7612981998854265</c:v>
                </c:pt>
                <c:pt idx="96">
                  <c:v>-3.7173925280685669</c:v>
                </c:pt>
                <c:pt idx="97">
                  <c:v>-3.6738284669825227</c:v>
                </c:pt>
                <c:pt idx="98">
                  <c:v>-3.6306097547190328</c:v>
                </c:pt>
                <c:pt idx="99">
                  <c:v>-3.587739808716595</c:v>
                </c:pt>
                <c:pt idx="100">
                  <c:v>-3.5452217388948792</c:v>
                </c:pt>
                <c:pt idx="101">
                  <c:v>-3.5030583603157175</c:v>
                </c:pt>
                <c:pt idx="102">
                  <c:v>-3.4612522053875843</c:v>
                </c:pt>
                <c:pt idx="103">
                  <c:v>-3.4198055356297585</c:v>
                </c:pt>
                <c:pt idx="104">
                  <c:v>-3.3787203530118362</c:v>
                </c:pt>
                <c:pt idx="105">
                  <c:v>-3.337998410883614</c:v>
                </c:pt>
                <c:pt idx="106">
                  <c:v>-3.2976412245098956</c:v>
                </c:pt>
                <c:pt idx="107">
                  <c:v>-3.2576500812242006</c:v>
                </c:pt>
                <c:pt idx="108">
                  <c:v>-3.2180260502147999</c:v>
                </c:pt>
                <c:pt idx="109">
                  <c:v>-3.1787699919561363</c:v>
                </c:pt>
                <c:pt idx="110">
                  <c:v>-3.1398825672980637</c:v>
                </c:pt>
                <c:pt idx="111">
                  <c:v>-3.1013642462250175</c:v>
                </c:pt>
                <c:pt idx="112">
                  <c:v>-3.0632153162967208</c:v>
                </c:pt>
                <c:pt idx="113">
                  <c:v>-3.0254358907815906</c:v>
                </c:pt>
                <c:pt idx="114">
                  <c:v>-2.9880259164937333</c:v>
                </c:pt>
                <c:pt idx="115">
                  <c:v>-2.9509851813438344</c:v>
                </c:pt>
                <c:pt idx="116">
                  <c:v>-2.9143133216140482</c:v>
                </c:pt>
                <c:pt idx="117">
                  <c:v>-2.878009828966559</c:v>
                </c:pt>
                <c:pt idx="118">
                  <c:v>-2.8420740571951035</c:v>
                </c:pt>
                <c:pt idx="119">
                  <c:v>-2.8065052287285104</c:v>
                </c:pt>
                <c:pt idx="120">
                  <c:v>-2.7713024408948779</c:v>
                </c:pt>
                <c:pt idx="121">
                  <c:v>-2.7364646719548231</c:v>
                </c:pt>
                <c:pt idx="122">
                  <c:v>-2.7019907869118205</c:v>
                </c:pt>
                <c:pt idx="123">
                  <c:v>-2.6678795431074289</c:v>
                </c:pt>
                <c:pt idx="124">
                  <c:v>-2.6341295956089534</c:v>
                </c:pt>
                <c:pt idx="125">
                  <c:v>-2.6007395023967455</c:v>
                </c:pt>
                <c:pt idx="126">
                  <c:v>-2.5677077293581494</c:v>
                </c:pt>
                <c:pt idx="127">
                  <c:v>-2.5350326550948528</c:v>
                </c:pt>
                <c:pt idx="128">
                  <c:v>-2.5027125755501221</c:v>
                </c:pt>
                <c:pt idx="129">
                  <c:v>-2.4707457084622231</c:v>
                </c:pt>
                <c:pt idx="130">
                  <c:v>-2.439130197650091</c:v>
                </c:pt>
                <c:pt idx="131">
                  <c:v>-2.4078641171370689</c:v>
                </c:pt>
                <c:pt idx="132">
                  <c:v>-2.3769454751183918</c:v>
                </c:pt>
                <c:pt idx="133">
                  <c:v>-2.346372217777843</c:v>
                </c:pt>
                <c:pt idx="134">
                  <c:v>-2.3161422329588466</c:v>
                </c:pt>
                <c:pt idx="135">
                  <c:v>-2.2862533536950713</c:v>
                </c:pt>
                <c:pt idx="136">
                  <c:v>-2.2567033616054339</c:v>
                </c:pt>
                <c:pt idx="137">
                  <c:v>-2.2274899901582472</c:v>
                </c:pt>
                <c:pt idx="138">
                  <c:v>-2.1986109278090686</c:v>
                </c:pt>
                <c:pt idx="139">
                  <c:v>-2.1700638210166496</c:v>
                </c:pt>
                <c:pt idx="140">
                  <c:v>-2.141846277141251</c:v>
                </c:pt>
                <c:pt idx="141">
                  <c:v>-2.1139558672294161</c:v>
                </c:pt>
                <c:pt idx="142">
                  <c:v>-2.086390128689199</c:v>
                </c:pt>
                <c:pt idx="143">
                  <c:v>-2.0591465678596426</c:v>
                </c:pt>
                <c:pt idx="144">
                  <c:v>-2.0322226624782092</c:v>
                </c:pt>
                <c:pt idx="145">
                  <c:v>-2.0056158640497594</c:v>
                </c:pt>
                <c:pt idx="146">
                  <c:v>-1.979323600120507</c:v>
                </c:pt>
                <c:pt idx="147">
                  <c:v>-1.9533432764602712</c:v>
                </c:pt>
                <c:pt idx="148">
                  <c:v>-1.9276722791562679</c:v>
                </c:pt>
                <c:pt idx="149">
                  <c:v>-1.9023079766215196</c:v>
                </c:pt>
                <c:pt idx="150">
                  <c:v>-1.8772477215208943</c:v>
                </c:pt>
                <c:pt idx="151">
                  <c:v>-1.8524888526176884</c:v>
                </c:pt>
                <c:pt idx="152">
                  <c:v>-1.8280286965434991</c:v>
                </c:pt>
                <c:pt idx="153">
                  <c:v>-1.8038645694941513</c:v>
                </c:pt>
                <c:pt idx="154">
                  <c:v>-1.7799937788542548</c:v>
                </c:pt>
                <c:pt idx="155">
                  <c:v>-1.7564136247528934</c:v>
                </c:pt>
                <c:pt idx="156">
                  <c:v>-1.7331214015529466</c:v>
                </c:pt>
                <c:pt idx="157">
                  <c:v>-1.7101143992763195</c:v>
                </c:pt>
                <c:pt idx="158">
                  <c:v>-1.6873899049674042</c:v>
                </c:pt>
                <c:pt idx="159">
                  <c:v>-1.664945203996961</c:v>
                </c:pt>
                <c:pt idx="160">
                  <c:v>-1.6427775813085057</c:v>
                </c:pt>
                <c:pt idx="161">
                  <c:v>-1.620884322609305</c:v>
                </c:pt>
                <c:pt idx="162">
                  <c:v>-1.5992627155079167</c:v>
                </c:pt>
                <c:pt idx="163">
                  <c:v>-1.5779100506001931</c:v>
                </c:pt>
                <c:pt idx="164">
                  <c:v>-1.5568236225056222</c:v>
                </c:pt>
                <c:pt idx="165">
                  <c:v>-1.5360007308557533</c:v>
                </c:pt>
                <c:pt idx="166">
                  <c:v>-1.5154386812364513</c:v>
                </c:pt>
                <c:pt idx="167">
                  <c:v>-1.4951347860856488</c:v>
                </c:pt>
                <c:pt idx="168">
                  <c:v>-1.4750863655481876</c:v>
                </c:pt>
                <c:pt idx="169">
                  <c:v>-1.4552907482893183</c:v>
                </c:pt>
                <c:pt idx="170">
                  <c:v>-1.4357452722683535</c:v>
                </c:pt>
                <c:pt idx="171">
                  <c:v>-1.4164472854739214</c:v>
                </c:pt>
                <c:pt idx="172">
                  <c:v>-1.3973941466222399</c:v>
                </c:pt>
                <c:pt idx="173">
                  <c:v>-1.3785832258197346</c:v>
                </c:pt>
                <c:pt idx="174">
                  <c:v>-1.3600119051913304</c:v>
                </c:pt>
                <c:pt idx="175">
                  <c:v>-1.3416775794756877</c:v>
                </c:pt>
                <c:pt idx="176">
                  <c:v>-1.3235776565885633</c:v>
                </c:pt>
                <c:pt idx="177">
                  <c:v>-1.3057095581555413</c:v>
                </c:pt>
                <c:pt idx="178">
                  <c:v>-1.2880707200152028</c:v>
                </c:pt>
                <c:pt idx="179">
                  <c:v>-1.2706585926938787</c:v>
                </c:pt>
                <c:pt idx="180">
                  <c:v>-1.2534706418530521</c:v>
                </c:pt>
                <c:pt idx="181">
                  <c:v>-1.2365043487103988</c:v>
                </c:pt>
                <c:pt idx="182">
                  <c:v>-1.2197572104355008</c:v>
                </c:pt>
                <c:pt idx="183">
                  <c:v>-1.2032267405211703</c:v>
                </c:pt>
                <c:pt idx="184">
                  <c:v>-1.1869104691313064</c:v>
                </c:pt>
                <c:pt idx="185">
                  <c:v>-1.1708059434261948</c:v>
                </c:pt>
                <c:pt idx="186">
                  <c:v>-1.1549107278660984</c:v>
                </c:pt>
                <c:pt idx="187">
                  <c:v>-1.1392224044939847</c:v>
                </c:pt>
                <c:pt idx="188">
                  <c:v>-1.123738573198191</c:v>
                </c:pt>
                <c:pt idx="189">
                  <c:v>-1.1084568519557996</c:v>
                </c:pt>
                <c:pt idx="190">
                  <c:v>-1.093374877057502</c:v>
                </c:pt>
                <c:pt idx="191">
                  <c:v>-1.0784903033146314</c:v>
                </c:pt>
                <c:pt idx="192">
                  <c:v>-1.0638008042491105</c:v>
                </c:pt>
                <c:pt idx="193">
                  <c:v>-1.0493040722669684</c:v>
                </c:pt>
                <c:pt idx="194">
                  <c:v>-1.0349978188160822</c:v>
                </c:pt>
                <c:pt idx="195">
                  <c:v>-1.0208797745287834</c:v>
                </c:pt>
                <c:pt idx="196">
                  <c:v>-1.0069476893499294</c:v>
                </c:pt>
                <c:pt idx="197">
                  <c:v>-0.99319933265103166</c:v>
                </c:pt>
                <c:pt idx="198">
                  <c:v>-0.97963249333102509</c:v>
                </c:pt>
                <c:pt idx="199">
                  <c:v>-0.96624497990418901</c:v>
                </c:pt>
                <c:pt idx="200">
                  <c:v>-0.95303462057579513</c:v>
                </c:pt>
                <c:pt idx="201">
                  <c:v>-0.93999926330596539</c:v>
                </c:pt>
                <c:pt idx="202">
                  <c:v>-0.92713677586223842</c:v>
                </c:pt>
                <c:pt idx="203">
                  <c:v>-0.91444504586132758</c:v>
                </c:pt>
                <c:pt idx="204">
                  <c:v>-0.90192198080052988</c:v>
                </c:pt>
                <c:pt idx="205">
                  <c:v>-0.88956550807922263</c:v>
                </c:pt>
                <c:pt idx="206">
                  <c:v>-0.87737357501088242</c:v>
                </c:pt>
                <c:pt idx="207">
                  <c:v>-0.86534414882604105</c:v>
                </c:pt>
                <c:pt idx="208">
                  <c:v>-0.85347521666657455</c:v>
                </c:pt>
                <c:pt idx="209">
                  <c:v>-0.84176478557170986</c:v>
                </c:pt>
                <c:pt idx="210">
                  <c:v>-0.83021088245612351</c:v>
                </c:pt>
                <c:pt idx="211">
                  <c:v>-0.81881155408048922</c:v>
                </c:pt>
                <c:pt idx="212">
                  <c:v>-0.80756486701482144</c:v>
                </c:pt>
                <c:pt idx="213">
                  <c:v>-0.79646890759494571</c:v>
                </c:pt>
                <c:pt idx="214">
                  <c:v>-0.78552178187241928</c:v>
                </c:pt>
                <c:pt idx="215">
                  <c:v>-0.77472161555821251</c:v>
                </c:pt>
                <c:pt idx="216">
                  <c:v>-0.7640665539604542</c:v>
                </c:pt>
                <c:pt idx="217">
                  <c:v>-0.75355476191651805</c:v>
                </c:pt>
                <c:pt idx="218">
                  <c:v>-0.74318442371973448</c:v>
                </c:pt>
                <c:pt idx="219">
                  <c:v>-0.73295374304101113</c:v>
                </c:pt>
                <c:pt idx="220">
                  <c:v>-0.72286094284558589</c:v>
                </c:pt>
                <c:pt idx="221">
                  <c:v>-0.71290426530519801</c:v>
                </c:pt>
                <c:pt idx="222">
                  <c:v>-0.70308197170589237</c:v>
                </c:pt>
                <c:pt idx="223">
                  <c:v>-0.69339234235169656</c:v>
                </c:pt>
                <c:pt idx="224">
                  <c:v>-0.68383367646440674</c:v>
                </c:pt>
                <c:pt idx="225">
                  <c:v>-0.67440429207966301</c:v>
                </c:pt>
                <c:pt idx="226">
                  <c:v>-0.66510252593955932</c:v>
                </c:pt>
                <c:pt idx="227">
                  <c:v>-0.6559267333819655</c:v>
                </c:pt>
                <c:pt idx="228">
                  <c:v>-0.646875288226752</c:v>
                </c:pt>
                <c:pt idx="229">
                  <c:v>-0.63794658265911697</c:v>
                </c:pt>
                <c:pt idx="230">
                  <c:v>-0.62913902711017489</c:v>
                </c:pt>
                <c:pt idx="231">
                  <c:v>-0.62045105013499002</c:v>
                </c:pt>
                <c:pt idx="232">
                  <c:v>-0.61188109828822534</c:v>
                </c:pt>
                <c:pt idx="233">
                  <c:v>-0.60342763599753657</c:v>
                </c:pt>
                <c:pt idx="234">
                  <c:v>-0.59508914543490055</c:v>
                </c:pt>
                <c:pt idx="235">
                  <c:v>-0.58686412638600061</c:v>
                </c:pt>
                <c:pt idx="236">
                  <c:v>-0.57875109611781417</c:v>
                </c:pt>
                <c:pt idx="237">
                  <c:v>-0.57074858924454364</c:v>
                </c:pt>
                <c:pt idx="238">
                  <c:v>-0.56285515759201632</c:v>
                </c:pt>
                <c:pt idx="239">
                  <c:v>-0.5550693700606758</c:v>
                </c:pt>
                <c:pt idx="240">
                  <c:v>-0.54738981248729746</c:v>
                </c:pt>
                <c:pt idx="241">
                  <c:v>-0.5398150875055242</c:v>
                </c:pt>
                <c:pt idx="242">
                  <c:v>-0.53234381440535006</c:v>
                </c:pt>
                <c:pt idx="243">
                  <c:v>-0.52497462899165237</c:v>
                </c:pt>
                <c:pt idx="244">
                  <c:v>-0.51770618344186758</c:v>
                </c:pt>
                <c:pt idx="245">
                  <c:v>-0.51053714616292822</c:v>
                </c:pt>
                <c:pt idx="246">
                  <c:v>-0.50346620164752764</c:v>
                </c:pt>
                <c:pt idx="247">
                  <c:v>-0.49649205032982546</c:v>
                </c:pt>
                <c:pt idx="248">
                  <c:v>-0.48961340844067408</c:v>
                </c:pt>
                <c:pt idx="249">
                  <c:v>-0.48282900786244065</c:v>
                </c:pt>
                <c:pt idx="250">
                  <c:v>-0.47613759598351679</c:v>
                </c:pt>
                <c:pt idx="251">
                  <c:v>-0.46953793555258228</c:v>
                </c:pt>
                <c:pt idx="252">
                  <c:v>-0.46302880453269712</c:v>
                </c:pt>
                <c:pt idx="253">
                  <c:v>-0.45660899595530557</c:v>
                </c:pt>
                <c:pt idx="254">
                  <c:v>-0.45027731777418689</c:v>
                </c:pt>
                <c:pt idx="255">
                  <c:v>-0.44403259271945877</c:v>
                </c:pt>
                <c:pt idx="256">
                  <c:v>-0.43787365815165469</c:v>
                </c:pt>
                <c:pt idx="257">
                  <c:v>-0.43179936591596302</c:v>
                </c:pt>
                <c:pt idx="258">
                  <c:v>-0.42580858219666595</c:v>
                </c:pt>
                <c:pt idx="259">
                  <c:v>-0.41990018737183427</c:v>
                </c:pt>
                <c:pt idx="260">
                  <c:v>-0.41407307586835262</c:v>
                </c:pt>
                <c:pt idx="261">
                  <c:v>-0.40832615601725569</c:v>
                </c:pt>
                <c:pt idx="262">
                  <c:v>-0.40265834990952659</c:v>
                </c:pt>
                <c:pt idx="263">
                  <c:v>-0.39706859325229926</c:v>
                </c:pt>
                <c:pt idx="264">
                  <c:v>-0.39155583522557924</c:v>
                </c:pt>
                <c:pt idx="265">
                  <c:v>-0.38611903833945688</c:v>
                </c:pt>
                <c:pt idx="266">
                  <c:v>-0.38075717829193395</c:v>
                </c:pt>
                <c:pt idx="267">
                  <c:v>-0.37546924382731584</c:v>
                </c:pt>
                <c:pt idx="268">
                  <c:v>-0.37025423659526924</c:v>
                </c:pt>
                <c:pt idx="269">
                  <c:v>-0.3651111710105075</c:v>
                </c:pt>
                <c:pt idx="270">
                  <c:v>-0.36003907411323016</c:v>
                </c:pt>
                <c:pt idx="271">
                  <c:v>-0.35503698543024537</c:v>
                </c:pt>
                <c:pt idx="272">
                  <c:v>-0.35010395683688134</c:v>
                </c:pt>
                <c:pt idx="273">
                  <c:v>-0.34523905241964159</c:v>
                </c:pt>
                <c:pt idx="274">
                  <c:v>-0.34044134833971035</c:v>
                </c:pt>
                <c:pt idx="275">
                  <c:v>-0.33570993269725335</c:v>
                </c:pt>
                <c:pt idx="276">
                  <c:v>-0.33104390539659423</c:v>
                </c:pt>
                <c:pt idx="277">
                  <c:v>-0.32644237801222614</c:v>
                </c:pt>
                <c:pt idx="278">
                  <c:v>-0.32190447365576097</c:v>
                </c:pt>
                <c:pt idx="279">
                  <c:v>-0.31742932684374731</c:v>
                </c:pt>
                <c:pt idx="280">
                  <c:v>-0.3130160833664391</c:v>
                </c:pt>
                <c:pt idx="281">
                  <c:v>-0.30866390015747353</c:v>
                </c:pt>
                <c:pt idx="282">
                  <c:v>-0.30437194516454236</c:v>
                </c:pt>
                <c:pt idx="283">
                  <c:v>-0.30013939722100658</c:v>
                </c:pt>
                <c:pt idx="284">
                  <c:v>-0.29596544591848645</c:v>
                </c:pt>
                <c:pt idx="285">
                  <c:v>-0.29184929148046646</c:v>
                </c:pt>
                <c:pt idx="286">
                  <c:v>-0.28779014463687363</c:v>
                </c:pt>
                <c:pt idx="287">
                  <c:v>-0.28378722649970339</c:v>
                </c:pt>
                <c:pt idx="288">
                  <c:v>-0.27983976843962999</c:v>
                </c:pt>
                <c:pt idx="289">
                  <c:v>-0.27594701196366889</c:v>
                </c:pt>
                <c:pt idx="290">
                  <c:v>-0.27210820859386048</c:v>
                </c:pt>
                <c:pt idx="291">
                  <c:v>-0.26832261974701943</c:v>
                </c:pt>
                <c:pt idx="292">
                  <c:v>-0.26458951661549984</c:v>
                </c:pt>
                <c:pt idx="293">
                  <c:v>-0.26090818004903887</c:v>
                </c:pt>
                <c:pt idx="294">
                  <c:v>-0.25727790043763965</c:v>
                </c:pt>
                <c:pt idx="295">
                  <c:v>-0.25369797759554158</c:v>
                </c:pt>
                <c:pt idx="296">
                  <c:v>-0.25016772064621895</c:v>
                </c:pt>
                <c:pt idx="297">
                  <c:v>-0.24668644790847596</c:v>
                </c:pt>
                <c:pt idx="298">
                  <c:v>-0.24325348678358882</c:v>
                </c:pt>
                <c:pt idx="299">
                  <c:v>-0.23986817364354512</c:v>
                </c:pt>
                <c:pt idx="300">
                  <c:v>-0.23652985372031946</c:v>
                </c:pt>
                <c:pt idx="301">
                  <c:v>-0.23323788099625029</c:v>
                </c:pt>
                <c:pt idx="302">
                  <c:v>-0.22999161809546068</c:v>
                </c:pt>
                <c:pt idx="303">
                  <c:v>-0.22679043617638558</c:v>
                </c:pt>
                <c:pt idx="304">
                  <c:v>-0.22363371482533095</c:v>
                </c:pt>
                <c:pt idx="305">
                  <c:v>-0.2205208419511234</c:v>
                </c:pt>
                <c:pt idx="306">
                  <c:v>-0.21745121368081546</c:v>
                </c:pt>
                <c:pt idx="307">
                  <c:v>-0.21442423425647336</c:v>
                </c:pt>
                <c:pt idx="308">
                  <c:v>-0.21143931593299878</c:v>
                </c:pt>
                <c:pt idx="309">
                  <c:v>-0.2084958788770313</c:v>
                </c:pt>
                <c:pt idx="310">
                  <c:v>-0.20559335106689938</c:v>
                </c:pt>
                <c:pt idx="311">
                  <c:v>-0.20273116819362075</c:v>
                </c:pt>
                <c:pt idx="312">
                  <c:v>-0.19990877356295703</c:v>
                </c:pt>
                <c:pt idx="313">
                  <c:v>-0.19712561799850656</c:v>
                </c:pt>
                <c:pt idx="314">
                  <c:v>-0.19438115974584227</c:v>
                </c:pt>
                <c:pt idx="315">
                  <c:v>-0.19167486437768264</c:v>
                </c:pt>
                <c:pt idx="316">
                  <c:v>-0.18900620470009155</c:v>
                </c:pt>
                <c:pt idx="317">
                  <c:v>-0.18637466065970928</c:v>
                </c:pt>
                <c:pt idx="318">
                  <c:v>-0.18377971925199421</c:v>
                </c:pt>
                <c:pt idx="319">
                  <c:v>-0.18122087443048937</c:v>
                </c:pt>
                <c:pt idx="320">
                  <c:v>-0.17869762701709194</c:v>
                </c:pt>
                <c:pt idx="321">
                  <c:v>-0.17620948461332767</c:v>
                </c:pt>
                <c:pt idx="322">
                  <c:v>-0.17375596151261949</c:v>
                </c:pt>
                <c:pt idx="323">
                  <c:v>-0.17133657861355472</c:v>
                </c:pt>
                <c:pt idx="324">
                  <c:v>-0.16895086333412693</c:v>
                </c:pt>
                <c:pt idx="325">
                  <c:v>-0.16659834952696231</c:v>
                </c:pt>
                <c:pt idx="326">
                  <c:v>-0.16427857739551674</c:v>
                </c:pt>
                <c:pt idx="327">
                  <c:v>-0.16199109341123596</c:v>
                </c:pt>
                <c:pt idx="328">
                  <c:v>-0.15973545023167318</c:v>
                </c:pt>
                <c:pt idx="329">
                  <c:v>-0.15751120661955964</c:v>
                </c:pt>
                <c:pt idx="330">
                  <c:v>-0.15531792736281833</c:v>
                </c:pt>
                <c:pt idx="331">
                  <c:v>-0.15315518319551219</c:v>
                </c:pt>
                <c:pt idx="332">
                  <c:v>-0.15102255071972437</c:v>
                </c:pt>
                <c:pt idx="333">
                  <c:v>-0.14891961232836012</c:v>
                </c:pt>
                <c:pt idx="334">
                  <c:v>-0.14684595612886042</c:v>
                </c:pt>
                <c:pt idx="335">
                  <c:v>-0.1448011758678262</c:v>
                </c:pt>
                <c:pt idx="336">
                  <c:v>-0.1427848708565414</c:v>
                </c:pt>
                <c:pt idx="337">
                  <c:v>-0.14079664589738641</c:v>
                </c:pt>
                <c:pt idx="338">
                  <c:v>-0.13883611121113659</c:v>
                </c:pt>
                <c:pt idx="339">
                  <c:v>-0.13690288236513831</c:v>
                </c:pt>
                <c:pt idx="340">
                  <c:v>-0.13499658020235461</c:v>
                </c:pt>
                <c:pt idx="341">
                  <c:v>-0.13311683077126737</c:v>
                </c:pt>
                <c:pt idx="342">
                  <c:v>-0.13126326525664028</c:v>
                </c:pt>
                <c:pt idx="343">
                  <c:v>-0.12943551991111971</c:v>
                </c:pt>
                <c:pt idx="344">
                  <c:v>-0.12763323598768114</c:v>
                </c:pt>
                <c:pt idx="345">
                  <c:v>-0.12585605967289715</c:v>
                </c:pt>
                <c:pt idx="346">
                  <c:v>-0.12410364202103563</c:v>
                </c:pt>
                <c:pt idx="347">
                  <c:v>-0.12237563888896541</c:v>
                </c:pt>
                <c:pt idx="348">
                  <c:v>-0.12067171087187264</c:v>
                </c:pt>
                <c:pt idx="349">
                  <c:v>-0.11899152323977455</c:v>
                </c:pt>
                <c:pt idx="350">
                  <c:v>-0.1173347458748223</c:v>
                </c:pt>
                <c:pt idx="351">
                  <c:v>-0.11570105320938794</c:v>
                </c:pt>
                <c:pt idx="352">
                  <c:v>-0.11409012416492748</c:v>
                </c:pt>
                <c:pt idx="353">
                  <c:v>-0.11250164209160769</c:v>
                </c:pt>
                <c:pt idx="354">
                  <c:v>-0.11093529470869561</c:v>
                </c:pt>
                <c:pt idx="355">
                  <c:v>-0.10939077404569654</c:v>
                </c:pt>
                <c:pt idx="356">
                  <c:v>-0.10786777638423954</c:v>
                </c:pt>
                <c:pt idx="357">
                  <c:v>-0.10636600220069312</c:v>
                </c:pt>
                <c:pt idx="358">
                  <c:v>-0.10488515610951525</c:v>
                </c:pt>
                <c:pt idx="359">
                  <c:v>-0.10342494680731958</c:v>
                </c:pt>
                <c:pt idx="360">
                  <c:v>-0.10198508701765621</c:v>
                </c:pt>
                <c:pt idx="361">
                  <c:v>-0.10056529343649691</c:v>
                </c:pt>
                <c:pt idx="362">
                  <c:v>-9.9165286678419298E-2</c:v>
                </c:pt>
                <c:pt idx="363">
                  <c:v>-9.7784791223478329E-2</c:v>
                </c:pt>
                <c:pt idx="364">
                  <c:v>-9.6423535364761712E-2</c:v>
                </c:pt>
                <c:pt idx="365">
                  <c:v>-9.5081251156622526E-2</c:v>
                </c:pt>
                <c:pt idx="366">
                  <c:v>-9.3757674363573532E-2</c:v>
                </c:pt>
                <c:pt idx="367">
                  <c:v>-9.2452544409847695E-2</c:v>
                </c:pt>
                <c:pt idx="368">
                  <c:v>-9.1165604329606201E-2</c:v>
                </c:pt>
                <c:pt idx="369">
                  <c:v>-8.9896600717796399E-2</c:v>
                </c:pt>
                <c:pt idx="370">
                  <c:v>-8.8645283681643414E-2</c:v>
                </c:pt>
                <c:pt idx="371">
                  <c:v>-8.7411406792775467E-2</c:v>
                </c:pt>
                <c:pt idx="372">
                  <c:v>-8.61947270399714E-2</c:v>
                </c:pt>
                <c:pt idx="373">
                  <c:v>-8.4995004782525668E-2</c:v>
                </c:pt>
                <c:pt idx="374">
                  <c:v>-8.38120037042204E-2</c:v>
                </c:pt>
                <c:pt idx="375">
                  <c:v>-8.2645490767903659E-2</c:v>
                </c:pt>
                <c:pt idx="376">
                  <c:v>-8.1495236170657626E-2</c:v>
                </c:pt>
                <c:pt idx="377">
                  <c:v>-8.0361013299560233E-2</c:v>
                </c:pt>
                <c:pt idx="378">
                  <c:v>-7.9242598688025065E-2</c:v>
                </c:pt>
                <c:pt idx="379">
                  <c:v>-7.8139771972717098E-2</c:v>
                </c:pt>
                <c:pt idx="380">
                  <c:v>-7.7052315851035266E-2</c:v>
                </c:pt>
                <c:pt idx="381">
                  <c:v>-7.5980016039157175E-2</c:v>
                </c:pt>
                <c:pt idx="382">
                  <c:v>-7.492266123063801E-2</c:v>
                </c:pt>
                <c:pt idx="383">
                  <c:v>-7.3880043055555511E-2</c:v>
                </c:pt>
                <c:pt idx="384">
                  <c:v>-7.2851956040198854E-2</c:v>
                </c:pt>
                <c:pt idx="385">
                  <c:v>-7.1838197567290721E-2</c:v>
                </c:pt>
                <c:pt idx="386">
                  <c:v>-7.0838567836736727E-2</c:v>
                </c:pt>
                <c:pt idx="387">
                  <c:v>-6.9852869826898409E-2</c:v>
                </c:pt>
                <c:pt idx="388">
                  <c:v>-6.8880909256381018E-2</c:v>
                </c:pt>
                <c:pt idx="389">
                  <c:v>-6.7922494546329662E-2</c:v>
                </c:pt>
                <c:pt idx="390">
                  <c:v>-6.6977436783229788E-2</c:v>
                </c:pt>
                <c:pt idx="391">
                  <c:v>-6.604554968220383E-2</c:v>
                </c:pt>
                <c:pt idx="392">
                  <c:v>-6.5126649550798124E-2</c:v>
                </c:pt>
                <c:pt idx="393">
                  <c:v>-6.4220555253254971E-2</c:v>
                </c:pt>
                <c:pt idx="394">
                  <c:v>-6.3327088175263682E-2</c:v>
                </c:pt>
                <c:pt idx="395">
                  <c:v>-6.2446072189183431E-2</c:v>
                </c:pt>
                <c:pt idx="396">
                  <c:v>-6.1577333619733401E-2</c:v>
                </c:pt>
                <c:pt idx="397">
                  <c:v>-6.0720701210143696E-2</c:v>
                </c:pt>
                <c:pt idx="398">
                  <c:v>-5.9876006088762888E-2</c:v>
                </c:pt>
                <c:pt idx="399">
                  <c:v>-5.9043081736111939E-2</c:v>
                </c:pt>
                <c:pt idx="400">
                  <c:v>-5.8221763952385444E-2</c:v>
                </c:pt>
                <c:pt idx="401">
                  <c:v>-5.7411890825389202E-2</c:v>
                </c:pt>
                <c:pt idx="402">
                  <c:v>-5.6613302698911225E-2</c:v>
                </c:pt>
                <c:pt idx="403">
                  <c:v>-5.5825842141518922E-2</c:v>
                </c:pt>
                <c:pt idx="404">
                  <c:v>-5.5049353915780384E-2</c:v>
                </c:pt>
                <c:pt idx="405">
                  <c:v>-5.428368494789982E-2</c:v>
                </c:pt>
                <c:pt idx="406">
                  <c:v>-5.3528684297765305E-2</c:v>
                </c:pt>
                <c:pt idx="407">
                  <c:v>-5.2784203129402844E-2</c:v>
                </c:pt>
                <c:pt idx="408">
                  <c:v>-5.2050094681829882E-2</c:v>
                </c:pt>
                <c:pt idx="409">
                  <c:v>-5.1326214240305944E-2</c:v>
                </c:pt>
                <c:pt idx="410">
                  <c:v>-5.061241910797247E-2</c:v>
                </c:pt>
                <c:pt idx="411">
                  <c:v>-4.9908568577879411E-2</c:v>
                </c:pt>
                <c:pt idx="412">
                  <c:v>-4.9214523905390932E-2</c:v>
                </c:pt>
                <c:pt idx="413">
                  <c:v>-4.8530148280968105E-2</c:v>
                </c:pt>
                <c:pt idx="414">
                  <c:v>-4.7855306803321465E-2</c:v>
                </c:pt>
                <c:pt idx="415">
                  <c:v>-4.718986645293019E-2</c:v>
                </c:pt>
                <c:pt idx="416">
                  <c:v>-4.6533696065921552E-2</c:v>
                </c:pt>
                <c:pt idx="417">
                  <c:v>-4.5886666308307837E-2</c:v>
                </c:pt>
                <c:pt idx="418">
                  <c:v>-4.5248649650574881E-2</c:v>
                </c:pt>
                <c:pt idx="419">
                  <c:v>-4.4619520342616958E-2</c:v>
                </c:pt>
                <c:pt idx="420">
                  <c:v>-4.399915438901604E-2</c:v>
                </c:pt>
                <c:pt idx="421">
                  <c:v>-4.3387429524658114E-2</c:v>
                </c:pt>
                <c:pt idx="422">
                  <c:v>-4.2784225190683277E-2</c:v>
                </c:pt>
                <c:pt idx="423">
                  <c:v>-4.2189422510766045E-2</c:v>
                </c:pt>
                <c:pt idx="424">
                  <c:v>-4.1602904267720252E-2</c:v>
                </c:pt>
                <c:pt idx="425">
                  <c:v>-4.1024554880424544E-2</c:v>
                </c:pt>
                <c:pt idx="426">
                  <c:v>-4.0454260381064672E-2</c:v>
                </c:pt>
                <c:pt idx="427">
                  <c:v>-3.9891908392689052E-2</c:v>
                </c:pt>
                <c:pt idx="428">
                  <c:v>-3.933738810707077E-2</c:v>
                </c:pt>
                <c:pt idx="429">
                  <c:v>-3.8790590262875305E-2</c:v>
                </c:pt>
                <c:pt idx="430">
                  <c:v>-3.8251407124128042E-2</c:v>
                </c:pt>
                <c:pt idx="431">
                  <c:v>-3.7719732458977487E-2</c:v>
                </c:pt>
                <c:pt idx="432">
                  <c:v>-3.7195461518751083E-2</c:v>
                </c:pt>
                <c:pt idx="433">
                  <c:v>-3.6678491017299773E-2</c:v>
                </c:pt>
                <c:pt idx="434">
                  <c:v>-3.6168719110626094E-2</c:v>
                </c:pt>
                <c:pt idx="435">
                  <c:v>-3.5666045376793833E-2</c:v>
                </c:pt>
                <c:pt idx="436">
                  <c:v>-3.5170370796114327E-2</c:v>
                </c:pt>
                <c:pt idx="437">
                  <c:v>-3.4681597731606138E-2</c:v>
                </c:pt>
                <c:pt idx="438">
                  <c:v>-3.4199629909723944E-2</c:v>
                </c:pt>
                <c:pt idx="439">
                  <c:v>-3.3724372401353904E-2</c:v>
                </c:pt>
                <c:pt idx="440">
                  <c:v>-3.3255731603071596E-2</c:v>
                </c:pt>
                <c:pt idx="441">
                  <c:v>-3.2793615218657791E-2</c:v>
                </c:pt>
                <c:pt idx="442">
                  <c:v>-3.2337932240871003E-2</c:v>
                </c:pt>
                <c:pt idx="443">
                  <c:v>-3.1888592933471259E-2</c:v>
                </c:pt>
                <c:pt idx="444">
                  <c:v>-3.1445508813492673E-2</c:v>
                </c:pt>
                <c:pt idx="445">
                  <c:v>-3.1008592633760754E-2</c:v>
                </c:pt>
                <c:pt idx="446">
                  <c:v>-3.0577758365652952E-2</c:v>
                </c:pt>
                <c:pt idx="447">
                  <c:v>-3.0152921182096244E-2</c:v>
                </c:pt>
                <c:pt idx="448">
                  <c:v>-2.9733997440801303E-2</c:v>
                </c:pt>
                <c:pt idx="449">
                  <c:v>-2.932090466772868E-2</c:v>
                </c:pt>
                <c:pt idx="450">
                  <c:v>-2.8913561540783634E-2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fit_2NN_BCC!$H$19:$H$469</c:f>
              <c:numCache>
                <c:formatCode>0.0000</c:formatCode>
                <c:ptCount val="451"/>
                <c:pt idx="0">
                  <c:v>0.46550503177427238</c:v>
                </c:pt>
                <c:pt idx="1">
                  <c:v>-2.1867520708302769E-2</c:v>
                </c:pt>
                <c:pt idx="2">
                  <c:v>-0.48906941052168118</c:v>
                </c:pt>
                <c:pt idx="3">
                  <c:v>-0.93675022705803979</c:v>
                </c:pt>
                <c:pt idx="4">
                  <c:v>-1.3655404971963232</c:v>
                </c:pt>
                <c:pt idx="5">
                  <c:v>-1.776052218448821</c:v>
                </c:pt>
                <c:pt idx="6">
                  <c:v>-2.1688793776527455</c:v>
                </c:pt>
                <c:pt idx="7">
                  <c:v>-2.5445984555896417</c:v>
                </c:pt>
                <c:pt idx="8">
                  <c:v>-2.9037689179054516</c:v>
                </c:pt>
                <c:pt idx="9">
                  <c:v>-3.2469336926944061</c:v>
                </c:pt>
                <c:pt idx="10">
                  <c:v>-3.5746196351004671</c:v>
                </c:pt>
                <c:pt idx="11">
                  <c:v>-3.8873379792808662</c:v>
                </c:pt>
                <c:pt idx="12">
                  <c:v>-4.1855847780672706</c:v>
                </c:pt>
                <c:pt idx="13">
                  <c:v>-4.4698413306514482</c:v>
                </c:pt>
                <c:pt idx="14">
                  <c:v>-4.7405745986137342</c:v>
                </c:pt>
                <c:pt idx="15">
                  <c:v>-4.9982376106043249</c:v>
                </c:pt>
                <c:pt idx="16">
                  <c:v>-5.2432698559793609</c:v>
                </c:pt>
                <c:pt idx="17">
                  <c:v>-5.4760976676858917</c:v>
                </c:pt>
                <c:pt idx="18">
                  <c:v>-5.6971345946820708</c:v>
                </c:pt>
                <c:pt idx="19">
                  <c:v>-5.9067817641715878</c:v>
                </c:pt>
                <c:pt idx="20">
                  <c:v>-6.1054282339239254</c:v>
                </c:pt>
                <c:pt idx="21">
                  <c:v>-6.2934513349450265</c:v>
                </c:pt>
                <c:pt idx="22">
                  <c:v>-6.4712170047559905</c:v>
                </c:pt>
                <c:pt idx="23">
                  <c:v>-6.6390801115307125</c:v>
                </c:pt>
                <c:pt idx="24">
                  <c:v>-6.7973847693367793</c:v>
                </c:pt>
                <c:pt idx="25">
                  <c:v>-6.9464646447175982</c:v>
                </c:pt>
                <c:pt idx="26">
                  <c:v>-7.0866432548474263</c:v>
                </c:pt>
                <c:pt idx="27">
                  <c:v>-7.2182342574849763</c:v>
                </c:pt>
                <c:pt idx="28">
                  <c:v>-7.3415417329453065</c:v>
                </c:pt>
                <c:pt idx="29">
                  <c:v>-7.4568604583039555</c:v>
                </c:pt>
                <c:pt idx="30">
                  <c:v>-7.5644761740416584</c:v>
                </c:pt>
                <c:pt idx="31">
                  <c:v>-7.6646658433325792</c:v>
                </c:pt>
                <c:pt idx="32">
                  <c:v>-7.7576979041735292</c:v>
                </c:pt>
                <c:pt idx="33">
                  <c:v>-7.8438325145465937</c:v>
                </c:pt>
                <c:pt idx="34">
                  <c:v>-7.9233217908024347</c:v>
                </c:pt>
                <c:pt idx="35">
                  <c:v>-7.9964100394466744</c:v>
                </c:pt>
                <c:pt idx="36">
                  <c:v>-8.0633339825068902</c:v>
                </c:pt>
                <c:pt idx="37">
                  <c:v>-8.124322976653195</c:v>
                </c:pt>
                <c:pt idx="38">
                  <c:v>-8.1795992262406614</c:v>
                </c:pt>
                <c:pt idx="39">
                  <c:v>-8.2293779904375626</c:v>
                </c:pt>
                <c:pt idx="40">
                  <c:v>-8.2738677845989947</c:v>
                </c:pt>
                <c:pt idx="41">
                  <c:v>-8.313270576041262</c:v>
                </c:pt>
                <c:pt idx="42">
                  <c:v>-8.3477819743682762</c:v>
                </c:pt>
                <c:pt idx="43">
                  <c:v>-8.3775914164972942</c:v>
                </c:pt>
                <c:pt idx="44">
                  <c:v>-8.4028823465273348</c:v>
                </c:pt>
                <c:pt idx="45">
                  <c:v>-8.4238323905898991</c:v>
                </c:pt>
                <c:pt idx="46">
                  <c:v>-8.4406135268178986</c:v>
                </c:pt>
                <c:pt idx="47">
                  <c:v>-8.4533922505650718</c:v>
                </c:pt>
                <c:pt idx="48">
                  <c:v>-8.462329735004726</c:v>
                </c:pt>
                <c:pt idx="49">
                  <c:v>-8.4675819872331921</c:v>
                </c:pt>
                <c:pt idx="50">
                  <c:v>-8.4693000000000005</c:v>
                </c:pt>
                <c:pt idx="51">
                  <c:v>-8.4676298991837129</c:v>
                </c:pt>
                <c:pt idx="52">
                  <c:v>-8.4627130871289911</c:v>
                </c:pt>
                <c:pt idx="53">
                  <c:v>-8.4546863819575488</c:v>
                </c:pt>
                <c:pt idx="54">
                  <c:v>-8.4436821529626105</c:v>
                </c:pt>
                <c:pt idx="55">
                  <c:v>-8.4298284521935418</c:v>
                </c:pt>
                <c:pt idx="56">
                  <c:v>-8.4132491423345481</c:v>
                </c:pt>
                <c:pt idx="57">
                  <c:v>-8.3940640209785169</c:v>
                </c:pt>
                <c:pt idx="58">
                  <c:v>-8.3723889413944299</c:v>
                </c:pt>
                <c:pt idx="59">
                  <c:v>-8.3483359298841009</c:v>
                </c:pt>
                <c:pt idx="60">
                  <c:v>-8.3220132998215135</c:v>
                </c:pt>
                <c:pt idx="61">
                  <c:v>-8.2935257624654586</c:v>
                </c:pt>
                <c:pt idx="62">
                  <c:v>-8.2629745346338428</c:v>
                </c:pt>
                <c:pt idx="63">
                  <c:v>-8.2304574433255908</c:v>
                </c:pt>
                <c:pt idx="64">
                  <c:v>-8.1960690273738575</c:v>
                </c:pt>
                <c:pt idx="65">
                  <c:v>-8.1599006362119226</c:v>
                </c:pt>
                <c:pt idx="66">
                  <c:v>-8.1220405258310997</c:v>
                </c:pt>
                <c:pt idx="67">
                  <c:v>-8.0825739520077295</c:v>
                </c:pt>
                <c:pt idx="68">
                  <c:v>-8.0415832608743596</c:v>
                </c:pt>
                <c:pt idx="69">
                  <c:v>-7.9991479769081737</c:v>
                </c:pt>
                <c:pt idx="70">
                  <c:v>-7.9553448884077413</c:v>
                </c:pt>
                <c:pt idx="71">
                  <c:v>-7.9102481305273153</c:v>
                </c:pt>
                <c:pt idx="72">
                  <c:v>-7.8639292659360027</c:v>
                </c:pt>
                <c:pt idx="73">
                  <c:v>-7.8164573631673147</c:v>
                </c:pt>
                <c:pt idx="74">
                  <c:v>-7.7678990727229067</c:v>
                </c:pt>
                <c:pt idx="75">
                  <c:v>-7.7183187009925218</c:v>
                </c:pt>
                <c:pt idx="76">
                  <c:v>-7.6677782820505467</c:v>
                </c:pt>
                <c:pt idx="77">
                  <c:v>-7.6163376473879287</c:v>
                </c:pt>
                <c:pt idx="78">
                  <c:v>-7.5640544936366307</c:v>
                </c:pt>
                <c:pt idx="79">
                  <c:v>-7.5109844483422696</c:v>
                </c:pt>
                <c:pt idx="80">
                  <c:v>-7.4571811338390521</c:v>
                </c:pt>
                <c:pt idx="81">
                  <c:v>-7.4026962292797132</c:v>
                </c:pt>
                <c:pt idx="82">
                  <c:v>-7.3475795308716778</c:v>
                </c:pt>
                <c:pt idx="83">
                  <c:v>-7.2918790103693372</c:v>
                </c:pt>
                <c:pt idx="84">
                  <c:v>-7.2356408718709551</c:v>
                </c:pt>
                <c:pt idx="85">
                  <c:v>-7.1789096069673937</c:v>
                </c:pt>
                <c:pt idx="86">
                  <c:v>-7.1217280482886247</c:v>
                </c:pt>
                <c:pt idx="87">
                  <c:v>-7.0641374214926724</c:v>
                </c:pt>
                <c:pt idx="88">
                  <c:v>-7.0061773957404894</c:v>
                </c:pt>
                <c:pt idx="89">
                  <c:v>-6.9478861326990584</c:v>
                </c:pt>
                <c:pt idx="90">
                  <c:v>-6.8893003341138588</c:v>
                </c:pt>
                <c:pt idx="91">
                  <c:v>-6.8304552879907376</c:v>
                </c:pt>
                <c:pt idx="92">
                  <c:v>-6.7713849134261164</c:v>
                </c:pt>
                <c:pt idx="93">
                  <c:v>-6.7121218041234485</c:v>
                </c:pt>
                <c:pt idx="94">
                  <c:v>-6.6526972706327445</c:v>
                </c:pt>
                <c:pt idx="95">
                  <c:v>-6.5931413813490396</c:v>
                </c:pt>
                <c:pt idx="96">
                  <c:v>-6.5334830023046662</c:v>
                </c:pt>
                <c:pt idx="97">
                  <c:v>-6.4737498357892749</c:v>
                </c:pt>
                <c:pt idx="98">
                  <c:v>-6.4139684578305687</c:v>
                </c:pt>
                <c:pt idx="99">
                  <c:v>-6.354164354567887</c:v>
                </c:pt>
                <c:pt idx="100">
                  <c:v>-6.2943619575498335</c:v>
                </c:pt>
                <c:pt idx="101">
                  <c:v>-6.2345846779863194</c:v>
                </c:pt>
                <c:pt idx="102">
                  <c:v>-6.1748549399845825</c:v>
                </c:pt>
                <c:pt idx="103">
                  <c:v>-6.1151942127978662</c:v>
                </c:pt>
                <c:pt idx="104">
                  <c:v>-6.0556230421147559</c:v>
                </c:pt>
                <c:pt idx="105">
                  <c:v>-5.9961610804163055</c:v>
                </c:pt>
                <c:pt idx="106">
                  <c:v>-5.9368271164274002</c:v>
                </c:pt>
                <c:pt idx="107">
                  <c:v>-5.8776391036880735</c:v>
                </c:pt>
                <c:pt idx="108">
                  <c:v>-5.8186141882697546</c:v>
                </c:pt>
                <c:pt idx="109">
                  <c:v>-5.7597687356607778</c:v>
                </c:pt>
                <c:pt idx="110">
                  <c:v>-5.7011183568447974</c:v>
                </c:pt>
                <c:pt idx="111">
                  <c:v>-5.6426779335950767</c:v>
                </c:pt>
                <c:pt idx="112">
                  <c:v>-5.5844616430070602</c:v>
                </c:pt>
                <c:pt idx="113">
                  <c:v>-5.5264829812909086</c:v>
                </c:pt>
                <c:pt idx="114">
                  <c:v>-5.4687547868452073</c:v>
                </c:pt>
                <c:pt idx="115">
                  <c:v>-5.4112892626323541</c:v>
                </c:pt>
                <c:pt idx="116">
                  <c:v>-5.354097997875658</c:v>
                </c:pt>
                <c:pt idx="117">
                  <c:v>-5.2971919890975556</c:v>
                </c:pt>
                <c:pt idx="118">
                  <c:v>-5.2405816605178854</c:v>
                </c:pt>
                <c:pt idx="119">
                  <c:v>-5.1842768838305542</c:v>
                </c:pt>
                <c:pt idx="120">
                  <c:v>-5.1282869973765175</c:v>
                </c:pt>
                <c:pt idx="121">
                  <c:v>-5.072620824730393</c:v>
                </c:pt>
                <c:pt idx="122">
                  <c:v>-5.0172866927176427</c:v>
                </c:pt>
                <c:pt idx="123">
                  <c:v>-4.9622924488787294</c:v>
                </c:pt>
                <c:pt idx="124">
                  <c:v>-4.9076454783962093</c:v>
                </c:pt>
                <c:pt idx="125">
                  <c:v>-4.8533527205002986</c:v>
                </c:pt>
                <c:pt idx="126">
                  <c:v>-4.799420684367985</c:v>
                </c:pt>
                <c:pt idx="127">
                  <c:v>-4.7458554645303854</c:v>
                </c:pt>
                <c:pt idx="128">
                  <c:v>-4.6926627558025658</c:v>
                </c:pt>
                <c:pt idx="129">
                  <c:v>-4.6398478677497419</c:v>
                </c:pt>
                <c:pt idx="130">
                  <c:v>-4.587415738703279</c:v>
                </c:pt>
                <c:pt idx="131">
                  <c:v>-4.535370949339649</c:v>
                </c:pt>
                <c:pt idx="132">
                  <c:v>-4.4837177358350253</c:v>
                </c:pt>
                <c:pt idx="133">
                  <c:v>-4.4324600026079368</c:v>
                </c:pt>
                <c:pt idx="134">
                  <c:v>-4.3816013346619727</c:v>
                </c:pt>
                <c:pt idx="135">
                  <c:v>-4.3311450095402781</c:v>
                </c:pt>
                <c:pt idx="136">
                  <c:v>-4.2810940089031417</c:v>
                </c:pt>
                <c:pt idx="137">
                  <c:v>-4.2314510297397954</c:v>
                </c:pt>
                <c:pt idx="138">
                  <c:v>-4.1822184952250954</c:v>
                </c:pt>
                <c:pt idx="139">
                  <c:v>-4.1333985652315652</c:v>
                </c:pt>
                <c:pt idx="140">
                  <c:v>-4.0849931465069131</c:v>
                </c:pt>
                <c:pt idx="141">
                  <c:v>-4.0370039025268971</c:v>
                </c:pt>
                <c:pt idx="142">
                  <c:v>-3.9894322630330881</c:v>
                </c:pt>
                <c:pt idx="143">
                  <c:v>-3.9422794332648743</c:v>
                </c:pt>
                <c:pt idx="144">
                  <c:v>-3.8955464028947109</c:v>
                </c:pt>
                <c:pt idx="145">
                  <c:v>-3.8492339546754315</c:v>
                </c:pt>
                <c:pt idx="146">
                  <c:v>-3.8033426728081485</c:v>
                </c:pt>
                <c:pt idx="147">
                  <c:v>-3.7578729510390332</c:v>
                </c:pt>
                <c:pt idx="148">
                  <c:v>-3.7128250004930492</c:v>
                </c:pt>
                <c:pt idx="149">
                  <c:v>-3.6681988572524693</c:v>
                </c:pt>
                <c:pt idx="150">
                  <c:v>-3.6239943896877751</c:v>
                </c:pt>
                <c:pt idx="151">
                  <c:v>-3.58021130554835</c:v>
                </c:pt>
                <c:pt idx="152">
                  <c:v>-3.5368491588201385</c:v>
                </c:pt>
                <c:pt idx="153">
                  <c:v>-3.4939073563572487</c:v>
                </c:pt>
                <c:pt idx="154">
                  <c:v>-3.4513851642942894</c:v>
                </c:pt>
                <c:pt idx="155">
                  <c:v>-3.4092817142460183</c:v>
                </c:pt>
                <c:pt idx="156">
                  <c:v>-3.3675960093007009</c:v>
                </c:pt>
                <c:pt idx="157">
                  <c:v>-3.3263269298133999</c:v>
                </c:pt>
                <c:pt idx="158">
                  <c:v>-3.2854732390052304</c:v>
                </c:pt>
                <c:pt idx="159">
                  <c:v>-3.245033588374441</c:v>
                </c:pt>
                <c:pt idx="160">
                  <c:v>-3.2050065229250273</c:v>
                </c:pt>
                <c:pt idx="161">
                  <c:v>-3.1653904862183992</c:v>
                </c:pt>
                <c:pt idx="162">
                  <c:v>-3.1261838252534839</c:v>
                </c:pt>
                <c:pt idx="163">
                  <c:v>-3.0873847951804816</c:v>
                </c:pt>
                <c:pt idx="164">
                  <c:v>-3.0489915638533378</c:v>
                </c:pt>
                <c:pt idx="165">
                  <c:v>-3.0110022162258678</c:v>
                </c:pt>
                <c:pt idx="166">
                  <c:v>-2.9734147585962991</c:v>
                </c:pt>
                <c:pt idx="167">
                  <c:v>-2.9362271227048837</c:v>
                </c:pt>
                <c:pt idx="168">
                  <c:v>-2.8994371696890884</c:v>
                </c:pt>
                <c:pt idx="169">
                  <c:v>-2.8630426939007365</c:v>
                </c:pt>
                <c:pt idx="170">
                  <c:v>-2.8270414265893549</c:v>
                </c:pt>
                <c:pt idx="171">
                  <c:v>-2.7914310394558584</c:v>
                </c:pt>
                <c:pt idx="172">
                  <c:v>-2.7562091480805697</c:v>
                </c:pt>
                <c:pt idx="173">
                  <c:v>-2.7213733152294735</c:v>
                </c:pt>
                <c:pt idx="174">
                  <c:v>-2.6869210540424837</c:v>
                </c:pt>
                <c:pt idx="175">
                  <c:v>-2.6528498311073867</c:v>
                </c:pt>
                <c:pt idx="176">
                  <c:v>-2.6191570694230237</c:v>
                </c:pt>
                <c:pt idx="177">
                  <c:v>-2.5858401512551716</c:v>
                </c:pt>
                <c:pt idx="178">
                  <c:v>-2.5528964208884775</c:v>
                </c:pt>
                <c:pt idx="179">
                  <c:v>-2.5203231872777003</c:v>
                </c:pt>
                <c:pt idx="180">
                  <c:v>-2.4881177266014269</c:v>
                </c:pt>
                <c:pt idx="181">
                  <c:v>-2.4562772847213314</c:v>
                </c:pt>
                <c:pt idx="182">
                  <c:v>-2.4247990795499548</c:v>
                </c:pt>
                <c:pt idx="183">
                  <c:v>-2.3936803033298966</c:v>
                </c:pt>
                <c:pt idx="184">
                  <c:v>-2.3629181248272282</c:v>
                </c:pt>
                <c:pt idx="185">
                  <c:v>-2.3325096914418486</c:v>
                </c:pt>
                <c:pt idx="186">
                  <c:v>-2.3024521312374242</c:v>
                </c:pt>
                <c:pt idx="187">
                  <c:v>-2.2727425548934881</c:v>
                </c:pt>
                <c:pt idx="188">
                  <c:v>-2.2433780575821705</c:v>
                </c:pt>
                <c:pt idx="189">
                  <c:v>-2.2143557207719904</c:v>
                </c:pt>
                <c:pt idx="190">
                  <c:v>-2.1856726139610507</c:v>
                </c:pt>
                <c:pt idx="191">
                  <c:v>-2.1573257963419015</c:v>
                </c:pt>
                <c:pt idx="192">
                  <c:v>-2.1293123184002902</c:v>
                </c:pt>
                <c:pt idx="193">
                  <c:v>-2.1016292234499283</c:v>
                </c:pt>
                <c:pt idx="194">
                  <c:v>-2.0742735491053583</c:v>
                </c:pt>
                <c:pt idx="195">
                  <c:v>-2.0472423286949368</c:v>
                </c:pt>
                <c:pt idx="196">
                  <c:v>-2.0205325926158801</c:v>
                </c:pt>
                <c:pt idx="197">
                  <c:v>-1.9941413696332808</c:v>
                </c:pt>
                <c:pt idx="198">
                  <c:v>-1.9680656881249174</c:v>
                </c:pt>
                <c:pt idx="199">
                  <c:v>-1.9423025772736606</c:v>
                </c:pt>
                <c:pt idx="200">
                  <c:v>-1.9168490682091905</c:v>
                </c:pt>
                <c:pt idx="201">
                  <c:v>-1.8917021951007105</c:v>
                </c:pt>
                <c:pt idx="202">
                  <c:v>-1.8668589962022817</c:v>
                </c:pt>
                <c:pt idx="203">
                  <c:v>-1.8423165148523608</c:v>
                </c:pt>
                <c:pt idx="204">
                  <c:v>-1.8180718004290659</c:v>
                </c:pt>
                <c:pt idx="205">
                  <c:v>-1.7941219092626575</c:v>
                </c:pt>
                <c:pt idx="206">
                  <c:v>-1.7704639055066771</c:v>
                </c:pt>
                <c:pt idx="207">
                  <c:v>-1.7470948619691251</c:v>
                </c:pt>
                <c:pt idx="208">
                  <c:v>-1.7240118609050519</c:v>
                </c:pt>
                <c:pt idx="209">
                  <c:v>-1.701211994771854</c:v>
                </c:pt>
                <c:pt idx="210">
                  <c:v>-1.6786923669485585</c:v>
                </c:pt>
                <c:pt idx="211">
                  <c:v>-1.6564500924203185</c:v>
                </c:pt>
                <c:pt idx="212">
                  <c:v>-1.6344822984293272</c:v>
                </c:pt>
                <c:pt idx="213">
                  <c:v>-1.6127861250932973</c:v>
                </c:pt>
                <c:pt idx="214">
                  <c:v>-1.5913587259926281</c:v>
                </c:pt>
                <c:pt idx="215">
                  <c:v>-1.5701972687273609</c:v>
                </c:pt>
                <c:pt idx="216">
                  <c:v>-1.5492989354449582</c:v>
                </c:pt>
                <c:pt idx="217">
                  <c:v>-1.5286609233399429</c:v>
                </c:pt>
                <c:pt idx="218">
                  <c:v>-1.5082804451263812</c:v>
                </c:pt>
                <c:pt idx="219">
                  <c:v>-1.4881547294841668</c:v>
                </c:pt>
                <c:pt idx="220">
                  <c:v>-1.468281021480041</c:v>
                </c:pt>
                <c:pt idx="221">
                  <c:v>-1.4486565829642433</c:v>
                </c:pt>
                <c:pt idx="222">
                  <c:v>-1.4292786929436687</c:v>
                </c:pt>
                <c:pt idx="223">
                  <c:v>-1.4101446479323769</c:v>
                </c:pt>
                <c:pt idx="224">
                  <c:v>-1.3912517622802663</c:v>
                </c:pt>
                <c:pt idx="225">
                  <c:v>-1.3725973684807102</c:v>
                </c:pt>
                <c:pt idx="226">
                  <c:v>-1.354178817457927</c:v>
                </c:pt>
                <c:pt idx="227">
                  <c:v>-1.3359934788348173</c:v>
                </c:pt>
                <c:pt idx="228">
                  <c:v>-1.3180387411819945</c:v>
                </c:pt>
                <c:pt idx="229">
                  <c:v>-1.3003120122487075</c:v>
                </c:pt>
                <c:pt idx="230">
                  <c:v>-1.28281071917633</c:v>
                </c:pt>
                <c:pt idx="231">
                  <c:v>-1.2655323086950623</c:v>
                </c:pt>
                <c:pt idx="232">
                  <c:v>-1.2484742473044901</c:v>
                </c:pt>
                <c:pt idx="233">
                  <c:v>-1.2316340214386057</c:v>
                </c:pt>
                <c:pt idx="234">
                  <c:v>-1.2150091376158865</c:v>
                </c:pt>
                <c:pt idx="235">
                  <c:v>-1.1985971225750018</c:v>
                </c:pt>
                <c:pt idx="236">
                  <c:v>-1.1823955233967112</c:v>
                </c:pt>
                <c:pt idx="237">
                  <c:v>-1.1664019076124819</c:v>
                </c:pt>
                <c:pt idx="238">
                  <c:v>-1.1506138633003533</c:v>
                </c:pt>
                <c:pt idx="239">
                  <c:v>-1.1350289991685463</c:v>
                </c:pt>
                <c:pt idx="240">
                  <c:v>-1.1196449446273098</c:v>
                </c:pt>
                <c:pt idx="241">
                  <c:v>-1.104459349849471</c:v>
                </c:pt>
                <c:pt idx="242">
                  <c:v>-1.0894698858201457</c:v>
                </c:pt>
                <c:pt idx="243">
                  <c:v>-1.0746742443760535</c:v>
                </c:pt>
                <c:pt idx="244">
                  <c:v>-1.0600701382348574</c:v>
                </c:pt>
                <c:pt idx="245">
                  <c:v>-1.0456553010149476</c:v>
                </c:pt>
                <c:pt idx="246">
                  <c:v>-1.0314274872460607</c:v>
                </c:pt>
                <c:pt idx="247">
                  <c:v>-1.0173844723711258</c:v>
                </c:pt>
                <c:pt idx="248">
                  <c:v>-1.0035240527397071</c:v>
                </c:pt>
                <c:pt idx="249">
                  <c:v>-0.98984404559340289</c:v>
                </c:pt>
                <c:pt idx="250">
                  <c:v>-0.97634228904355114</c:v>
                </c:pt>
                <c:pt idx="251">
                  <c:v>-0.96301664204157766</c:v>
                </c:pt>
                <c:pt idx="252">
                  <c:v>-0.94986498434230759</c:v>
                </c:pt>
                <c:pt idx="253">
                  <c:v>-0.93688521646056555</c:v>
                </c:pt>
                <c:pt idx="254">
                  <c:v>-0.92407525962135229</c:v>
                </c:pt>
                <c:pt idx="255">
                  <c:v>-0.91143305570390731</c:v>
                </c:pt>
                <c:pt idx="256">
                  <c:v>-0.89895656717992656</c:v>
                </c:pt>
                <c:pt idx="257">
                  <c:v>-0.88664377704622277</c:v>
                </c:pt>
                <c:pt idx="258">
                  <c:v>-0.8744926887520762</c:v>
                </c:pt>
                <c:pt idx="259">
                  <c:v>-0.86250132612154373</c:v>
                </c:pt>
                <c:pt idx="260">
                  <c:v>-0.85066773327099765</c:v>
                </c:pt>
                <c:pt idx="261">
                  <c:v>-0.8389899745220164</c:v>
                </c:pt>
                <c:pt idx="262">
                  <c:v>-0.82746613431006222</c:v>
                </c:pt>
                <c:pt idx="263">
                  <c:v>-0.81609431708895719</c:v>
                </c:pt>
                <c:pt idx="264">
                  <c:v>-0.80487264723152452</c:v>
                </c:pt>
                <c:pt idx="265">
                  <c:v>-0.79379926892645869</c:v>
                </c:pt>
                <c:pt idx="266">
                  <c:v>-0.78287234607180789</c:v>
                </c:pt>
                <c:pt idx="267">
                  <c:v>-0.77209006216507559</c:v>
                </c:pt>
                <c:pt idx="268">
                  <c:v>-0.76145062019026433</c:v>
                </c:pt>
                <c:pt idx="269">
                  <c:v>-0.75095224250190806</c:v>
                </c:pt>
                <c:pt idx="270">
                  <c:v>-0.74059317070643638</c:v>
                </c:pt>
                <c:pt idx="271">
                  <c:v>-0.73037166554086497</c:v>
                </c:pt>
                <c:pt idx="272">
                  <c:v>-0.72028600674910104</c:v>
                </c:pt>
                <c:pt idx="273">
                  <c:v>-0.71033449295589124</c:v>
                </c:pt>
                <c:pt idx="274">
                  <c:v>-0.70051544153872503</c:v>
                </c:pt>
                <c:pt idx="275">
                  <c:v>-0.69082718849767333</c:v>
                </c:pt>
                <c:pt idx="276">
                  <c:v>-0.68126808832342023</c:v>
                </c:pt>
                <c:pt idx="277">
                  <c:v>-0.67183651386350196</c:v>
                </c:pt>
                <c:pt idx="278">
                  <c:v>-0.66253085618704122</c:v>
                </c:pt>
                <c:pt idx="279">
                  <c:v>-0.65334952444792971</c:v>
                </c:pt>
                <c:pt idx="280">
                  <c:v>-0.64429094574671564</c:v>
                </c:pt>
                <c:pt idx="281">
                  <c:v>-0.63535356499117002</c:v>
                </c:pt>
                <c:pt idx="282">
                  <c:v>-0.62653584475581137</c:v>
                </c:pt>
                <c:pt idx="283">
                  <c:v>-0.61783626514035228</c:v>
                </c:pt>
                <c:pt idx="284">
                  <c:v>-0.60925332362720097</c:v>
                </c:pt>
                <c:pt idx="285">
                  <c:v>-0.60078553493818043</c:v>
                </c:pt>
                <c:pt idx="286">
                  <c:v>-0.5924314308904578</c:v>
                </c:pt>
                <c:pt idx="287">
                  <c:v>-0.58418956025189472</c:v>
                </c:pt>
                <c:pt idx="288">
                  <c:v>-0.57605848859575171</c:v>
                </c:pt>
                <c:pt idx="289">
                  <c:v>-0.56803679815497821</c:v>
                </c:pt>
                <c:pt idx="290">
                  <c:v>-0.56012308767605534</c:v>
                </c:pt>
                <c:pt idx="291">
                  <c:v>-0.55231597227257168</c:v>
                </c:pt>
                <c:pt idx="292">
                  <c:v>-0.54461408327847394</c:v>
                </c:pt>
                <c:pt idx="293">
                  <c:v>-0.53701606810119229</c:v>
                </c:pt>
                <c:pt idx="294">
                  <c:v>-0.52952059007460794</c:v>
                </c:pt>
                <c:pt idx="295">
                  <c:v>-0.52212632831202355</c:v>
                </c:pt>
                <c:pt idx="296">
                  <c:v>-0.51483197755907384</c:v>
                </c:pt>
                <c:pt idx="297">
                  <c:v>-0.50763624804675822</c:v>
                </c:pt>
                <c:pt idx="298">
                  <c:v>-0.50053786534455769</c:v>
                </c:pt>
                <c:pt idx="299">
                  <c:v>-0.49353557021378142</c:v>
                </c:pt>
                <c:pt idx="300">
                  <c:v>-0.48662811846107645</c:v>
                </c:pt>
                <c:pt idx="301">
                  <c:v>-0.47981428079226607</c:v>
                </c:pt>
                <c:pt idx="302">
                  <c:v>-0.47309284266647422</c:v>
                </c:pt>
                <c:pt idx="303">
                  <c:v>-0.46646260415067203</c:v>
                </c:pt>
                <c:pt idx="304">
                  <c:v>-0.45992237977456774</c:v>
                </c:pt>
                <c:pt idx="305">
                  <c:v>-0.45347099838600097</c:v>
                </c:pt>
                <c:pt idx="306">
                  <c:v>-0.44710730300679102</c:v>
                </c:pt>
                <c:pt idx="307">
                  <c:v>-0.44083015068916087</c:v>
                </c:pt>
                <c:pt idx="308">
                  <c:v>-0.43463841237265999</c:v>
                </c:pt>
                <c:pt idx="309">
                  <c:v>-0.42853097274172958</c:v>
                </c:pt>
                <c:pt idx="310">
                  <c:v>-0.42250673008387823</c:v>
                </c:pt>
                <c:pt idx="311">
                  <c:v>-0.41656459614851205</c:v>
                </c:pt>
                <c:pt idx="312">
                  <c:v>-0.41070349600645617</c:v>
                </c:pt>
                <c:pt idx="313">
                  <c:v>-0.40492236791018205</c:v>
                </c:pt>
                <c:pt idx="314">
                  <c:v>-0.39922016315477626</c:v>
                </c:pt>
                <c:pt idx="315">
                  <c:v>-0.39359584593966918</c:v>
                </c:pt>
                <c:pt idx="316">
                  <c:v>-0.38804839323114604</c:v>
                </c:pt>
                <c:pt idx="317">
                  <c:v>-0.38257679462566685</c:v>
                </c:pt>
                <c:pt idx="318">
                  <c:v>-0.37718005221400724</c:v>
                </c:pt>
                <c:pt idx="319">
                  <c:v>-0.37185718044624855</c:v>
                </c:pt>
                <c:pt idx="320">
                  <c:v>-0.3666072059976252</c:v>
                </c:pt>
                <c:pt idx="321">
                  <c:v>-0.36142916763525518</c:v>
                </c:pt>
                <c:pt idx="322">
                  <c:v>-0.35632211608576153</c:v>
                </c:pt>
                <c:pt idx="323">
                  <c:v>-0.35128511390380573</c:v>
                </c:pt>
                <c:pt idx="324">
                  <c:v>-0.34631723534153985</c:v>
                </c:pt>
                <c:pt idx="325">
                  <c:v>-0.34141756621899855</c:v>
                </c:pt>
                <c:pt idx="326">
                  <c:v>-0.3365852037954325</c:v>
                </c:pt>
                <c:pt idx="327">
                  <c:v>-0.331819256641604</c:v>
                </c:pt>
                <c:pt idx="328">
                  <c:v>-0.32711884451304646</c:v>
                </c:pt>
                <c:pt idx="329">
                  <c:v>-0.32248309822430338</c:v>
                </c:pt>
                <c:pt idx="330">
                  <c:v>-0.31791115952414856</c:v>
                </c:pt>
                <c:pt idx="331">
                  <c:v>-0.31340218097180317</c:v>
                </c:pt>
                <c:pt idx="332">
                  <c:v>-0.30895532581414753</c:v>
                </c:pt>
                <c:pt idx="333">
                  <c:v>-0.30456976786394196</c:v>
                </c:pt>
                <c:pt idx="334">
                  <c:v>-0.30024469137905524</c:v>
                </c:pt>
                <c:pt idx="335">
                  <c:v>-0.29597929094271169</c:v>
                </c:pt>
                <c:pt idx="336">
                  <c:v>-0.29177277134475488</c:v>
                </c:pt>
                <c:pt idx="337">
                  <c:v>-0.287624347463938</c:v>
                </c:pt>
                <c:pt idx="338">
                  <c:v>-0.28353324415123743</c:v>
                </c:pt>
                <c:pt idx="339">
                  <c:v>-0.27949869611419731</c:v>
                </c:pt>
                <c:pt idx="340">
                  <c:v>-0.27551994780230488</c:v>
                </c:pt>
                <c:pt idx="341">
                  <c:v>-0.27159625329339593</c:v>
                </c:pt>
                <c:pt idx="342">
                  <c:v>-0.26772687618109681</c:v>
                </c:pt>
                <c:pt idx="343">
                  <c:v>-0.26391108946329667</c:v>
                </c:pt>
                <c:pt idx="344">
                  <c:v>-0.26014817543165653</c:v>
                </c:pt>
                <c:pt idx="345">
                  <c:v>-0.2564374255621496</c:v>
                </c:pt>
                <c:pt idx="346">
                  <c:v>-0.25277814040663549</c:v>
                </c:pt>
                <c:pt idx="347">
                  <c:v>-0.24916962948546545</c:v>
                </c:pt>
                <c:pt idx="348">
                  <c:v>-0.24561121118111792</c:v>
                </c:pt>
                <c:pt idx="349">
                  <c:v>-0.24210221263286189</c:v>
                </c:pt>
                <c:pt idx="350">
                  <c:v>-0.23864196963244669</c:v>
                </c:pt>
                <c:pt idx="351">
                  <c:v>-0.23522982652081459</c:v>
                </c:pt>
                <c:pt idx="352">
                  <c:v>-0.23186513608583495</c:v>
                </c:pt>
                <c:pt idx="353">
                  <c:v>-0.22854725946105417</c:v>
                </c:pt>
                <c:pt idx="354">
                  <c:v>-0.22527556602546256</c:v>
                </c:pt>
                <c:pt idx="355">
                  <c:v>-0.2220494333042681</c:v>
                </c:pt>
                <c:pt idx="356">
                  <c:v>-0.21886824687068013</c:v>
                </c:pt>
                <c:pt idx="357">
                  <c:v>-0.21573140024869292</c:v>
                </c:pt>
                <c:pt idx="358">
                  <c:v>-0.21263829481686883</c:v>
                </c:pt>
                <c:pt idx="359">
                  <c:v>-0.20958833971311386</c:v>
                </c:pt>
                <c:pt idx="360">
                  <c:v>-0.20658095174044291</c:v>
                </c:pt>
                <c:pt idx="361">
                  <c:v>-0.20361555527372743</c:v>
                </c:pt>
                <c:pt idx="362">
                  <c:v>-0.20069158216742303</c:v>
                </c:pt>
                <c:pt idx="363">
                  <c:v>-0.19780847166426901</c:v>
                </c:pt>
                <c:pt idx="364">
                  <c:v>-0.19496567030495612</c:v>
                </c:pt>
                <c:pt idx="365">
                  <c:v>-0.19216263183875679</c:v>
                </c:pt>
                <c:pt idx="366">
                  <c:v>-0.18939881713511061</c:v>
                </c:pt>
                <c:pt idx="367">
                  <c:v>-0.18667369409616119</c:v>
                </c:pt>
                <c:pt idx="368">
                  <c:v>-0.18398673757023609</c:v>
                </c:pt>
                <c:pt idx="369">
                  <c:v>-0.18133742926626645</c:v>
                </c:pt>
                <c:pt idx="370">
                  <c:v>-0.17872525766913649</c:v>
                </c:pt>
                <c:pt idx="371">
                  <c:v>-0.17614971795596046</c:v>
                </c:pt>
                <c:pt idx="372">
                  <c:v>-0.17361031191327667</c:v>
                </c:pt>
                <c:pt idx="373">
                  <c:v>-0.1711065478551555</c:v>
                </c:pt>
                <c:pt idx="374">
                  <c:v>-0.16863794054221162</c:v>
                </c:pt>
                <c:pt idx="375">
                  <c:v>-0.16620401110151686</c:v>
                </c:pt>
                <c:pt idx="376">
                  <c:v>-0.1638042869474034</c:v>
                </c:pt>
                <c:pt idx="377">
                  <c:v>-0.16143830170315418</c:v>
                </c:pt>
                <c:pt idx="378">
                  <c:v>-0.15910559512356978</c:v>
                </c:pt>
                <c:pt idx="379">
                  <c:v>-0.15680571301840873</c:v>
                </c:pt>
                <c:pt idx="380">
                  <c:v>-0.15453820717669026</c:v>
                </c:pt>
                <c:pt idx="381">
                  <c:v>-0.15230263529185589</c:v>
                </c:pt>
                <c:pt idx="382">
                  <c:v>-0.15009856088778017</c:v>
                </c:pt>
                <c:pt idx="383">
                  <c:v>-0.1479255532456254</c:v>
                </c:pt>
                <c:pt idx="384">
                  <c:v>-0.14578318733153117</c:v>
                </c:pt>
                <c:pt idx="385">
                  <c:v>-0.14367104372513367</c:v>
                </c:pt>
                <c:pt idx="386">
                  <c:v>-0.14158870854890568</c:v>
                </c:pt>
                <c:pt idx="387">
                  <c:v>-0.13953577339831147</c:v>
                </c:pt>
                <c:pt idx="388">
                  <c:v>-0.13751183527276767</c:v>
                </c:pt>
                <c:pt idx="389">
                  <c:v>-0.1355164965074051</c:v>
                </c:pt>
                <c:pt idx="390">
                  <c:v>-0.13354936470562245</c:v>
                </c:pt>
                <c:pt idx="391">
                  <c:v>-0.13161005267242465</c:v>
                </c:pt>
                <c:pt idx="392">
                  <c:v>-0.12969817834854044</c:v>
                </c:pt>
                <c:pt idx="393">
                  <c:v>-0.1278133647453091</c:v>
                </c:pt>
                <c:pt idx="394">
                  <c:v>-0.125955239880332</c:v>
                </c:pt>
                <c:pt idx="395">
                  <c:v>-0.12412343671387907</c:v>
                </c:pt>
                <c:pt idx="396">
                  <c:v>-0.12231759308604528</c:v>
                </c:pt>
                <c:pt idx="397">
                  <c:v>-0.12053735165464746</c:v>
                </c:pt>
                <c:pt idx="398">
                  <c:v>-0.11878235983385736</c:v>
                </c:pt>
                <c:pt idx="399">
                  <c:v>-0.11705226973356007</c:v>
                </c:pt>
                <c:pt idx="400">
                  <c:v>-0.1153467380994341</c:v>
                </c:pt>
                <c:pt idx="401">
                  <c:v>-0.11366542625374328</c:v>
                </c:pt>
                <c:pt idx="402">
                  <c:v>-0.11200800003683536</c:v>
                </c:pt>
                <c:pt idx="403">
                  <c:v>-0.11037412974933858</c:v>
                </c:pt>
                <c:pt idx="404">
                  <c:v>-0.10876349009505064</c:v>
                </c:pt>
                <c:pt idx="405">
                  <c:v>-0.10717576012451127</c:v>
                </c:pt>
                <c:pt idx="406">
                  <c:v>-0.10561062317925368</c:v>
                </c:pt>
                <c:pt idx="407">
                  <c:v>-0.10406776683672535</c:v>
                </c:pt>
                <c:pt idx="408">
                  <c:v>-0.10254688285587346</c:v>
                </c:pt>
                <c:pt idx="409">
                  <c:v>-0.10104766712338639</c:v>
                </c:pt>
                <c:pt idx="410">
                  <c:v>-9.9569819600585849E-2</c:v>
                </c:pt>
                <c:pt idx="411">
                  <c:v>-9.8113044270960972E-2</c:v>
                </c:pt>
                <c:pt idx="412">
                  <c:v>-9.6677049088339975E-2</c:v>
                </c:pt>
                <c:pt idx="413">
                  <c:v>-9.5261545925690264E-2</c:v>
                </c:pt>
                <c:pt idx="414">
                  <c:v>-9.3866250524541658E-2</c:v>
                </c:pt>
                <c:pt idx="415">
                  <c:v>-9.2490882445026221E-2</c:v>
                </c:pt>
                <c:pt idx="416">
                  <c:v>-9.1135165016526715E-2</c:v>
                </c:pt>
                <c:pt idx="417">
                  <c:v>-8.9798825288928658E-2</c:v>
                </c:pt>
                <c:pt idx="418">
                  <c:v>-8.8481593984468337E-2</c:v>
                </c:pt>
                <c:pt idx="419">
                  <c:v>-8.718320545017097E-2</c:v>
                </c:pt>
                <c:pt idx="420">
                  <c:v>-8.5903397610871901E-2</c:v>
                </c:pt>
                <c:pt idx="421">
                  <c:v>-8.4641911922815449E-2</c:v>
                </c:pt>
                <c:pt idx="422">
                  <c:v>-8.3398493327823509E-2</c:v>
                </c:pt>
                <c:pt idx="423">
                  <c:v>-8.2172890208029564E-2</c:v>
                </c:pt>
                <c:pt idx="424">
                  <c:v>-8.0964854341169623E-2</c:v>
                </c:pt>
                <c:pt idx="425">
                  <c:v>-7.9774140856426271E-2</c:v>
                </c:pt>
                <c:pt idx="426">
                  <c:v>-7.860050819081732E-2</c:v>
                </c:pt>
                <c:pt idx="427">
                  <c:v>-7.7443718046124876E-2</c:v>
                </c:pt>
                <c:pt idx="428">
                  <c:v>-7.6303535346357351E-2</c:v>
                </c:pt>
                <c:pt idx="429">
                  <c:v>-7.5179728195739606E-2</c:v>
                </c:pt>
                <c:pt idx="430">
                  <c:v>-7.4072067837223879E-2</c:v>
                </c:pt>
                <c:pt idx="431">
                  <c:v>-7.2980328611517306E-2</c:v>
                </c:pt>
                <c:pt idx="432">
                  <c:v>-7.1904287916618265E-2</c:v>
                </c:pt>
                <c:pt idx="433">
                  <c:v>-7.0843726167857529E-2</c:v>
                </c:pt>
                <c:pt idx="434">
                  <c:v>-6.9798426758436991E-2</c:v>
                </c:pt>
                <c:pt idx="435">
                  <c:v>-6.8768176020461397E-2</c:v>
                </c:pt>
                <c:pt idx="436">
                  <c:v>-6.7752763186456441E-2</c:v>
                </c:pt>
                <c:pt idx="437">
                  <c:v>-6.6751980351368617E-2</c:v>
                </c:pt>
                <c:pt idx="438">
                  <c:v>-6.5765622435040319E-2</c:v>
                </c:pt>
                <c:pt idx="439">
                  <c:v>-6.4793487145155274E-2</c:v>
                </c:pt>
                <c:pt idx="440">
                  <c:v>-6.383537494064892E-2</c:v>
                </c:pt>
                <c:pt idx="441">
                  <c:v>-6.2891088995577632E-2</c:v>
                </c:pt>
                <c:pt idx="442">
                  <c:v>-6.1960435163442441E-2</c:v>
                </c:pt>
                <c:pt idx="443">
                  <c:v>-6.1043221941960935E-2</c:v>
                </c:pt>
                <c:pt idx="444">
                  <c:v>-6.0139260438283097E-2</c:v>
                </c:pt>
                <c:pt idx="445">
                  <c:v>-5.9248364334644768E-2</c:v>
                </c:pt>
                <c:pt idx="446">
                  <c:v>-5.8370349854454801E-2</c:v>
                </c:pt>
                <c:pt idx="447">
                  <c:v>-5.7505035728809627E-2</c:v>
                </c:pt>
                <c:pt idx="448">
                  <c:v>-5.6652243163431246E-2</c:v>
                </c:pt>
                <c:pt idx="449">
                  <c:v>-5.5811795806022725E-2</c:v>
                </c:pt>
                <c:pt idx="450">
                  <c:v>-5.4983519714037019E-2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fit_2NN_BCC!$K$18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fit_2NN_BCC!$K$19:$K$469</c:f>
              <c:numCache>
                <c:formatCode>General</c:formatCode>
                <c:ptCount val="451"/>
                <c:pt idx="0">
                  <c:v>-20.292350502925011</c:v>
                </c:pt>
                <c:pt idx="1">
                  <c:v>-20.464401129030215</c:v>
                </c:pt>
                <c:pt idx="2">
                  <c:v>-20.615045080808613</c:v>
                </c:pt>
                <c:pt idx="3">
                  <c:v>-20.745388746275729</c:v>
                </c:pt>
                <c:pt idx="4">
                  <c:v>-20.856487772124709</c:v>
                </c:pt>
                <c:pt idx="5">
                  <c:v>-20.949349361152251</c:v>
                </c:pt>
                <c:pt idx="6">
                  <c:v>-21.024934464163294</c:v>
                </c:pt>
                <c:pt idx="7">
                  <c:v>-21.084159871295498</c:v>
                </c:pt>
                <c:pt idx="8">
                  <c:v>-21.12790020746958</c:v>
                </c:pt>
                <c:pt idx="9">
                  <c:v>-21.15698983644689</c:v>
                </c:pt>
                <c:pt idx="10">
                  <c:v>-21.172224677762905</c:v>
                </c:pt>
                <c:pt idx="11">
                  <c:v>-21.17436394060196</c:v>
                </c:pt>
                <c:pt idx="12">
                  <c:v>-21.164131778485487</c:v>
                </c:pt>
                <c:pt idx="13">
                  <c:v>-21.142218868462358</c:v>
                </c:pt>
                <c:pt idx="14">
                  <c:v>-21.109283918314489</c:v>
                </c:pt>
                <c:pt idx="15">
                  <c:v>-21.065955105124885</c:v>
                </c:pt>
                <c:pt idx="16">
                  <c:v>-21.012831448396149</c:v>
                </c:pt>
                <c:pt idx="17">
                  <c:v>-20.950484120757014</c:v>
                </c:pt>
                <c:pt idx="18">
                  <c:v>-20.879457699150567</c:v>
                </c:pt>
                <c:pt idx="19">
                  <c:v>-20.800271359261011</c:v>
                </c:pt>
                <c:pt idx="20">
                  <c:v>-20.713420015805934</c:v>
                </c:pt>
                <c:pt idx="21">
                  <c:v>-20.619375411196586</c:v>
                </c:pt>
                <c:pt idx="22">
                  <c:v>-20.518587154951245</c:v>
                </c:pt>
                <c:pt idx="23">
                  <c:v>-20.411483716133798</c:v>
                </c:pt>
                <c:pt idx="24">
                  <c:v>-20.298473370983402</c:v>
                </c:pt>
                <c:pt idx="25">
                  <c:v>-20.179945107798286</c:v>
                </c:pt>
                <c:pt idx="26">
                  <c:v>-20.05626949104094</c:v>
                </c:pt>
                <c:pt idx="27">
                  <c:v>-19.927799486538486</c:v>
                </c:pt>
                <c:pt idx="28">
                  <c:v>-19.794871249564846</c:v>
                </c:pt>
                <c:pt idx="29">
                  <c:v>-19.657804877507242</c:v>
                </c:pt>
                <c:pt idx="30">
                  <c:v>-19.516905128740007</c:v>
                </c:pt>
                <c:pt idx="31">
                  <c:v>-19.372462109252393</c:v>
                </c:pt>
                <c:pt idx="32">
                  <c:v>-19.224751928505452</c:v>
                </c:pt>
                <c:pt idx="33">
                  <c:v>-19.074037325923157</c:v>
                </c:pt>
                <c:pt idx="34">
                  <c:v>-18.920568269358441</c:v>
                </c:pt>
                <c:pt idx="35">
                  <c:v>-18.764582526811441</c:v>
                </c:pt>
                <c:pt idx="36">
                  <c:v>-18.606306212618264</c:v>
                </c:pt>
                <c:pt idx="37">
                  <c:v>-18.445954309271677</c:v>
                </c:pt>
                <c:pt idx="38">
                  <c:v>-18.283731165981159</c:v>
                </c:pt>
                <c:pt idx="39">
                  <c:v>-18.1198309750283</c:v>
                </c:pt>
                <c:pt idx="40">
                  <c:v>-17.95443822692468</c:v>
                </c:pt>
                <c:pt idx="41">
                  <c:v>-17.787728145332256</c:v>
                </c:pt>
                <c:pt idx="42">
                  <c:v>-17.619867102662415</c:v>
                </c:pt>
                <c:pt idx="43">
                  <c:v>-17.451013017226899</c:v>
                </c:pt>
                <c:pt idx="44">
                  <c:v>-17.281315732773749</c:v>
                </c:pt>
                <c:pt idx="45">
                  <c:v>-17.110917381202974</c:v>
                </c:pt>
                <c:pt idx="46">
                  <c:v>-16.939952729219662</c:v>
                </c:pt>
                <c:pt idx="47">
                  <c:v>-16.768549509647734</c:v>
                </c:pt>
                <c:pt idx="48">
                  <c:v>-16.596828738094</c:v>
                </c:pt>
                <c:pt idx="49">
                  <c:v>-16.424905015620414</c:v>
                </c:pt>
                <c:pt idx="50">
                  <c:v>-16.252886818052474</c:v>
                </c:pt>
                <c:pt idx="51">
                  <c:v>-16.08087677252243</c:v>
                </c:pt>
                <c:pt idx="52">
                  <c:v>-15.908971921819152</c:v>
                </c:pt>
                <c:pt idx="53">
                  <c:v>-15.737263977089574</c:v>
                </c:pt>
                <c:pt idx="54">
                  <c:v>-15.56583955941235</c:v>
                </c:pt>
                <c:pt idx="55">
                  <c:v>-15.394780430740042</c:v>
                </c:pt>
                <c:pt idx="56">
                  <c:v>-15.224163714684035</c:v>
                </c:pt>
                <c:pt idx="57">
                  <c:v>-15.054062107594142</c:v>
                </c:pt>
                <c:pt idx="58">
                  <c:v>-14.884544080364769</c:v>
                </c:pt>
                <c:pt idx="59">
                  <c:v>-14.715674071379549</c:v>
                </c:pt>
                <c:pt idx="60">
                  <c:v>-14.547512670987892</c:v>
                </c:pt>
                <c:pt idx="61">
                  <c:v>-14.380116797888661</c:v>
                </c:pt>
                <c:pt idx="62">
                  <c:v>-14.213539867779552</c:v>
                </c:pt>
                <c:pt idx="63">
                  <c:v>-14.047831954614315</c:v>
                </c:pt>
                <c:pt idx="64">
                  <c:v>-13.88303994479439</c:v>
                </c:pt>
                <c:pt idx="65">
                  <c:v>-13.719207684606996</c:v>
                </c:pt>
                <c:pt idx="66">
                  <c:v>-13.556376121207396</c:v>
                </c:pt>
                <c:pt idx="67">
                  <c:v>-13.394583437429802</c:v>
                </c:pt>
                <c:pt idx="68">
                  <c:v>-13.233865180698452</c:v>
                </c:pt>
                <c:pt idx="69">
                  <c:v>-13.074254386298168</c:v>
                </c:pt>
                <c:pt idx="70">
                  <c:v>-12.915781695252267</c:v>
                </c:pt>
                <c:pt idx="71">
                  <c:v>-12.758475467044176</c:v>
                </c:pt>
                <c:pt idx="72">
                  <c:v>-12.602361887408852</c:v>
                </c:pt>
                <c:pt idx="73">
                  <c:v>-12.447465071409852</c:v>
                </c:pt>
                <c:pt idx="74">
                  <c:v>-12.293807162008171</c:v>
                </c:pt>
                <c:pt idx="75">
                  <c:v>-12.141408424319861</c:v>
                </c:pt>
                <c:pt idx="76">
                  <c:v>-11.990287335750669</c:v>
                </c:pt>
                <c:pt idx="77">
                  <c:v>-11.840460672187369</c:v>
                </c:pt>
                <c:pt idx="78">
                  <c:v>-11.691943590417633</c:v>
                </c:pt>
                <c:pt idx="79">
                  <c:v>-11.544749706942641</c:v>
                </c:pt>
                <c:pt idx="80">
                  <c:v>-11.398891173339178</c:v>
                </c:pt>
                <c:pt idx="81">
                  <c:v>-11.254378748321173</c:v>
                </c:pt>
                <c:pt idx="82">
                  <c:v>-11.11122186664398</c:v>
                </c:pt>
                <c:pt idx="83">
                  <c:v>-10.969428704988175</c:v>
                </c:pt>
                <c:pt idx="84">
                  <c:v>-10.82900624495387</c:v>
                </c:pt>
                <c:pt idx="85">
                  <c:v>-10.6899603332905</c:v>
                </c:pt>
                <c:pt idx="86">
                  <c:v>-10.552295739481812</c:v>
                </c:pt>
                <c:pt idx="87">
                  <c:v>-10.416016210800116</c:v>
                </c:pt>
                <c:pt idx="88">
                  <c:v>-10.281124524939337</c:v>
                </c:pt>
                <c:pt idx="89">
                  <c:v>-10.147622540331088</c:v>
                </c:pt>
                <c:pt idx="90">
                  <c:v>-10.015511244243847</c:v>
                </c:pt>
                <c:pt idx="91">
                  <c:v>-9.8847907987605588</c:v>
                </c:pt>
                <c:pt idx="92">
                  <c:v>-9.7554605847261779</c:v>
                </c:pt>
                <c:pt idx="93">
                  <c:v>-9.6275192437523049</c:v>
                </c:pt>
                <c:pt idx="94">
                  <c:v>-9.5009647183625248</c:v>
                </c:pt>
                <c:pt idx="95">
                  <c:v>-9.3757942903583427</c:v>
                </c:pt>
                <c:pt idx="96">
                  <c:v>-9.252004617482001</c:v>
                </c:pt>
                <c:pt idx="97">
                  <c:v>-9.129591768449334</c:v>
                </c:pt>
                <c:pt idx="98">
                  <c:v>-9.0085512564225656</c:v>
                </c:pt>
                <c:pt idx="99">
                  <c:v>-8.8888780709897723</c:v>
                </c:pt>
                <c:pt idx="100">
                  <c:v>-8.7705667087151706</c:v>
                </c:pt>
                <c:pt idx="101">
                  <c:v>-8.6536112023212333</c:v>
                </c:pt>
                <c:pt idx="102">
                  <c:v>-8.5380051485612505</c:v>
                </c:pt>
                <c:pt idx="103">
                  <c:v>-8.4237417348383978</c:v>
                </c:pt>
                <c:pt idx="104">
                  <c:v>-8.3108137646247684</c:v>
                </c:pt>
                <c:pt idx="105">
                  <c:v>-8.1992136817318162</c:v>
                </c:pt>
                <c:pt idx="106">
                  <c:v>-8.0889335934811228</c:v>
                </c:pt>
                <c:pt idx="107">
                  <c:v>-7.9799652928225999</c:v>
                </c:pt>
                <c:pt idx="108">
                  <c:v>-7.8723002794449304</c:v>
                </c:pt>
                <c:pt idx="109">
                  <c:v>-7.7659297799214073</c:v>
                </c:pt>
                <c:pt idx="110">
                  <c:v>-7.6608447669322253</c:v>
                </c:pt>
                <c:pt idx="111">
                  <c:v>-7.5570359776026983</c:v>
                </c:pt>
                <c:pt idx="112">
                  <c:v>-7.4544939309951044</c:v>
                </c:pt>
                <c:pt idx="113">
                  <c:v>-7.3532089447903095</c:v>
                </c:pt>
                <c:pt idx="114">
                  <c:v>-7.253171151193671</c:v>
                </c:pt>
                <c:pt idx="115">
                  <c:v>-7.1543705120983798</c:v>
                </c:pt>
                <c:pt idx="116">
                  <c:v>-7.0567968335379074</c:v>
                </c:pt>
                <c:pt idx="117">
                  <c:v>-6.9604397794579116</c:v>
                </c:pt>
                <c:pt idx="118">
                  <c:v>-6.8652888848366231</c:v>
                </c:pt>
                <c:pt idx="119">
                  <c:v>-6.7713335681815412</c:v>
                </c:pt>
                <c:pt idx="120">
                  <c:v>-6.6785631434291179</c:v>
                </c:pt>
                <c:pt idx="121">
                  <c:v>-6.5869668312728864</c:v>
                </c:pt>
                <c:pt idx="122">
                  <c:v>-6.4965337699444463</c:v>
                </c:pt>
                <c:pt idx="123">
                  <c:v>-6.4072530254708262</c:v>
                </c:pt>
                <c:pt idx="124">
                  <c:v>-6.3191136014304545</c:v>
                </c:pt>
                <c:pt idx="125">
                  <c:v>-6.2321044482293413</c:v>
                </c:pt>
                <c:pt idx="126">
                  <c:v>-6.1462144719179559</c:v>
                </c:pt>
                <c:pt idx="127">
                  <c:v>-6.0614325425685456</c:v>
                </c:pt>
                <c:pt idx="128">
                  <c:v>-5.9777475022316526</c:v>
                </c:pt>
                <c:pt idx="129">
                  <c:v>-5.8951481724900638</c:v>
                </c:pt>
                <c:pt idx="130">
                  <c:v>-5.8136233616273492</c:v>
                </c:pt>
                <c:pt idx="131">
                  <c:v>-5.733161871427618</c:v>
                </c:pt>
                <c:pt idx="132">
                  <c:v>-5.6537525036224618</c:v>
                </c:pt>
                <c:pt idx="133">
                  <c:v>-5.5753840660001606</c:v>
                </c:pt>
                <c:pt idx="134">
                  <c:v>-5.4980453781918328</c:v>
                </c:pt>
                <c:pt idx="135">
                  <c:v>-5.4217252771485231</c:v>
                </c:pt>
                <c:pt idx="136">
                  <c:v>-5.3464126223224984</c:v>
                </c:pt>
                <c:pt idx="137">
                  <c:v>-5.2720963005656865</c:v>
                </c:pt>
                <c:pt idx="138">
                  <c:v>-5.1987652307575249</c:v>
                </c:pt>
                <c:pt idx="139">
                  <c:v>-5.1264083681739656</c:v>
                </c:pt>
                <c:pt idx="140">
                  <c:v>-5.0550147086089403</c:v>
                </c:pt>
                <c:pt idx="141">
                  <c:v>-4.9845732922591184</c:v>
                </c:pt>
                <c:pt idx="142">
                  <c:v>-4.9150732073823047</c:v>
                </c:pt>
                <c:pt idx="143">
                  <c:v>-4.8465035937394001</c:v>
                </c:pt>
                <c:pt idx="144">
                  <c:v>-4.7788536458294715</c:v>
                </c:pt>
                <c:pt idx="145">
                  <c:v>-4.712112615927027</c:v>
                </c:pt>
                <c:pt idx="146">
                  <c:v>-4.6462698169302543</c:v>
                </c:pt>
                <c:pt idx="147">
                  <c:v>-4.5813146250285675</c:v>
                </c:pt>
                <c:pt idx="148">
                  <c:v>-4.5172364821975801</c:v>
                </c:pt>
                <c:pt idx="149">
                  <c:v>-4.454024898529072</c:v>
                </c:pt>
                <c:pt idx="150">
                  <c:v>-4.391669454403436</c:v>
                </c:pt>
                <c:pt idx="151">
                  <c:v>-4.3301598025116013</c:v>
                </c:pt>
                <c:pt idx="152">
                  <c:v>-4.2694856697332613</c:v>
                </c:pt>
                <c:pt idx="153">
                  <c:v>-4.2096368588778512</c:v>
                </c:pt>
                <c:pt idx="154">
                  <c:v>-4.1506032502945187</c:v>
                </c:pt>
                <c:pt idx="155">
                  <c:v>-4.0923748033570915</c:v>
                </c:pt>
                <c:pt idx="156">
                  <c:v>-4.0349415578296561</c:v>
                </c:pt>
                <c:pt idx="157">
                  <c:v>-3.9782936351183458</c:v>
                </c:pt>
                <c:pt idx="158">
                  <c:v>-3.9224212394144988</c:v>
                </c:pt>
                <c:pt idx="159">
                  <c:v>-3.8673146587342573</c:v>
                </c:pt>
                <c:pt idx="160">
                  <c:v>-3.8129642658594354</c:v>
                </c:pt>
                <c:pt idx="161">
                  <c:v>-3.7593605191842276</c:v>
                </c:pt>
                <c:pt idx="162">
                  <c:v>-3.70649396347227</c:v>
                </c:pt>
                <c:pt idx="163">
                  <c:v>-3.6543552305282261</c:v>
                </c:pt>
                <c:pt idx="164">
                  <c:v>-3.6029350397879862</c:v>
                </c:pt>
                <c:pt idx="165">
                  <c:v>-3.5522241988313801</c:v>
                </c:pt>
                <c:pt idx="166">
                  <c:v>-3.5022136038211626</c:v>
                </c:pt>
                <c:pt idx="167">
                  <c:v>-3.4528942398717897</c:v>
                </c:pt>
                <c:pt idx="168">
                  <c:v>-3.4042571813514684</c:v>
                </c:pt>
                <c:pt idx="169">
                  <c:v>-3.3562935921207631</c:v>
                </c:pt>
                <c:pt idx="170">
                  <c:v>-3.3089947257108467</c:v>
                </c:pt>
                <c:pt idx="171">
                  <c:v>-3.262351925444495</c:v>
                </c:pt>
                <c:pt idx="172">
                  <c:v>-3.2163566245026463</c:v>
                </c:pt>
                <c:pt idx="173">
                  <c:v>-3.1710003459393508</c:v>
                </c:pt>
                <c:pt idx="174">
                  <c:v>-3.1262747026476791</c:v>
                </c:pt>
                <c:pt idx="175">
                  <c:v>-3.0821713972792182</c:v>
                </c:pt>
                <c:pt idx="176">
                  <c:v>-3.0386822221195517</c:v>
                </c:pt>
                <c:pt idx="177">
                  <c:v>-2.9957990589220054</c:v>
                </c:pt>
                <c:pt idx="178">
                  <c:v>-2.9535138787019761</c:v>
                </c:pt>
                <c:pt idx="179">
                  <c:v>-2.9118187414939061</c:v>
                </c:pt>
                <c:pt idx="180">
                  <c:v>-2.8707057960729925</c:v>
                </c:pt>
                <c:pt idx="181">
                  <c:v>-2.8301672796435562</c:v>
                </c:pt>
                <c:pt idx="182">
                  <c:v>-2.7901955174959729</c:v>
                </c:pt>
                <c:pt idx="183">
                  <c:v>-2.7507829226339484</c:v>
                </c:pt>
                <c:pt idx="184">
                  <c:v>-2.7119219953738352</c:v>
                </c:pt>
                <c:pt idx="185">
                  <c:v>-2.6736053229176804</c:v>
                </c:pt>
                <c:pt idx="186">
                  <c:v>-2.6358255789015188</c:v>
                </c:pt>
                <c:pt idx="187">
                  <c:v>-2.5985755229204717</c:v>
                </c:pt>
                <c:pt idx="188">
                  <c:v>-2.5618480000320547</c:v>
                </c:pt>
                <c:pt idx="189">
                  <c:v>-2.5256359402390633</c:v>
                </c:pt>
                <c:pt idx="190">
                  <c:v>-2.4899323579534021</c:v>
                </c:pt>
                <c:pt idx="191">
                  <c:v>-2.4547303514420591</c:v>
                </c:pt>
                <c:pt idx="192">
                  <c:v>-2.4200231022564607</c:v>
                </c:pt>
                <c:pt idx="193">
                  <c:v>-2.385803874646367</c:v>
                </c:pt>
                <c:pt idx="194">
                  <c:v>-2.3520660149593606</c:v>
                </c:pt>
                <c:pt idx="195">
                  <c:v>-2.318802951027048</c:v>
                </c:pt>
                <c:pt idx="196">
                  <c:v>-2.2860081915389072</c:v>
                </c:pt>
                <c:pt idx="197">
                  <c:v>-2.253675325404799</c:v>
                </c:pt>
                <c:pt idx="198">
                  <c:v>-2.221798021107023</c:v>
                </c:pt>
                <c:pt idx="199">
                  <c:v>-2.1903700260428058</c:v>
                </c:pt>
                <c:pt idx="200">
                  <c:v>-2.1593851658580672</c:v>
                </c:pt>
                <c:pt idx="201">
                  <c:v>-2.1288373437732178</c:v>
                </c:pt>
                <c:pt idx="202">
                  <c:v>-2.0987205399018216</c:v>
                </c:pt>
                <c:pt idx="203">
                  <c:v>-2.0690288105627759</c:v>
                </c:pt>
                <c:pt idx="204">
                  <c:v>-2.0397562875867528</c:v>
                </c:pt>
                <c:pt idx="205">
                  <c:v>-2.0108971776175282</c:v>
                </c:pt>
                <c:pt idx="206">
                  <c:v>-1.9824457614088522</c:v>
                </c:pt>
                <c:pt idx="207">
                  <c:v>-1.9543963931174462</c:v>
                </c:pt>
                <c:pt idx="208">
                  <c:v>-1.9267434995926926</c:v>
                </c:pt>
                <c:pt idx="209">
                  <c:v>-1.8994815796635847</c:v>
                </c:pt>
                <c:pt idx="210">
                  <c:v>-1.8726052034234204</c:v>
                </c:pt>
                <c:pt idx="211">
                  <c:v>-1.8461090115127619</c:v>
                </c:pt>
                <c:pt idx="212">
                  <c:v>-1.819987714401115</c:v>
                </c:pt>
                <c:pt idx="213">
                  <c:v>-1.7942360916677715</c:v>
                </c:pt>
                <c:pt idx="214">
                  <c:v>-1.7688489912822511</c:v>
                </c:pt>
                <c:pt idx="215">
                  <c:v>-1.7438213288847162</c:v>
                </c:pt>
                <c:pt idx="216">
                  <c:v>-1.7191480870667879</c:v>
                </c:pt>
                <c:pt idx="217">
                  <c:v>-1.694824314653067</c:v>
                </c:pt>
                <c:pt idx="218">
                  <c:v>-1.6708451259837587</c:v>
                </c:pt>
                <c:pt idx="219">
                  <c:v>-1.6472057001986915</c:v>
                </c:pt>
                <c:pt idx="220">
                  <c:v>-1.6239012805230355</c:v>
                </c:pt>
                <c:pt idx="221">
                  <c:v>-1.6009271735550514</c:v>
                </c:pt>
                <c:pt idx="222">
                  <c:v>-1.5782787485560883</c:v>
                </c:pt>
                <c:pt idx="223">
                  <c:v>-1.5559514367431457</c:v>
                </c:pt>
                <c:pt idx="224">
                  <c:v>-1.5339407305842079</c:v>
                </c:pt>
                <c:pt idx="225">
                  <c:v>-1.5122421830966037</c:v>
                </c:pt>
                <c:pt idx="226">
                  <c:v>-1.4908514071485994</c:v>
                </c:pt>
                <c:pt idx="227">
                  <c:v>-1.4697640747644367</c:v>
                </c:pt>
                <c:pt idx="228">
                  <c:v>-1.4489759164330103</c:v>
                </c:pt>
                <c:pt idx="229">
                  <c:v>-1.4284827204203627</c:v>
                </c:pt>
                <c:pt idx="230">
                  <c:v>-1.408280332086169</c:v>
                </c:pt>
                <c:pt idx="231">
                  <c:v>-1.3883646532043858</c:v>
                </c:pt>
                <c:pt idx="232">
                  <c:v>-1.3687316412881834</c:v>
                </c:pt>
                <c:pt idx="233">
                  <c:v>-1.3493773089193364</c:v>
                </c:pt>
                <c:pt idx="234">
                  <c:v>-1.3302977230821764</c:v>
                </c:pt>
                <c:pt idx="235">
                  <c:v>-1.3114890045022447</c:v>
                </c:pt>
                <c:pt idx="236">
                  <c:v>-1.2929473269897671</c:v>
                </c:pt>
                <c:pt idx="237">
                  <c:v>-1.2746689167880101</c:v>
                </c:pt>
                <c:pt idx="238">
                  <c:v>-1.256650051926687</c:v>
                </c:pt>
                <c:pt idx="239">
                  <c:v>-1.2388870615804377</c:v>
                </c:pt>
                <c:pt idx="240">
                  <c:v>-1.2213763254325045</c:v>
                </c:pt>
                <c:pt idx="241">
                  <c:v>-1.2041142730436702</c:v>
                </c:pt>
                <c:pt idx="242">
                  <c:v>-1.1870973832265097</c:v>
                </c:pt>
                <c:pt idx="243">
                  <c:v>-1.1703221834250597</c:v>
                </c:pt>
                <c:pt idx="244">
                  <c:v>-1.1537852490999074</c:v>
                </c:pt>
                <c:pt idx="245">
                  <c:v>-1.1374832031188089</c:v>
                </c:pt>
                <c:pt idx="246">
                  <c:v>-1.1214127151528259</c:v>
                </c:pt>
                <c:pt idx="247">
                  <c:v>-1.1055705010780732</c:v>
                </c:pt>
                <c:pt idx="248">
                  <c:v>-1.0899533223830737</c:v>
                </c:pt>
                <c:pt idx="249">
                  <c:v>-1.0745579855817669</c:v>
                </c:pt>
                <c:pt idx="250">
                  <c:v>-1.0593813416322146</c:v>
                </c:pt>
                <c:pt idx="251">
                  <c:v>-1.0444202853609794</c:v>
                </c:pt>
                <c:pt idx="252">
                  <c:v>-1.0296717548932466</c:v>
                </c:pt>
                <c:pt idx="253">
                  <c:v>-1.0151327310886764</c:v>
                </c:pt>
                <c:pt idx="254">
                  <c:v>-1.000800236982988</c:v>
                </c:pt>
                <c:pt idx="255">
                  <c:v>-0.98667133723530953</c:v>
                </c:pt>
                <c:pt idx="256">
                  <c:v>-0.97274313758127084</c:v>
                </c:pt>
                <c:pt idx="257">
                  <c:v>-0.95901278429186421</c:v>
                </c:pt>
                <c:pt idx="258">
                  <c:v>-0.94547746363804497</c:v>
                </c:pt>
                <c:pt idx="259">
                  <c:v>-0.93213440136108128</c:v>
                </c:pt>
                <c:pt idx="260">
                  <c:v>-0.91898086214867469</c:v>
                </c:pt>
                <c:pt idx="261">
                  <c:v>-0.90601414911671629</c:v>
                </c:pt>
                <c:pt idx="262">
                  <c:v>-0.89323160329688311</c:v>
                </c:pt>
                <c:pt idx="263">
                  <c:v>-0.88063060312983377</c:v>
                </c:pt>
                <c:pt idx="264">
                  <c:v>-0.86820856396415336</c:v>
                </c:pt>
                <c:pt idx="265">
                  <c:v>-0.85596293756087127</c:v>
                </c:pt>
                <c:pt idx="266">
                  <c:v>-0.84389121160372449</c:v>
                </c:pt>
                <c:pt idx="267">
                  <c:v>-0.83199090921495811</c:v>
                </c:pt>
                <c:pt idx="268">
                  <c:v>-0.82025958847676506</c:v>
                </c:pt>
                <c:pt idx="269">
                  <c:v>-0.80869484195821661</c:v>
                </c:pt>
                <c:pt idx="270">
                  <c:v>-0.79729429624781922</c:v>
                </c:pt>
                <c:pt idx="271">
                  <c:v>-0.78605561149150294</c:v>
                </c:pt>
                <c:pt idx="272">
                  <c:v>-0.77497648093613614</c:v>
                </c:pt>
                <c:pt idx="273">
                  <c:v>-0.76405463047839073</c:v>
                </c:pt>
                <c:pt idx="274">
                  <c:v>-0.75328781821913093</c:v>
                </c:pt>
                <c:pt idx="275">
                  <c:v>-0.74267383402307374</c:v>
                </c:pt>
                <c:pt idx="276">
                  <c:v>-0.73221049908384717</c:v>
                </c:pt>
                <c:pt idx="277">
                  <c:v>-0.72189566549426754</c:v>
                </c:pt>
                <c:pt idx="278">
                  <c:v>-0.71172721582197263</c:v>
                </c:pt>
                <c:pt idx="279">
                  <c:v>-0.70170306269018545</c:v>
                </c:pt>
                <c:pt idx="280">
                  <c:v>-0.69182114836373043</c:v>
                </c:pt>
                <c:pt idx="281">
                  <c:v>-0.68207944434009127</c:v>
                </c:pt>
                <c:pt idx="282">
                  <c:v>-0.67247595094567514</c:v>
                </c:pt>
                <c:pt idx="283">
                  <c:v>-0.66300869693706788</c:v>
                </c:pt>
                <c:pt idx="284">
                  <c:v>-0.65367573910728871</c:v>
                </c:pt>
                <c:pt idx="285">
                  <c:v>-0.64447516189706511</c:v>
                </c:pt>
                <c:pt idx="286">
                  <c:v>-0.63540507701097571</c:v>
                </c:pt>
                <c:pt idx="287">
                  <c:v>-0.62646362303854908</c:v>
                </c:pt>
                <c:pt idx="288">
                  <c:v>-0.61764896508011358</c:v>
                </c:pt>
                <c:pt idx="289">
                  <c:v>-0.60895929437750385</c:v>
                </c:pt>
                <c:pt idx="290">
                  <c:v>-0.60039282794947291</c:v>
                </c:pt>
                <c:pt idx="291">
                  <c:v>-0.59194780823186788</c:v>
                </c:pt>
                <c:pt idx="292">
                  <c:v>-0.58362250272238048</c:v>
                </c:pt>
                <c:pt idx="293">
                  <c:v>-0.57541520362997789</c:v>
                </c:pt>
                <c:pt idx="294">
                  <c:v>-0.56732422752884759</c:v>
                </c:pt>
                <c:pt idx="295">
                  <c:v>-0.55934791501693149</c:v>
                </c:pt>
                <c:pt idx="296">
                  <c:v>-0.55148463037885254</c:v>
                </c:pt>
                <c:pt idx="297">
                  <c:v>-0.5437327612533287</c:v>
                </c:pt>
                <c:pt idx="298">
                  <c:v>-0.5360907183049336</c:v>
                </c:pt>
                <c:pt idx="299">
                  <c:v>-0.52855693490024036</c:v>
                </c:pt>
                <c:pt idx="300">
                  <c:v>-0.52112986678819662</c:v>
                </c:pt>
                <c:pt idx="301">
                  <c:v>-0.51380799178478687</c:v>
                </c:pt>
                <c:pt idx="302">
                  <c:v>-0.50658980946186172</c:v>
                </c:pt>
                <c:pt idx="303">
                  <c:v>-0.49947384084017604</c:v>
                </c:pt>
                <c:pt idx="304">
                  <c:v>-0.49245862808645463</c:v>
                </c:pt>
                <c:pt idx="305">
                  <c:v>-0.48554273421458571</c:v>
                </c:pt>
                <c:pt idx="306">
                  <c:v>-0.47872474279078103</c:v>
                </c:pt>
                <c:pt idx="307">
                  <c:v>-0.4720032576427679</c:v>
                </c:pt>
                <c:pt idx="308">
                  <c:v>-0.46537690257283015</c:v>
                </c:pt>
                <c:pt idx="309">
                  <c:v>-0.45884432107478995</c:v>
                </c:pt>
                <c:pt idx="310">
                  <c:v>-0.45240417605479721</c:v>
                </c:pt>
                <c:pt idx="311">
                  <c:v>-0.44605514955591563</c:v>
                </c:pt>
                <c:pt idx="312">
                  <c:v>-0.43979594248646098</c:v>
                </c:pt>
                <c:pt idx="313">
                  <c:v>-0.43362527435202897</c:v>
                </c:pt>
                <c:pt idx="314">
                  <c:v>-0.427541882991197</c:v>
                </c:pt>
                <c:pt idx="315">
                  <c:v>-0.42154452431482997</c:v>
                </c:pt>
                <c:pt idx="316">
                  <c:v>-0.41563197204896085</c:v>
                </c:pt>
                <c:pt idx="317">
                  <c:v>-0.40980301748120618</c:v>
                </c:pt>
                <c:pt idx="318">
                  <c:v>-0.40405646921065341</c:v>
                </c:pt>
                <c:pt idx="319">
                  <c:v>-0.3983911529012098</c:v>
                </c:pt>
                <c:pt idx="320">
                  <c:v>-0.39280591103833346</c:v>
                </c:pt>
                <c:pt idx="321">
                  <c:v>-0.3872996026891416</c:v>
                </c:pt>
                <c:pt idx="322">
                  <c:v>-0.38187110326582369</c:v>
                </c:pt>
                <c:pt idx="323">
                  <c:v>-0.37651930429233582</c:v>
                </c:pt>
                <c:pt idx="324">
                  <c:v>-0.37124311317433556</c:v>
                </c:pt>
                <c:pt idx="325">
                  <c:v>-0.36604145297230067</c:v>
                </c:pt>
                <c:pt idx="326">
                  <c:v>-0.36091326217781433</c:v>
                </c:pt>
                <c:pt idx="327">
                  <c:v>-0.35585749449295878</c:v>
                </c:pt>
                <c:pt idx="328">
                  <c:v>-0.35087311861278697</c:v>
                </c:pt>
                <c:pt idx="329">
                  <c:v>-0.34595911801082796</c:v>
                </c:pt>
                <c:pt idx="330">
                  <c:v>-0.34111449072759281</c:v>
                </c:pt>
                <c:pt idx="331">
                  <c:v>-0.3363382491620398</c:v>
                </c:pt>
                <c:pt idx="332">
                  <c:v>-0.33162941986595507</c:v>
                </c:pt>
                <c:pt idx="333">
                  <c:v>-0.32698704334122547</c:v>
                </c:pt>
                <c:pt idx="334">
                  <c:v>-0.32241017383994558</c:v>
                </c:pt>
                <c:pt idx="335">
                  <c:v>-0.31789787916734685</c:v>
                </c:pt>
                <c:pt idx="336">
                  <c:v>-0.31344924048748507</c:v>
                </c:pt>
                <c:pt idx="337">
                  <c:v>-0.30906335213167441</c:v>
                </c:pt>
                <c:pt idx="338">
                  <c:v>-0.30473932140961613</c:v>
                </c:pt>
                <c:pt idx="339">
                  <c:v>-0.30047626842318997</c:v>
                </c:pt>
                <c:pt idx="340">
                  <c:v>-0.29627332588288002</c:v>
                </c:pt>
                <c:pt idx="341">
                  <c:v>-0.29212963892678906</c:v>
                </c:pt>
                <c:pt idx="342">
                  <c:v>-0.28804436494221697</c:v>
                </c:pt>
                <c:pt idx="343">
                  <c:v>-0.28401667338976117</c:v>
                </c:pt>
                <c:pt idx="344">
                  <c:v>-0.2800457456299108</c:v>
                </c:pt>
                <c:pt idx="345">
                  <c:v>-0.27613077475210041</c:v>
                </c:pt>
                <c:pt idx="346">
                  <c:v>-0.272270965406187</c:v>
                </c:pt>
                <c:pt idx="347">
                  <c:v>-0.26846553363631903</c:v>
                </c:pt>
                <c:pt idx="348">
                  <c:v>-0.26471370671717259</c:v>
                </c:pt>
                <c:pt idx="349">
                  <c:v>-0.26101472299250511</c:v>
                </c:pt>
                <c:pt idx="350">
                  <c:v>-0.25736783171601907</c:v>
                </c:pt>
                <c:pt idx="351">
                  <c:v>-0.25377229289447939</c:v>
                </c:pt>
                <c:pt idx="352">
                  <c:v>-0.25022737713307652</c:v>
                </c:pt>
                <c:pt idx="353">
                  <c:v>-0.24673236548298605</c:v>
                </c:pt>
                <c:pt idx="354">
                  <c:v>-0.24328654929110916</c:v>
                </c:pt>
                <c:pt idx="355">
                  <c:v>-0.23988923005195315</c:v>
                </c:pt>
                <c:pt idx="356">
                  <c:v>-0.23653971926162964</c:v>
                </c:pt>
                <c:pt idx="357">
                  <c:v>-0.23323733827394166</c:v>
                </c:pt>
                <c:pt idx="358">
                  <c:v>-0.22998141815852152</c:v>
                </c:pt>
                <c:pt idx="359">
                  <c:v>-0.22677129956100631</c:v>
                </c:pt>
                <c:pt idx="360">
                  <c:v>-0.22360633256520784</c:v>
                </c:pt>
                <c:pt idx="361">
                  <c:v>-0.22048587655726001</c:v>
                </c:pt>
                <c:pt idx="362">
                  <c:v>-0.2174093000917138</c:v>
                </c:pt>
                <c:pt idx="363">
                  <c:v>-0.21437598075954575</c:v>
                </c:pt>
                <c:pt idx="364">
                  <c:v>-0.2113853050580661</c:v>
                </c:pt>
                <c:pt idx="365">
                  <c:v>-0.20843666826268861</c:v>
                </c:pt>
                <c:pt idx="366">
                  <c:v>-0.20552947430054197</c:v>
                </c:pt>
                <c:pt idx="367">
                  <c:v>-0.20266313562589872</c:v>
                </c:pt>
                <c:pt idx="368">
                  <c:v>-0.19983707309738699</c:v>
                </c:pt>
                <c:pt idx="369">
                  <c:v>-0.19705071585697514</c:v>
                </c:pt>
                <c:pt idx="370">
                  <c:v>-0.19430350121068757</c:v>
                </c:pt>
                <c:pt idx="371">
                  <c:v>-0.19159487451104243</c:v>
                </c:pt>
                <c:pt idx="372">
                  <c:v>-0.18892428904117659</c:v>
                </c:pt>
                <c:pt idx="373">
                  <c:v>-0.18629120590064008</c:v>
                </c:pt>
                <c:pt idx="374">
                  <c:v>-0.1836950938928327</c:v>
                </c:pt>
                <c:pt idx="375">
                  <c:v>-0.18113542941406252</c:v>
                </c:pt>
                <c:pt idx="376">
                  <c:v>-0.17861169634420265</c:v>
                </c:pt>
                <c:pt idx="377">
                  <c:v>-0.17612338593892279</c:v>
                </c:pt>
                <c:pt idx="378">
                  <c:v>-0.173669996723473</c:v>
                </c:pt>
                <c:pt idx="379">
                  <c:v>-0.17125103438800068</c:v>
                </c:pt>
                <c:pt idx="380">
                  <c:v>-0.16886601168437412</c:v>
                </c:pt>
                <c:pt idx="381">
                  <c:v>-0.16651444832449847</c:v>
                </c:pt>
                <c:pt idx="382">
                  <c:v>-0.16419587088009274</c:v>
                </c:pt>
                <c:pt idx="383">
                  <c:v>-0.16190981268391913</c:v>
                </c:pt>
                <c:pt idx="384">
                  <c:v>-0.1596558137324319</c:v>
                </c:pt>
                <c:pt idx="385">
                  <c:v>-0.15743342058983778</c:v>
                </c:pt>
                <c:pt idx="386">
                  <c:v>-0.15524218629353487</c:v>
                </c:pt>
                <c:pt idx="387">
                  <c:v>-0.15308167026092395</c:v>
                </c:pt>
                <c:pt idx="388">
                  <c:v>-0.15095143819755941</c:v>
                </c:pt>
                <c:pt idx="389">
                  <c:v>-0.14885106200663178</c:v>
                </c:pt>
                <c:pt idx="390">
                  <c:v>-0.14678011969975618</c:v>
                </c:pt>
                <c:pt idx="391">
                  <c:v>-0.14473819530904991</c:v>
                </c:pt>
                <c:pt idx="392">
                  <c:v>-0.14272487880048121</c:v>
                </c:pt>
                <c:pt idx="393">
                  <c:v>-0.14073976598847063</c:v>
                </c:pt>
                <c:pt idx="394">
                  <c:v>-0.13878245845172588</c:v>
                </c:pt>
                <c:pt idx="395">
                  <c:v>-0.13685256345029606</c:v>
                </c:pt>
                <c:pt idx="396">
                  <c:v>-0.13494969384382313</c:v>
                </c:pt>
                <c:pt idx="397">
                  <c:v>-0.13307346801097594</c:v>
                </c:pt>
                <c:pt idx="398">
                  <c:v>-0.1312235097700514</c:v>
                </c:pt>
                <c:pt idx="399">
                  <c:v>-0.12939944830072087</c:v>
                </c:pt>
                <c:pt idx="400">
                  <c:v>-0.12760091806691329</c:v>
                </c:pt>
                <c:pt idx="401">
                  <c:v>-0.12582755874080809</c:v>
                </c:pt>
                <c:pt idx="402">
                  <c:v>-0.12407901512793425</c:v>
                </c:pt>
                <c:pt idx="403">
                  <c:v>-0.12235493709334755</c:v>
                </c:pt>
                <c:pt idx="404">
                  <c:v>-0.12065497948888006</c:v>
                </c:pt>
                <c:pt idx="405">
                  <c:v>-0.11897880208144079</c:v>
                </c:pt>
                <c:pt idx="406">
                  <c:v>-0.11732606948235354</c:v>
                </c:pt>
                <c:pt idx="407">
                  <c:v>-0.11569645107771945</c:v>
                </c:pt>
                <c:pt idx="408">
                  <c:v>-0.11408962095978498</c:v>
                </c:pt>
                <c:pt idx="409">
                  <c:v>-0.11250525785930589</c:v>
                </c:pt>
                <c:pt idx="410">
                  <c:v>-0.11094304507888766</c:v>
                </c:pt>
                <c:pt idx="411">
                  <c:v>-0.1094026704272935</c:v>
                </c:pt>
                <c:pt idx="412">
                  <c:v>-0.10788382615470073</c:v>
                </c:pt>
                <c:pt idx="413">
                  <c:v>-0.10638620888889645</c:v>
                </c:pt>
                <c:pt idx="414">
                  <c:v>-0.10490951957239597</c:v>
                </c:pt>
                <c:pt idx="415">
                  <c:v>-0.1034534634004713</c:v>
                </c:pt>
                <c:pt idx="416">
                  <c:v>-0.10201774976007741</c:v>
                </c:pt>
                <c:pt idx="417">
                  <c:v>-0.10060209216966247</c:v>
                </c:pt>
                <c:pt idx="418">
                  <c:v>-9.9206208219848685E-2</c:v>
                </c:pt>
                <c:pt idx="419">
                  <c:v>-9.7829819514972688E-2</c:v>
                </c:pt>
                <c:pt idx="420">
                  <c:v>-9.6472651615472443E-2</c:v>
                </c:pt>
                <c:pt idx="421">
                  <c:v>-9.5134433981106714E-2</c:v>
                </c:pt>
                <c:pt idx="422">
                  <c:v>-9.3814899914998043E-2</c:v>
                </c:pt>
                <c:pt idx="423">
                  <c:v>-9.2513786508484797E-2</c:v>
                </c:pt>
                <c:pt idx="424">
                  <c:v>-9.1230834586771128E-2</c:v>
                </c:pt>
                <c:pt idx="425">
                  <c:v>-8.9965788655365558E-2</c:v>
                </c:pt>
                <c:pt idx="426">
                  <c:v>-8.8718396847291506E-2</c:v>
                </c:pt>
                <c:pt idx="427">
                  <c:v>-8.7488410871064917E-2</c:v>
                </c:pt>
                <c:pt idx="428">
                  <c:v>-8.6275585959423182E-2</c:v>
                </c:pt>
                <c:pt idx="429">
                  <c:v>-8.5079680818796105E-2</c:v>
                </c:pt>
                <c:pt idx="430">
                  <c:v>-8.390045757950837E-2</c:v>
                </c:pt>
                <c:pt idx="431">
                  <c:v>-8.2737681746702707E-2</c:v>
                </c:pt>
                <c:pt idx="432">
                  <c:v>-8.159112215197234E-2</c:v>
                </c:pt>
                <c:pt idx="433">
                  <c:v>-8.0460550905694289E-2</c:v>
                </c:pt>
                <c:pt idx="434">
                  <c:v>-7.9345743350051304E-2</c:v>
                </c:pt>
                <c:pt idx="435">
                  <c:v>-7.8246478012734322E-2</c:v>
                </c:pt>
                <c:pt idx="436">
                  <c:v>-7.7162536561313055E-2</c:v>
                </c:pt>
                <c:pt idx="437">
                  <c:v>-7.6093703758268808E-2</c:v>
                </c:pt>
                <c:pt idx="438">
                  <c:v>-7.5039767416675243E-2</c:v>
                </c:pt>
                <c:pt idx="439">
                  <c:v>-7.4000518356522035E-2</c:v>
                </c:pt>
                <c:pt idx="440">
                  <c:v>-7.2975750361668423E-2</c:v>
                </c:pt>
                <c:pt idx="441">
                  <c:v>-7.1965260137420869E-2</c:v>
                </c:pt>
                <c:pt idx="442">
                  <c:v>-7.0968847268722171E-2</c:v>
                </c:pt>
                <c:pt idx="443">
                  <c:v>-6.9986314178946352E-2</c:v>
                </c:pt>
                <c:pt idx="444">
                  <c:v>-6.9017466089289381E-2</c:v>
                </c:pt>
                <c:pt idx="445">
                  <c:v>-6.8062110978744733E-2</c:v>
                </c:pt>
                <c:pt idx="446">
                  <c:v>-6.7120059544660354E-2</c:v>
                </c:pt>
                <c:pt idx="447">
                  <c:v>-6.6191125163862802E-2</c:v>
                </c:pt>
                <c:pt idx="448">
                  <c:v>-6.5275123854345252E-2</c:v>
                </c:pt>
                <c:pt idx="449">
                  <c:v>-6.437187423750719E-2</c:v>
                </c:pt>
                <c:pt idx="450">
                  <c:v>-6.3481197500941638E-2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fit_2NN_BCC!$M$18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fit_2NN_BCC!$M$19:$M$469</c:f>
              <c:numCache>
                <c:formatCode>General</c:formatCode>
                <c:ptCount val="451"/>
                <c:pt idx="0">
                  <c:v>-20.292350502925011</c:v>
                </c:pt>
                <c:pt idx="1">
                  <c:v>-20.464401129030215</c:v>
                </c:pt>
                <c:pt idx="2">
                  <c:v>-20.615045080808613</c:v>
                </c:pt>
                <c:pt idx="3">
                  <c:v>-20.745388746275729</c:v>
                </c:pt>
                <c:pt idx="4">
                  <c:v>-20.856487772124709</c:v>
                </c:pt>
                <c:pt idx="5">
                  <c:v>-20.949349361152251</c:v>
                </c:pt>
                <c:pt idx="6">
                  <c:v>-21.024934464163294</c:v>
                </c:pt>
                <c:pt idx="7">
                  <c:v>-21.084159871295498</c:v>
                </c:pt>
                <c:pt idx="8">
                  <c:v>-21.12790020746958</c:v>
                </c:pt>
                <c:pt idx="9">
                  <c:v>-21.15698983644689</c:v>
                </c:pt>
                <c:pt idx="10">
                  <c:v>-21.172224677762905</c:v>
                </c:pt>
                <c:pt idx="11">
                  <c:v>-21.17436394060196</c:v>
                </c:pt>
                <c:pt idx="12">
                  <c:v>-21.164131778485487</c:v>
                </c:pt>
                <c:pt idx="13">
                  <c:v>-21.142218868462358</c:v>
                </c:pt>
                <c:pt idx="14">
                  <c:v>-21.109283918314489</c:v>
                </c:pt>
                <c:pt idx="15">
                  <c:v>-21.065955105124885</c:v>
                </c:pt>
                <c:pt idx="16">
                  <c:v>-21.012831448396149</c:v>
                </c:pt>
                <c:pt idx="17">
                  <c:v>-20.950484120757014</c:v>
                </c:pt>
                <c:pt idx="18">
                  <c:v>-20.879457699150567</c:v>
                </c:pt>
                <c:pt idx="19">
                  <c:v>-20.800271359261011</c:v>
                </c:pt>
                <c:pt idx="20">
                  <c:v>-20.713420015805934</c:v>
                </c:pt>
                <c:pt idx="21">
                  <c:v>-20.619375411196586</c:v>
                </c:pt>
                <c:pt idx="22">
                  <c:v>-20.518587154951245</c:v>
                </c:pt>
                <c:pt idx="23">
                  <c:v>-20.411483716133798</c:v>
                </c:pt>
                <c:pt idx="24">
                  <c:v>-20.298473370983402</c:v>
                </c:pt>
                <c:pt idx="25">
                  <c:v>-20.179945107798286</c:v>
                </c:pt>
                <c:pt idx="26">
                  <c:v>-20.05626949104094</c:v>
                </c:pt>
                <c:pt idx="27">
                  <c:v>-19.927799486538486</c:v>
                </c:pt>
                <c:pt idx="28">
                  <c:v>-19.794871249564846</c:v>
                </c:pt>
                <c:pt idx="29">
                  <c:v>-19.657804877507242</c:v>
                </c:pt>
                <c:pt idx="30">
                  <c:v>-19.516905128740007</c:v>
                </c:pt>
                <c:pt idx="31">
                  <c:v>-19.372462109252393</c:v>
                </c:pt>
                <c:pt idx="32">
                  <c:v>-19.224751928505452</c:v>
                </c:pt>
                <c:pt idx="33">
                  <c:v>-19.074037325923157</c:v>
                </c:pt>
                <c:pt idx="34">
                  <c:v>-18.920568269358441</c:v>
                </c:pt>
                <c:pt idx="35">
                  <c:v>-18.764582526811441</c:v>
                </c:pt>
                <c:pt idx="36">
                  <c:v>-18.606306212618264</c:v>
                </c:pt>
                <c:pt idx="37">
                  <c:v>-18.445954309271677</c:v>
                </c:pt>
                <c:pt idx="38">
                  <c:v>-18.283731165981159</c:v>
                </c:pt>
                <c:pt idx="39">
                  <c:v>-18.1198309750283</c:v>
                </c:pt>
                <c:pt idx="40">
                  <c:v>-17.95443822692468</c:v>
                </c:pt>
                <c:pt idx="41">
                  <c:v>-17.787728145332256</c:v>
                </c:pt>
                <c:pt idx="42">
                  <c:v>-17.619867102662415</c:v>
                </c:pt>
                <c:pt idx="43">
                  <c:v>-17.451013017226899</c:v>
                </c:pt>
                <c:pt idx="44">
                  <c:v>-17.281315732773749</c:v>
                </c:pt>
                <c:pt idx="45">
                  <c:v>-17.110917381202974</c:v>
                </c:pt>
                <c:pt idx="46">
                  <c:v>-16.939952729219662</c:v>
                </c:pt>
                <c:pt idx="47">
                  <c:v>-16.768549509647734</c:v>
                </c:pt>
                <c:pt idx="48">
                  <c:v>-16.596828738094</c:v>
                </c:pt>
                <c:pt idx="49">
                  <c:v>-16.424905015620414</c:v>
                </c:pt>
                <c:pt idx="50">
                  <c:v>-16.252886818052474</c:v>
                </c:pt>
                <c:pt idx="51">
                  <c:v>-16.08087677252243</c:v>
                </c:pt>
                <c:pt idx="52">
                  <c:v>-15.908971921819152</c:v>
                </c:pt>
                <c:pt idx="53">
                  <c:v>-15.737263977089574</c:v>
                </c:pt>
                <c:pt idx="54">
                  <c:v>-15.56583955941235</c:v>
                </c:pt>
                <c:pt idx="55">
                  <c:v>-15.394780430740042</c:v>
                </c:pt>
                <c:pt idx="56">
                  <c:v>-15.224163714684035</c:v>
                </c:pt>
                <c:pt idx="57">
                  <c:v>-15.054062107594142</c:v>
                </c:pt>
                <c:pt idx="58">
                  <c:v>-14.884544080364769</c:v>
                </c:pt>
                <c:pt idx="59">
                  <c:v>-14.715674071379549</c:v>
                </c:pt>
                <c:pt idx="60">
                  <c:v>-14.547512670987892</c:v>
                </c:pt>
                <c:pt idx="61">
                  <c:v>-14.380116797888661</c:v>
                </c:pt>
                <c:pt idx="62">
                  <c:v>-14.213539867779552</c:v>
                </c:pt>
                <c:pt idx="63">
                  <c:v>-14.047831954614315</c:v>
                </c:pt>
                <c:pt idx="64">
                  <c:v>-13.88303994479439</c:v>
                </c:pt>
                <c:pt idx="65">
                  <c:v>-13.719207684606996</c:v>
                </c:pt>
                <c:pt idx="66">
                  <c:v>-13.556376121207396</c:v>
                </c:pt>
                <c:pt idx="67">
                  <c:v>-13.394583437429802</c:v>
                </c:pt>
                <c:pt idx="68">
                  <c:v>-13.233865180698452</c:v>
                </c:pt>
                <c:pt idx="69">
                  <c:v>-13.074254386298168</c:v>
                </c:pt>
                <c:pt idx="70">
                  <c:v>-12.915781695252267</c:v>
                </c:pt>
                <c:pt idx="71">
                  <c:v>-12.758475467044176</c:v>
                </c:pt>
                <c:pt idx="72">
                  <c:v>-12.602361887408852</c:v>
                </c:pt>
                <c:pt idx="73">
                  <c:v>-12.447465071409852</c:v>
                </c:pt>
                <c:pt idx="74">
                  <c:v>-12.293807162008171</c:v>
                </c:pt>
                <c:pt idx="75">
                  <c:v>-12.141408424319861</c:v>
                </c:pt>
                <c:pt idx="76">
                  <c:v>-11.990287335750669</c:v>
                </c:pt>
                <c:pt idx="77">
                  <c:v>-11.840460672187369</c:v>
                </c:pt>
                <c:pt idx="78">
                  <c:v>-11.691943590417633</c:v>
                </c:pt>
                <c:pt idx="79">
                  <c:v>-11.544749706942641</c:v>
                </c:pt>
                <c:pt idx="80">
                  <c:v>-11.398891173339178</c:v>
                </c:pt>
                <c:pt idx="81">
                  <c:v>-11.254378748321173</c:v>
                </c:pt>
                <c:pt idx="82">
                  <c:v>-11.11122186664398</c:v>
                </c:pt>
                <c:pt idx="83">
                  <c:v>-10.969428704988175</c:v>
                </c:pt>
                <c:pt idx="84">
                  <c:v>-10.82900624495387</c:v>
                </c:pt>
                <c:pt idx="85">
                  <c:v>-10.6899603332905</c:v>
                </c:pt>
                <c:pt idx="86">
                  <c:v>-10.552295739481812</c:v>
                </c:pt>
                <c:pt idx="87">
                  <c:v>-10.416016210800116</c:v>
                </c:pt>
                <c:pt idx="88">
                  <c:v>-10.281124524939337</c:v>
                </c:pt>
                <c:pt idx="89">
                  <c:v>-10.147622540331088</c:v>
                </c:pt>
                <c:pt idx="90">
                  <c:v>-10.015511244243847</c:v>
                </c:pt>
                <c:pt idx="91">
                  <c:v>-9.8847907987605588</c:v>
                </c:pt>
                <c:pt idx="92">
                  <c:v>-9.7554605847261779</c:v>
                </c:pt>
                <c:pt idx="93">
                  <c:v>-9.6275192437523049</c:v>
                </c:pt>
                <c:pt idx="94">
                  <c:v>-9.5009647183625248</c:v>
                </c:pt>
                <c:pt idx="95">
                  <c:v>-9.3757942903583427</c:v>
                </c:pt>
                <c:pt idx="96">
                  <c:v>-9.252004617482001</c:v>
                </c:pt>
                <c:pt idx="97">
                  <c:v>-9.129591768449334</c:v>
                </c:pt>
                <c:pt idx="98">
                  <c:v>-9.0085512564225656</c:v>
                </c:pt>
                <c:pt idx="99">
                  <c:v>-8.8888780709897723</c:v>
                </c:pt>
                <c:pt idx="100">
                  <c:v>-8.7705667087151706</c:v>
                </c:pt>
                <c:pt idx="101">
                  <c:v>-8.6536112023212333</c:v>
                </c:pt>
                <c:pt idx="102">
                  <c:v>-8.5380051485612505</c:v>
                </c:pt>
                <c:pt idx="103">
                  <c:v>-8.4237417348383978</c:v>
                </c:pt>
                <c:pt idx="104">
                  <c:v>-8.3108137646247684</c:v>
                </c:pt>
                <c:pt idx="105">
                  <c:v>-8.1992136817318162</c:v>
                </c:pt>
                <c:pt idx="106">
                  <c:v>-8.0889335934811228</c:v>
                </c:pt>
                <c:pt idx="107">
                  <c:v>-7.9799652928225999</c:v>
                </c:pt>
                <c:pt idx="108">
                  <c:v>-7.8723002794449304</c:v>
                </c:pt>
                <c:pt idx="109">
                  <c:v>-7.7659297799214073</c:v>
                </c:pt>
                <c:pt idx="110">
                  <c:v>-7.6608447669322253</c:v>
                </c:pt>
                <c:pt idx="111">
                  <c:v>-7.5570359776026983</c:v>
                </c:pt>
                <c:pt idx="112">
                  <c:v>-7.4544939309951044</c:v>
                </c:pt>
                <c:pt idx="113">
                  <c:v>-7.3532089447903095</c:v>
                </c:pt>
                <c:pt idx="114">
                  <c:v>-7.253171151193671</c:v>
                </c:pt>
                <c:pt idx="115">
                  <c:v>-7.1543705120983798</c:v>
                </c:pt>
                <c:pt idx="116">
                  <c:v>-7.0567968335379074</c:v>
                </c:pt>
                <c:pt idx="117">
                  <c:v>-6.9604397794579116</c:v>
                </c:pt>
                <c:pt idx="118">
                  <c:v>-6.8652888848366231</c:v>
                </c:pt>
                <c:pt idx="119">
                  <c:v>-6.7713335681815412</c:v>
                </c:pt>
                <c:pt idx="120">
                  <c:v>-6.6785631434291179</c:v>
                </c:pt>
                <c:pt idx="121">
                  <c:v>-6.5869668312728864</c:v>
                </c:pt>
                <c:pt idx="122">
                  <c:v>-6.4965337699444463</c:v>
                </c:pt>
                <c:pt idx="123">
                  <c:v>-6.4072530254708262</c:v>
                </c:pt>
                <c:pt idx="124">
                  <c:v>-6.3191136014304545</c:v>
                </c:pt>
                <c:pt idx="125">
                  <c:v>-6.2321044482293413</c:v>
                </c:pt>
                <c:pt idx="126">
                  <c:v>-6.1462144719179559</c:v>
                </c:pt>
                <c:pt idx="127">
                  <c:v>-6.0614325425685456</c:v>
                </c:pt>
                <c:pt idx="128">
                  <c:v>-5.9777475022316526</c:v>
                </c:pt>
                <c:pt idx="129">
                  <c:v>-5.8951481724900638</c:v>
                </c:pt>
                <c:pt idx="130">
                  <c:v>-5.8136233616273492</c:v>
                </c:pt>
                <c:pt idx="131">
                  <c:v>-5.733161871427618</c:v>
                </c:pt>
                <c:pt idx="132">
                  <c:v>-5.6537525036224618</c:v>
                </c:pt>
                <c:pt idx="133">
                  <c:v>-5.5753840660001606</c:v>
                </c:pt>
                <c:pt idx="134">
                  <c:v>-5.4980453781918328</c:v>
                </c:pt>
                <c:pt idx="135">
                  <c:v>-5.4217252771485231</c:v>
                </c:pt>
                <c:pt idx="136">
                  <c:v>-5.3464126223224984</c:v>
                </c:pt>
                <c:pt idx="137">
                  <c:v>-5.2720963005656865</c:v>
                </c:pt>
                <c:pt idx="138">
                  <c:v>-5.1987652307575249</c:v>
                </c:pt>
                <c:pt idx="139">
                  <c:v>-5.1264083681739656</c:v>
                </c:pt>
                <c:pt idx="140">
                  <c:v>-5.0550147086089403</c:v>
                </c:pt>
                <c:pt idx="141">
                  <c:v>-4.9845732922591184</c:v>
                </c:pt>
                <c:pt idx="142">
                  <c:v>-4.9150732073823047</c:v>
                </c:pt>
                <c:pt idx="143">
                  <c:v>-4.8465035937394001</c:v>
                </c:pt>
                <c:pt idx="144">
                  <c:v>-4.7788536458294715</c:v>
                </c:pt>
                <c:pt idx="145">
                  <c:v>-4.712112615927027</c:v>
                </c:pt>
                <c:pt idx="146">
                  <c:v>-4.6462698169302543</c:v>
                </c:pt>
                <c:pt idx="147">
                  <c:v>-4.5813146250285675</c:v>
                </c:pt>
                <c:pt idx="148">
                  <c:v>-4.5172364821975801</c:v>
                </c:pt>
                <c:pt idx="149">
                  <c:v>-4.454024898529072</c:v>
                </c:pt>
                <c:pt idx="150">
                  <c:v>-4.391669454403436</c:v>
                </c:pt>
                <c:pt idx="151">
                  <c:v>-4.3301598025116013</c:v>
                </c:pt>
                <c:pt idx="152">
                  <c:v>-4.2694856697332613</c:v>
                </c:pt>
                <c:pt idx="153">
                  <c:v>-4.2096368588778512</c:v>
                </c:pt>
                <c:pt idx="154">
                  <c:v>-4.1506032502945187</c:v>
                </c:pt>
                <c:pt idx="155">
                  <c:v>-4.0923748033570915</c:v>
                </c:pt>
                <c:pt idx="156">
                  <c:v>-4.0349415578296561</c:v>
                </c:pt>
                <c:pt idx="157">
                  <c:v>-3.9782936351183458</c:v>
                </c:pt>
                <c:pt idx="158">
                  <c:v>-3.9224212394144988</c:v>
                </c:pt>
                <c:pt idx="159">
                  <c:v>-3.8673146587342573</c:v>
                </c:pt>
                <c:pt idx="160">
                  <c:v>-3.8129642658594354</c:v>
                </c:pt>
                <c:pt idx="161">
                  <c:v>-3.7593605191842276</c:v>
                </c:pt>
                <c:pt idx="162">
                  <c:v>-3.70649396347227</c:v>
                </c:pt>
                <c:pt idx="163">
                  <c:v>-3.6543552305282261</c:v>
                </c:pt>
                <c:pt idx="164">
                  <c:v>-3.6029350397879862</c:v>
                </c:pt>
                <c:pt idx="165">
                  <c:v>-3.5522241988313801</c:v>
                </c:pt>
                <c:pt idx="166">
                  <c:v>-3.5022136038211626</c:v>
                </c:pt>
                <c:pt idx="167">
                  <c:v>-3.4528942398717897</c:v>
                </c:pt>
                <c:pt idx="168">
                  <c:v>-3.4042571813514684</c:v>
                </c:pt>
                <c:pt idx="169">
                  <c:v>-3.3562935921207631</c:v>
                </c:pt>
                <c:pt idx="170">
                  <c:v>-3.3089947257108467</c:v>
                </c:pt>
                <c:pt idx="171">
                  <c:v>-3.262351925444495</c:v>
                </c:pt>
                <c:pt idx="172">
                  <c:v>-3.2163566245026463</c:v>
                </c:pt>
                <c:pt idx="173">
                  <c:v>-3.1710003459393508</c:v>
                </c:pt>
                <c:pt idx="174">
                  <c:v>-3.1262747026476791</c:v>
                </c:pt>
                <c:pt idx="175">
                  <c:v>-3.0821713972792182</c:v>
                </c:pt>
                <c:pt idx="176">
                  <c:v>-3.0386822221195517</c:v>
                </c:pt>
                <c:pt idx="177">
                  <c:v>-2.9957990589220054</c:v>
                </c:pt>
                <c:pt idx="178">
                  <c:v>-2.9535138787019761</c:v>
                </c:pt>
                <c:pt idx="179">
                  <c:v>-2.9118187414939061</c:v>
                </c:pt>
                <c:pt idx="180">
                  <c:v>-2.8707057960729925</c:v>
                </c:pt>
                <c:pt idx="181">
                  <c:v>-2.8301672796435562</c:v>
                </c:pt>
                <c:pt idx="182">
                  <c:v>-2.7901955174959729</c:v>
                </c:pt>
                <c:pt idx="183">
                  <c:v>-2.7507829226339484</c:v>
                </c:pt>
                <c:pt idx="184">
                  <c:v>-2.7119219953738352</c:v>
                </c:pt>
                <c:pt idx="185">
                  <c:v>-2.6736053229176804</c:v>
                </c:pt>
                <c:pt idx="186">
                  <c:v>-2.6358255789015188</c:v>
                </c:pt>
                <c:pt idx="187">
                  <c:v>-2.5985755229204717</c:v>
                </c:pt>
                <c:pt idx="188">
                  <c:v>-2.5618480000320547</c:v>
                </c:pt>
                <c:pt idx="189">
                  <c:v>-2.5256359402390633</c:v>
                </c:pt>
                <c:pt idx="190">
                  <c:v>-2.4899323579534021</c:v>
                </c:pt>
                <c:pt idx="191">
                  <c:v>-2.4547303514420591</c:v>
                </c:pt>
                <c:pt idx="192">
                  <c:v>-2.4200231022564607</c:v>
                </c:pt>
                <c:pt idx="193">
                  <c:v>-2.385803874646367</c:v>
                </c:pt>
                <c:pt idx="194">
                  <c:v>-2.3520660149593606</c:v>
                </c:pt>
                <c:pt idx="195">
                  <c:v>-2.318802951027048</c:v>
                </c:pt>
                <c:pt idx="196">
                  <c:v>-2.2860081915389072</c:v>
                </c:pt>
                <c:pt idx="197">
                  <c:v>-2.253675325404799</c:v>
                </c:pt>
                <c:pt idx="198">
                  <c:v>-2.221798021107023</c:v>
                </c:pt>
                <c:pt idx="199">
                  <c:v>-2.1903700260428058</c:v>
                </c:pt>
                <c:pt idx="200">
                  <c:v>-2.1593851658580672</c:v>
                </c:pt>
                <c:pt idx="201">
                  <c:v>-2.1288373437732178</c:v>
                </c:pt>
                <c:pt idx="202">
                  <c:v>-2.0987205399018216</c:v>
                </c:pt>
                <c:pt idx="203">
                  <c:v>-2.0690288105627759</c:v>
                </c:pt>
                <c:pt idx="204">
                  <c:v>-2.0397562875867528</c:v>
                </c:pt>
                <c:pt idx="205">
                  <c:v>-2.0108971776175282</c:v>
                </c:pt>
                <c:pt idx="206">
                  <c:v>-1.9824457614088522</c:v>
                </c:pt>
                <c:pt idx="207">
                  <c:v>-1.9543963931174462</c:v>
                </c:pt>
                <c:pt idx="208">
                  <c:v>-1.9267434995926926</c:v>
                </c:pt>
                <c:pt idx="209">
                  <c:v>-1.8994815796635847</c:v>
                </c:pt>
                <c:pt idx="210">
                  <c:v>-1.8726052034234204</c:v>
                </c:pt>
                <c:pt idx="211">
                  <c:v>-1.8461090115127619</c:v>
                </c:pt>
                <c:pt idx="212">
                  <c:v>-1.819987714401115</c:v>
                </c:pt>
                <c:pt idx="213">
                  <c:v>-1.7942360916677715</c:v>
                </c:pt>
                <c:pt idx="214">
                  <c:v>-1.7688489912822511</c:v>
                </c:pt>
                <c:pt idx="215">
                  <c:v>-1.7438213288847162</c:v>
                </c:pt>
                <c:pt idx="216">
                  <c:v>-1.7191480870667879</c:v>
                </c:pt>
                <c:pt idx="217">
                  <c:v>-1.694824314653067</c:v>
                </c:pt>
                <c:pt idx="218">
                  <c:v>-1.6708451259837587</c:v>
                </c:pt>
                <c:pt idx="219">
                  <c:v>-1.6472057001986915</c:v>
                </c:pt>
                <c:pt idx="220">
                  <c:v>-1.6239012805230355</c:v>
                </c:pt>
                <c:pt idx="221">
                  <c:v>-1.6009271735550514</c:v>
                </c:pt>
                <c:pt idx="222">
                  <c:v>-1.5782787485560883</c:v>
                </c:pt>
                <c:pt idx="223">
                  <c:v>-1.5559514367431457</c:v>
                </c:pt>
                <c:pt idx="224">
                  <c:v>-1.5339407305842079</c:v>
                </c:pt>
                <c:pt idx="225">
                  <c:v>-1.5122421830966037</c:v>
                </c:pt>
                <c:pt idx="226">
                  <c:v>-1.4908514071485994</c:v>
                </c:pt>
                <c:pt idx="227">
                  <c:v>-1.4697640747644367</c:v>
                </c:pt>
                <c:pt idx="228">
                  <c:v>-1.4489759164330103</c:v>
                </c:pt>
                <c:pt idx="229">
                  <c:v>-1.4284827204203627</c:v>
                </c:pt>
                <c:pt idx="230">
                  <c:v>-1.408280332086169</c:v>
                </c:pt>
                <c:pt idx="231">
                  <c:v>-1.3883646532043858</c:v>
                </c:pt>
                <c:pt idx="232">
                  <c:v>-1.3687316412881834</c:v>
                </c:pt>
                <c:pt idx="233">
                  <c:v>-1.3493773089193364</c:v>
                </c:pt>
                <c:pt idx="234">
                  <c:v>-1.3302977230821764</c:v>
                </c:pt>
                <c:pt idx="235">
                  <c:v>-1.3114890045022447</c:v>
                </c:pt>
                <c:pt idx="236">
                  <c:v>-1.2929473269897671</c:v>
                </c:pt>
                <c:pt idx="237">
                  <c:v>-1.2746689167880101</c:v>
                </c:pt>
                <c:pt idx="238">
                  <c:v>-1.256650051926687</c:v>
                </c:pt>
                <c:pt idx="239">
                  <c:v>-1.2388870615804377</c:v>
                </c:pt>
                <c:pt idx="240">
                  <c:v>-1.2213763254325045</c:v>
                </c:pt>
                <c:pt idx="241">
                  <c:v>-1.2041142730436702</c:v>
                </c:pt>
                <c:pt idx="242">
                  <c:v>-1.1870973832265097</c:v>
                </c:pt>
                <c:pt idx="243">
                  <c:v>-1.1703221834250597</c:v>
                </c:pt>
                <c:pt idx="244">
                  <c:v>-1.1537852490999074</c:v>
                </c:pt>
                <c:pt idx="245">
                  <c:v>-1.1374832031188089</c:v>
                </c:pt>
                <c:pt idx="246">
                  <c:v>-1.1214127151528259</c:v>
                </c:pt>
                <c:pt idx="247">
                  <c:v>-1.1055705010780732</c:v>
                </c:pt>
                <c:pt idx="248">
                  <c:v>-1.0899533223830737</c:v>
                </c:pt>
                <c:pt idx="249">
                  <c:v>-1.0745579855817669</c:v>
                </c:pt>
                <c:pt idx="250">
                  <c:v>-1.0593813416322146</c:v>
                </c:pt>
                <c:pt idx="251">
                  <c:v>-1.0444202853609794</c:v>
                </c:pt>
                <c:pt idx="252">
                  <c:v>-1.0296717548932466</c:v>
                </c:pt>
                <c:pt idx="253">
                  <c:v>-1.0151327310886764</c:v>
                </c:pt>
                <c:pt idx="254">
                  <c:v>-1.000800236982988</c:v>
                </c:pt>
                <c:pt idx="255">
                  <c:v>-0.98667133723530953</c:v>
                </c:pt>
                <c:pt idx="256">
                  <c:v>-0.97274313758127084</c:v>
                </c:pt>
                <c:pt idx="257">
                  <c:v>-0.95901278429186421</c:v>
                </c:pt>
                <c:pt idx="258">
                  <c:v>-0.94547746363804497</c:v>
                </c:pt>
                <c:pt idx="259">
                  <c:v>-0.93213440136108128</c:v>
                </c:pt>
                <c:pt idx="260">
                  <c:v>-0.91898086214867469</c:v>
                </c:pt>
                <c:pt idx="261">
                  <c:v>-0.90601414911671629</c:v>
                </c:pt>
                <c:pt idx="262">
                  <c:v>-0.89323160329688311</c:v>
                </c:pt>
                <c:pt idx="263">
                  <c:v>-0.88063060312983377</c:v>
                </c:pt>
                <c:pt idx="264">
                  <c:v>-0.86820856396415336</c:v>
                </c:pt>
                <c:pt idx="265">
                  <c:v>-0.85596293756087127</c:v>
                </c:pt>
                <c:pt idx="266">
                  <c:v>-0.84389121160372449</c:v>
                </c:pt>
                <c:pt idx="267">
                  <c:v>-0.83199090921495811</c:v>
                </c:pt>
                <c:pt idx="268">
                  <c:v>-0.82025958847676506</c:v>
                </c:pt>
                <c:pt idx="269">
                  <c:v>-0.80869484195821661</c:v>
                </c:pt>
                <c:pt idx="270">
                  <c:v>-0.79729429624781922</c:v>
                </c:pt>
                <c:pt idx="271">
                  <c:v>-0.78605561149150294</c:v>
                </c:pt>
                <c:pt idx="272">
                  <c:v>-0.77497648093613614</c:v>
                </c:pt>
                <c:pt idx="273">
                  <c:v>-0.76405463047839073</c:v>
                </c:pt>
                <c:pt idx="274">
                  <c:v>-0.75328781821913093</c:v>
                </c:pt>
                <c:pt idx="275">
                  <c:v>-0.74267383402307374</c:v>
                </c:pt>
                <c:pt idx="276">
                  <c:v>-0.73221049908384717</c:v>
                </c:pt>
                <c:pt idx="277">
                  <c:v>-0.72189566549426754</c:v>
                </c:pt>
                <c:pt idx="278">
                  <c:v>-0.71172721582197263</c:v>
                </c:pt>
                <c:pt idx="279">
                  <c:v>-0.70170306269018545</c:v>
                </c:pt>
                <c:pt idx="280">
                  <c:v>-0.69182114836373043</c:v>
                </c:pt>
                <c:pt idx="281">
                  <c:v>-0.68207944434009127</c:v>
                </c:pt>
                <c:pt idx="282">
                  <c:v>-0.67247595094567514</c:v>
                </c:pt>
                <c:pt idx="283">
                  <c:v>-0.66300869693706788</c:v>
                </c:pt>
                <c:pt idx="284">
                  <c:v>-0.65367573910728871</c:v>
                </c:pt>
                <c:pt idx="285">
                  <c:v>-0.64447516189706511</c:v>
                </c:pt>
                <c:pt idx="286">
                  <c:v>-0.63540507701097571</c:v>
                </c:pt>
                <c:pt idx="287">
                  <c:v>-0.62646362303854908</c:v>
                </c:pt>
                <c:pt idx="288">
                  <c:v>-0.61764896508011358</c:v>
                </c:pt>
                <c:pt idx="289">
                  <c:v>-0.60895929437750385</c:v>
                </c:pt>
                <c:pt idx="290">
                  <c:v>-0.60039282794947291</c:v>
                </c:pt>
                <c:pt idx="291">
                  <c:v>-0.59194780823186788</c:v>
                </c:pt>
                <c:pt idx="292">
                  <c:v>-0.58362250272238048</c:v>
                </c:pt>
                <c:pt idx="293">
                  <c:v>-0.57541520362997789</c:v>
                </c:pt>
                <c:pt idx="294">
                  <c:v>-0.56732422752884759</c:v>
                </c:pt>
                <c:pt idx="295">
                  <c:v>-0.55934791501693149</c:v>
                </c:pt>
                <c:pt idx="296">
                  <c:v>-0.55148463037885254</c:v>
                </c:pt>
                <c:pt idx="297">
                  <c:v>-0.5437327612533287</c:v>
                </c:pt>
                <c:pt idx="298">
                  <c:v>-0.5360907183049336</c:v>
                </c:pt>
                <c:pt idx="299">
                  <c:v>-0.52855693490024036</c:v>
                </c:pt>
                <c:pt idx="300">
                  <c:v>-0.52112986678819662</c:v>
                </c:pt>
                <c:pt idx="301">
                  <c:v>-0.51380799178478687</c:v>
                </c:pt>
                <c:pt idx="302">
                  <c:v>-0.50658980946186172</c:v>
                </c:pt>
                <c:pt idx="303">
                  <c:v>-0.49947384084017604</c:v>
                </c:pt>
                <c:pt idx="304">
                  <c:v>-0.49245862808645463</c:v>
                </c:pt>
                <c:pt idx="305">
                  <c:v>-0.48554273421458571</c:v>
                </c:pt>
                <c:pt idx="306">
                  <c:v>-0.47872474279078103</c:v>
                </c:pt>
                <c:pt idx="307">
                  <c:v>-0.4720032576427679</c:v>
                </c:pt>
                <c:pt idx="308">
                  <c:v>-0.46537690257283015</c:v>
                </c:pt>
                <c:pt idx="309">
                  <c:v>-0.45884432107478995</c:v>
                </c:pt>
                <c:pt idx="310">
                  <c:v>-0.45240417605479721</c:v>
                </c:pt>
                <c:pt idx="311">
                  <c:v>-0.44605514955591563</c:v>
                </c:pt>
                <c:pt idx="312">
                  <c:v>-0.43979594248646098</c:v>
                </c:pt>
                <c:pt idx="313">
                  <c:v>-0.43362527435202897</c:v>
                </c:pt>
                <c:pt idx="314">
                  <c:v>-0.427541882991197</c:v>
                </c:pt>
                <c:pt idx="315">
                  <c:v>-0.42154452431482997</c:v>
                </c:pt>
                <c:pt idx="316">
                  <c:v>-0.41563197204896085</c:v>
                </c:pt>
                <c:pt idx="317">
                  <c:v>-0.40980301748120618</c:v>
                </c:pt>
                <c:pt idx="318">
                  <c:v>-0.40405646921065341</c:v>
                </c:pt>
                <c:pt idx="319">
                  <c:v>-0.3983911529012098</c:v>
                </c:pt>
                <c:pt idx="320">
                  <c:v>-0.39280591103833346</c:v>
                </c:pt>
                <c:pt idx="321">
                  <c:v>-0.3872996026891416</c:v>
                </c:pt>
                <c:pt idx="322">
                  <c:v>-0.38187110326582369</c:v>
                </c:pt>
                <c:pt idx="323">
                  <c:v>-0.37651930429233582</c:v>
                </c:pt>
                <c:pt idx="324">
                  <c:v>-0.37124311317433556</c:v>
                </c:pt>
                <c:pt idx="325">
                  <c:v>-0.36604145297230067</c:v>
                </c:pt>
                <c:pt idx="326">
                  <c:v>-0.36091326217781433</c:v>
                </c:pt>
                <c:pt idx="327">
                  <c:v>-0.35585749449295878</c:v>
                </c:pt>
                <c:pt idx="328">
                  <c:v>-0.35087311861278697</c:v>
                </c:pt>
                <c:pt idx="329">
                  <c:v>-0.34595911801082796</c:v>
                </c:pt>
                <c:pt idx="330">
                  <c:v>-0.34111449072759281</c:v>
                </c:pt>
                <c:pt idx="331">
                  <c:v>-0.3363382491620398</c:v>
                </c:pt>
                <c:pt idx="332">
                  <c:v>-0.33162941986595507</c:v>
                </c:pt>
                <c:pt idx="333">
                  <c:v>-0.32698704334122547</c:v>
                </c:pt>
                <c:pt idx="334">
                  <c:v>-0.32241017383994558</c:v>
                </c:pt>
                <c:pt idx="335">
                  <c:v>-0.31789787916734685</c:v>
                </c:pt>
                <c:pt idx="336">
                  <c:v>-0.31344924048748507</c:v>
                </c:pt>
                <c:pt idx="337">
                  <c:v>-0.30906335213167441</c:v>
                </c:pt>
                <c:pt idx="338">
                  <c:v>-0.30473932140961613</c:v>
                </c:pt>
                <c:pt idx="339">
                  <c:v>-0.30047626842318997</c:v>
                </c:pt>
                <c:pt idx="340">
                  <c:v>-0.29627332588288002</c:v>
                </c:pt>
                <c:pt idx="341">
                  <c:v>-0.29212963892678906</c:v>
                </c:pt>
                <c:pt idx="342">
                  <c:v>-0.28804436494221697</c:v>
                </c:pt>
                <c:pt idx="343">
                  <c:v>-0.28401667338976117</c:v>
                </c:pt>
                <c:pt idx="344">
                  <c:v>-0.2800457456299108</c:v>
                </c:pt>
                <c:pt idx="345">
                  <c:v>-0.27613077475210041</c:v>
                </c:pt>
                <c:pt idx="346">
                  <c:v>-0.272270965406187</c:v>
                </c:pt>
                <c:pt idx="347">
                  <c:v>-0.26846553363631903</c:v>
                </c:pt>
                <c:pt idx="348">
                  <c:v>-0.26471370671717259</c:v>
                </c:pt>
                <c:pt idx="349">
                  <c:v>-0.26101472299250511</c:v>
                </c:pt>
                <c:pt idx="350">
                  <c:v>-0.25736783171601907</c:v>
                </c:pt>
                <c:pt idx="351">
                  <c:v>-0.25377229289447939</c:v>
                </c:pt>
                <c:pt idx="352">
                  <c:v>-0.25022737713307652</c:v>
                </c:pt>
                <c:pt idx="353">
                  <c:v>-0.24673236548298605</c:v>
                </c:pt>
                <c:pt idx="354">
                  <c:v>-0.24328654929110916</c:v>
                </c:pt>
                <c:pt idx="355">
                  <c:v>-0.23988923005195315</c:v>
                </c:pt>
                <c:pt idx="356">
                  <c:v>-0.23653971926162964</c:v>
                </c:pt>
                <c:pt idx="357">
                  <c:v>-0.23323733827394166</c:v>
                </c:pt>
                <c:pt idx="358">
                  <c:v>-0.22998141815852152</c:v>
                </c:pt>
                <c:pt idx="359">
                  <c:v>-0.22677129956100631</c:v>
                </c:pt>
                <c:pt idx="360">
                  <c:v>-0.22360633256520784</c:v>
                </c:pt>
                <c:pt idx="361">
                  <c:v>-0.22048587655726001</c:v>
                </c:pt>
                <c:pt idx="362">
                  <c:v>-0.2174093000917138</c:v>
                </c:pt>
                <c:pt idx="363">
                  <c:v>-0.21437598075954575</c:v>
                </c:pt>
                <c:pt idx="364">
                  <c:v>-0.2113853050580661</c:v>
                </c:pt>
                <c:pt idx="365">
                  <c:v>-0.20843666826268861</c:v>
                </c:pt>
                <c:pt idx="366">
                  <c:v>-0.20552947430054197</c:v>
                </c:pt>
                <c:pt idx="367">
                  <c:v>-0.20266313562589872</c:v>
                </c:pt>
                <c:pt idx="368">
                  <c:v>-0.19983707309738699</c:v>
                </c:pt>
                <c:pt idx="369">
                  <c:v>-0.19705071585697514</c:v>
                </c:pt>
                <c:pt idx="370">
                  <c:v>-0.19430350121068757</c:v>
                </c:pt>
                <c:pt idx="371">
                  <c:v>-0.19159487451104243</c:v>
                </c:pt>
                <c:pt idx="372">
                  <c:v>-0.18892428904117659</c:v>
                </c:pt>
                <c:pt idx="373">
                  <c:v>-0.18629120590064008</c:v>
                </c:pt>
                <c:pt idx="374">
                  <c:v>-0.1836950938928327</c:v>
                </c:pt>
                <c:pt idx="375">
                  <c:v>-0.18113542941406252</c:v>
                </c:pt>
                <c:pt idx="376">
                  <c:v>-0.17861169634420265</c:v>
                </c:pt>
                <c:pt idx="377">
                  <c:v>-0.17612338593892279</c:v>
                </c:pt>
                <c:pt idx="378">
                  <c:v>-0.173669996723473</c:v>
                </c:pt>
                <c:pt idx="379">
                  <c:v>-0.17125103438800068</c:v>
                </c:pt>
                <c:pt idx="380">
                  <c:v>-0.16886601168437412</c:v>
                </c:pt>
                <c:pt idx="381">
                  <c:v>-0.16651444832449847</c:v>
                </c:pt>
                <c:pt idx="382">
                  <c:v>-0.16419587088009274</c:v>
                </c:pt>
                <c:pt idx="383">
                  <c:v>-0.16190981268391913</c:v>
                </c:pt>
                <c:pt idx="384">
                  <c:v>-0.1596558137324319</c:v>
                </c:pt>
                <c:pt idx="385">
                  <c:v>-0.15743342058983778</c:v>
                </c:pt>
                <c:pt idx="386">
                  <c:v>-0.15524218629353487</c:v>
                </c:pt>
                <c:pt idx="387">
                  <c:v>-0.15308167026092395</c:v>
                </c:pt>
                <c:pt idx="388">
                  <c:v>-0.15095143819755941</c:v>
                </c:pt>
                <c:pt idx="389">
                  <c:v>-0.14885106200663178</c:v>
                </c:pt>
                <c:pt idx="390">
                  <c:v>-0.14678011969975618</c:v>
                </c:pt>
                <c:pt idx="391">
                  <c:v>-0.14473819530904991</c:v>
                </c:pt>
                <c:pt idx="392">
                  <c:v>-0.14272487880048121</c:v>
                </c:pt>
                <c:pt idx="393">
                  <c:v>-0.14073976598847063</c:v>
                </c:pt>
                <c:pt idx="394">
                  <c:v>-0.13878245845172588</c:v>
                </c:pt>
                <c:pt idx="395">
                  <c:v>-0.13685256345029606</c:v>
                </c:pt>
                <c:pt idx="396">
                  <c:v>-0.13494969384382313</c:v>
                </c:pt>
                <c:pt idx="397">
                  <c:v>-0.13307346801097594</c:v>
                </c:pt>
                <c:pt idx="398">
                  <c:v>-0.1312235097700514</c:v>
                </c:pt>
                <c:pt idx="399">
                  <c:v>-0.12939944830072087</c:v>
                </c:pt>
                <c:pt idx="400">
                  <c:v>-0.12760091806691329</c:v>
                </c:pt>
                <c:pt idx="401">
                  <c:v>-0.12582755874080809</c:v>
                </c:pt>
                <c:pt idx="402">
                  <c:v>-0.12407901512793425</c:v>
                </c:pt>
                <c:pt idx="403">
                  <c:v>-0.12235493709334755</c:v>
                </c:pt>
                <c:pt idx="404">
                  <c:v>-0.12065497948888006</c:v>
                </c:pt>
                <c:pt idx="405">
                  <c:v>-0.11897880208144079</c:v>
                </c:pt>
                <c:pt idx="406">
                  <c:v>-0.11732606948235354</c:v>
                </c:pt>
                <c:pt idx="407">
                  <c:v>-0.11569645107771945</c:v>
                </c:pt>
                <c:pt idx="408">
                  <c:v>-0.11408962095978498</c:v>
                </c:pt>
                <c:pt idx="409">
                  <c:v>-0.11250525785930589</c:v>
                </c:pt>
                <c:pt idx="410">
                  <c:v>-0.11094304507888766</c:v>
                </c:pt>
                <c:pt idx="411">
                  <c:v>-0.1094026704272935</c:v>
                </c:pt>
                <c:pt idx="412">
                  <c:v>-0.10788382615470073</c:v>
                </c:pt>
                <c:pt idx="413">
                  <c:v>-0.10638620888889645</c:v>
                </c:pt>
                <c:pt idx="414">
                  <c:v>-0.10490951957239597</c:v>
                </c:pt>
                <c:pt idx="415">
                  <c:v>-0.1034534634004713</c:v>
                </c:pt>
                <c:pt idx="416">
                  <c:v>-0.10201774976007741</c:v>
                </c:pt>
                <c:pt idx="417">
                  <c:v>-0.10060209216966247</c:v>
                </c:pt>
                <c:pt idx="418">
                  <c:v>-9.9206208219848685E-2</c:v>
                </c:pt>
                <c:pt idx="419">
                  <c:v>-9.7829819514972688E-2</c:v>
                </c:pt>
                <c:pt idx="420">
                  <c:v>-9.6472651615472443E-2</c:v>
                </c:pt>
                <c:pt idx="421">
                  <c:v>-9.5134433981106714E-2</c:v>
                </c:pt>
                <c:pt idx="422">
                  <c:v>-9.3814899914998043E-2</c:v>
                </c:pt>
                <c:pt idx="423">
                  <c:v>-9.2513786508484797E-2</c:v>
                </c:pt>
                <c:pt idx="424">
                  <c:v>-9.1230834586771128E-2</c:v>
                </c:pt>
                <c:pt idx="425">
                  <c:v>-8.9965788655365558E-2</c:v>
                </c:pt>
                <c:pt idx="426">
                  <c:v>-8.8718396847291506E-2</c:v>
                </c:pt>
                <c:pt idx="427">
                  <c:v>-8.7488410871064917E-2</c:v>
                </c:pt>
                <c:pt idx="428">
                  <c:v>-8.6275585959423182E-2</c:v>
                </c:pt>
                <c:pt idx="429">
                  <c:v>-8.5079680818796105E-2</c:v>
                </c:pt>
                <c:pt idx="430">
                  <c:v>-8.390045757950837E-2</c:v>
                </c:pt>
                <c:pt idx="431">
                  <c:v>-8.2737681746702707E-2</c:v>
                </c:pt>
                <c:pt idx="432">
                  <c:v>-8.159112215197234E-2</c:v>
                </c:pt>
                <c:pt idx="433">
                  <c:v>-8.0460550905694289E-2</c:v>
                </c:pt>
                <c:pt idx="434">
                  <c:v>-7.9345743350051304E-2</c:v>
                </c:pt>
                <c:pt idx="435">
                  <c:v>-7.8246478012734322E-2</c:v>
                </c:pt>
                <c:pt idx="436">
                  <c:v>-7.7162536561313055E-2</c:v>
                </c:pt>
                <c:pt idx="437">
                  <c:v>-7.6093703758268808E-2</c:v>
                </c:pt>
                <c:pt idx="438">
                  <c:v>-7.5039767416675243E-2</c:v>
                </c:pt>
                <c:pt idx="439">
                  <c:v>-7.4000518356522035E-2</c:v>
                </c:pt>
                <c:pt idx="440">
                  <c:v>-7.2975750361668423E-2</c:v>
                </c:pt>
                <c:pt idx="441">
                  <c:v>-7.1965260137420869E-2</c:v>
                </c:pt>
                <c:pt idx="442">
                  <c:v>-7.0968847268722171E-2</c:v>
                </c:pt>
                <c:pt idx="443">
                  <c:v>-6.9986314178946352E-2</c:v>
                </c:pt>
                <c:pt idx="444">
                  <c:v>-6.9017466089289381E-2</c:v>
                </c:pt>
                <c:pt idx="445">
                  <c:v>-6.8062110978744733E-2</c:v>
                </c:pt>
                <c:pt idx="446">
                  <c:v>-6.7120059544660354E-2</c:v>
                </c:pt>
                <c:pt idx="447">
                  <c:v>-6.6191125163862802E-2</c:v>
                </c:pt>
                <c:pt idx="448">
                  <c:v>-6.5275123854345252E-2</c:v>
                </c:pt>
                <c:pt idx="449">
                  <c:v>-6.437187423750719E-2</c:v>
                </c:pt>
                <c:pt idx="450">
                  <c:v>-6.3481197500941638E-2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fit_2NN_HCP!$H$19:$H$469</c:f>
              <c:numCache>
                <c:formatCode>0.0000</c:formatCode>
                <c:ptCount val="451"/>
                <c:pt idx="0">
                  <c:v>0.39069928062071957</c:v>
                </c:pt>
                <c:pt idx="1">
                  <c:v>-1.8353452758885454E-2</c:v>
                </c:pt>
                <c:pt idx="2">
                  <c:v>-0.41047690963967104</c:v>
                </c:pt>
                <c:pt idx="3">
                  <c:v>-0.78621629166479678</c:v>
                </c:pt>
                <c:pt idx="4">
                  <c:v>-1.1461008012729059</c:v>
                </c:pt>
                <c:pt idx="5">
                  <c:v>-1.4906440891690875</c:v>
                </c:pt>
                <c:pt idx="6">
                  <c:v>-1.8203446896637276</c:v>
                </c:pt>
                <c:pt idx="7">
                  <c:v>-2.1356864442005654</c:v>
                </c:pt>
                <c:pt idx="8">
                  <c:v>-2.4371389133868586</c:v>
                </c:pt>
                <c:pt idx="9">
                  <c:v>-2.7251577778304754</c:v>
                </c:pt>
                <c:pt idx="10">
                  <c:v>-3.0001852280807917</c:v>
                </c:pt>
                <c:pt idx="11">
                  <c:v>-3.2626503439625685</c:v>
                </c:pt>
                <c:pt idx="12">
                  <c:v>-3.5129694635844255</c:v>
                </c:pt>
                <c:pt idx="13">
                  <c:v>-3.7515465422962575</c:v>
                </c:pt>
                <c:pt idx="14">
                  <c:v>-3.9787735018627286</c:v>
                </c:pt>
                <c:pt idx="15">
                  <c:v>-4.1950305701130812</c:v>
                </c:pt>
                <c:pt idx="16">
                  <c:v>-4.4006866113206629</c:v>
                </c:pt>
                <c:pt idx="17">
                  <c:v>-4.5960994475590216</c:v>
                </c:pt>
                <c:pt idx="18">
                  <c:v>-4.7816161712749068</c:v>
                </c:pt>
                <c:pt idx="19">
                  <c:v>-4.9575734493123278</c:v>
                </c:pt>
                <c:pt idx="20">
                  <c:v>-5.1242978186156396</c:v>
                </c:pt>
                <c:pt idx="21">
                  <c:v>-5.2821059738336968</c:v>
                </c:pt>
                <c:pt idx="22">
                  <c:v>-5.431305047041314</c:v>
                </c:pt>
                <c:pt idx="23">
                  <c:v>-5.57219287978862</c:v>
                </c:pt>
                <c:pt idx="24">
                  <c:v>-5.7050582876833538</c:v>
                </c:pt>
                <c:pt idx="25">
                  <c:v>-5.8301813177058435</c:v>
                </c:pt>
                <c:pt idx="26">
                  <c:v>-5.9478334984511063</c:v>
                </c:pt>
                <c:pt idx="27">
                  <c:v>-6.0582780834874725</c:v>
                </c:pt>
                <c:pt idx="28">
                  <c:v>-6.1617702880161414</c:v>
                </c:pt>
                <c:pt idx="29">
                  <c:v>-6.2585575190112523</c:v>
                </c:pt>
                <c:pt idx="30">
                  <c:v>-6.3488795990153042</c:v>
                </c:pt>
                <c:pt idx="31">
                  <c:v>-6.4329689837602828</c:v>
                </c:pt>
                <c:pt idx="32">
                  <c:v>-6.5110509737802058</c:v>
                </c:pt>
                <c:pt idx="33">
                  <c:v>-6.583343920176584</c:v>
                </c:pt>
                <c:pt idx="34">
                  <c:v>-6.6500594246940059</c:v>
                </c:pt>
                <c:pt idx="35">
                  <c:v>-6.7114025342588857</c:v>
                </c:pt>
                <c:pt idx="36">
                  <c:v>-6.7675719301304387</c:v>
                </c:pt>
                <c:pt idx="37">
                  <c:v>-6.8187601118089933</c:v>
                </c:pt>
                <c:pt idx="38">
                  <c:v>-6.8651535758429256</c:v>
                </c:pt>
                <c:pt idx="39">
                  <c:v>-6.9069329896717946</c:v>
                </c:pt>
                <c:pt idx="40">
                  <c:v>-6.9442733606396079</c:v>
                </c:pt>
                <c:pt idx="41">
                  <c:v>-6.9773442003086554</c:v>
                </c:pt>
                <c:pt idx="42">
                  <c:v>-7.0063096842008212</c:v>
                </c:pt>
                <c:pt idx="43">
                  <c:v>-7.0313288070900448</c:v>
                </c:pt>
                <c:pt idx="44">
                  <c:v>-7.0525555339662382</c:v>
                </c:pt>
                <c:pt idx="45">
                  <c:v>-7.0701389467878322</c:v>
                </c:pt>
                <c:pt idx="46">
                  <c:v>-7.0842233871370324</c:v>
                </c:pt>
                <c:pt idx="47">
                  <c:v>-7.0949485948887974</c:v>
                </c:pt>
                <c:pt idx="48">
                  <c:v>-7.1024498430016747</c:v>
                </c:pt>
                <c:pt idx="49">
                  <c:v>-7.1068580685357352</c:v>
                </c:pt>
                <c:pt idx="50">
                  <c:v>-7.1082999999999998</c:v>
                </c:pt>
                <c:pt idx="51">
                  <c:v>-7.1068982811292072</c:v>
                </c:pt>
                <c:pt idx="52">
                  <c:v>-7.1027715911868761</c:v>
                </c:pt>
                <c:pt idx="53">
                  <c:v>-7.0960347618892765</c:v>
                </c:pt>
                <c:pt idx="54">
                  <c:v>-7.0867988910422497</c:v>
                </c:pt>
                <c:pt idx="55">
                  <c:v>-7.0751714529804524</c:v>
                </c:pt>
                <c:pt idx="56">
                  <c:v>-7.0612564058961977</c:v>
                </c:pt>
                <c:pt idx="57">
                  <c:v>-7.0451542961427274</c:v>
                </c:pt>
                <c:pt idx="58">
                  <c:v>-7.0269623595945374</c:v>
                </c:pt>
                <c:pt idx="59">
                  <c:v>-7.00677462014513</c:v>
                </c:pt>
                <c:pt idx="60">
                  <c:v>-6.9846819854204316</c:v>
                </c:pt>
                <c:pt idx="61">
                  <c:v>-6.9607723397840697</c:v>
                </c:pt>
                <c:pt idx="62">
                  <c:v>-6.9351306347086226</c:v>
                </c:pt>
                <c:pt idx="63">
                  <c:v>-6.9078389765849941</c:v>
                </c:pt>
                <c:pt idx="64">
                  <c:v>-6.878976712040143</c:v>
                </c:pt>
                <c:pt idx="65">
                  <c:v>-6.8486205108314984</c:v>
                </c:pt>
                <c:pt idx="66">
                  <c:v>-6.8168444463846125</c:v>
                </c:pt>
                <c:pt idx="67">
                  <c:v>-6.7837200740387678</c:v>
                </c:pt>
                <c:pt idx="68">
                  <c:v>-6.7493165070635364</c:v>
                </c:pt>
                <c:pt idx="69">
                  <c:v>-6.7137004905076418</c:v>
                </c:pt>
                <c:pt idx="70">
                  <c:v>-6.6769364729397642</c:v>
                </c:pt>
                <c:pt idx="71">
                  <c:v>-6.6390866761393879</c:v>
                </c:pt>
                <c:pt idx="72">
                  <c:v>-6.6002111627941948</c:v>
                </c:pt>
                <c:pt idx="73">
                  <c:v>-6.5603679022590082</c:v>
                </c:pt>
                <c:pt idx="74">
                  <c:v>-6.5196128344297914</c:v>
                </c:pt>
                <c:pt idx="75">
                  <c:v>-6.4779999317848151</c:v>
                </c:pt>
                <c:pt idx="76">
                  <c:v>-6.4355812596436417</c:v>
                </c:pt>
                <c:pt idx="77">
                  <c:v>-6.3924070346932576</c:v>
                </c:pt>
                <c:pt idx="78">
                  <c:v>-6.3485256818293436</c:v>
                </c:pt>
                <c:pt idx="79">
                  <c:v>-6.3039838893593743</c:v>
                </c:pt>
                <c:pt idx="80">
                  <c:v>-6.2588266626129823</c:v>
                </c:pt>
                <c:pt idx="81">
                  <c:v>-6.2130973760038</c:v>
                </c:pt>
                <c:pt idx="82">
                  <c:v>-6.1668378235857917</c:v>
                </c:pt>
                <c:pt idx="83">
                  <c:v>-6.1200882681459339</c:v>
                </c:pt>
                <c:pt idx="84">
                  <c:v>-6.0728874888739695</c:v>
                </c:pt>
                <c:pt idx="85">
                  <c:v>-6.0252728276488394</c:v>
                </c:pt>
                <c:pt idx="86">
                  <c:v>-5.9772802339803794</c:v>
                </c:pt>
                <c:pt idx="87">
                  <c:v>-5.9289443086437315</c:v>
                </c:pt>
                <c:pt idx="88">
                  <c:v>-5.8802983460430163</c:v>
                </c:pt>
                <c:pt idx="89">
                  <c:v>-5.8313743753397222</c:v>
                </c:pt>
                <c:pt idx="90">
                  <c:v>-5.7822032003803789</c:v>
                </c:pt>
                <c:pt idx="91">
                  <c:v>-5.7328144384570807</c:v>
                </c:pt>
                <c:pt idx="92">
                  <c:v>-5.6832365579335784</c:v>
                </c:pt>
                <c:pt idx="93">
                  <c:v>-5.6334969147687177</c:v>
                </c:pt>
                <c:pt idx="94">
                  <c:v>-5.58362178796816</c:v>
                </c:pt>
                <c:pt idx="95">
                  <c:v>-5.5336364139944711</c:v>
                </c:pt>
                <c:pt idx="96">
                  <c:v>-5.4835650201648614</c:v>
                </c:pt>
                <c:pt idx="97">
                  <c:v>-5.4334308570650354</c:v>
                </c:pt>
                <c:pt idx="98">
                  <c:v>-5.383256230006852</c:v>
                </c:pt>
                <c:pt idx="99">
                  <c:v>-5.3330625295567415</c:v>
                </c:pt>
                <c:pt idx="100">
                  <c:v>-5.2828702611610723</c:v>
                </c:pt>
                <c:pt idx="101">
                  <c:v>-5.2326990738939649</c:v>
                </c:pt>
                <c:pt idx="102">
                  <c:v>-5.1825677883523324</c:v>
                </c:pt>
                <c:pt idx="103">
                  <c:v>-5.1324944237222745</c:v>
                </c:pt>
                <c:pt idx="104">
                  <c:v>-5.082496224040276</c:v>
                </c:pt>
                <c:pt idx="105">
                  <c:v>-5.0325896836719943</c:v>
                </c:pt>
                <c:pt idx="106">
                  <c:v>-4.9827905720308516</c:v>
                </c:pt>
                <c:pt idx="107">
                  <c:v>-4.9331139575579952</c:v>
                </c:pt>
                <c:pt idx="108">
                  <c:v>-4.8835742309846033</c:v>
                </c:pt>
                <c:pt idx="109">
                  <c:v>-4.8341851278969337</c:v>
                </c:pt>
                <c:pt idx="110">
                  <c:v>-4.7849597506240036</c:v>
                </c:pt>
                <c:pt idx="111">
                  <c:v>-4.7359105894671201</c:v>
                </c:pt>
                <c:pt idx="112">
                  <c:v>-4.6870495432901276</c:v>
                </c:pt>
                <c:pt idx="113">
                  <c:v>-4.6383879394885241</c:v>
                </c:pt>
                <c:pt idx="114">
                  <c:v>-4.5899365533552707</c:v>
                </c:pt>
                <c:pt idx="115">
                  <c:v>-4.5417056268604918</c:v>
                </c:pt>
                <c:pt idx="116">
                  <c:v>-4.4937048868619058</c:v>
                </c:pt>
                <c:pt idx="117">
                  <c:v>-4.4459435627622295</c:v>
                </c:pt>
                <c:pt idx="118">
                  <c:v>-4.3984304036294946</c:v>
                </c:pt>
                <c:pt idx="119">
                  <c:v>-4.3511736947956416</c:v>
                </c:pt>
                <c:pt idx="120">
                  <c:v>-4.3041812739484371</c:v>
                </c:pt>
                <c:pt idx="121">
                  <c:v>-4.2574605467312585</c:v>
                </c:pt>
                <c:pt idx="122">
                  <c:v>-4.2110185018649497</c:v>
                </c:pt>
                <c:pt idx="123">
                  <c:v>-4.1648617258055181</c:v>
                </c:pt>
                <c:pt idx="124">
                  <c:v>-4.1189964169510791</c:v>
                </c:pt>
                <c:pt idx="125">
                  <c:v>-4.0734283994110809</c:v>
                </c:pt>
                <c:pt idx="126">
                  <c:v>-4.0281631363504582</c:v>
                </c:pt>
                <c:pt idx="127">
                  <c:v>-3.9832057429210601</c:v>
                </c:pt>
                <c:pt idx="128">
                  <c:v>-3.938560998792271</c:v>
                </c:pt>
                <c:pt idx="129">
                  <c:v>-3.8942333602925254</c:v>
                </c:pt>
                <c:pt idx="130">
                  <c:v>-3.8502269721729676</c:v>
                </c:pt>
                <c:pt idx="131">
                  <c:v>-3.8065456790042886</c:v>
                </c:pt>
                <c:pt idx="132">
                  <c:v>-3.7631930362174097</c:v>
                </c:pt>
                <c:pt idx="133">
                  <c:v>-3.7201723207984121</c:v>
                </c:pt>
                <c:pt idx="134">
                  <c:v>-3.6774865416477982</c:v>
                </c:pt>
                <c:pt idx="135">
                  <c:v>-3.6351384496139181</c:v>
                </c:pt>
                <c:pt idx="136">
                  <c:v>-3.5931305472100648</c:v>
                </c:pt>
                <c:pt idx="137">
                  <c:v>-3.5514650980245577</c:v>
                </c:pt>
                <c:pt idx="138">
                  <c:v>-3.5101441358327774</c:v>
                </c:pt>
                <c:pt idx="139">
                  <c:v>-3.4691694734199441</c:v>
                </c:pt>
                <c:pt idx="140">
                  <c:v>-3.4285427111231259</c:v>
                </c:pt>
                <c:pt idx="141">
                  <c:v>-3.3882652451007687</c:v>
                </c:pt>
                <c:pt idx="142">
                  <c:v>-3.3483382753377602</c:v>
                </c:pt>
                <c:pt idx="143">
                  <c:v>-3.3087628133938702</c:v>
                </c:pt>
                <c:pt idx="144">
                  <c:v>-3.2695396899031168</c:v>
                </c:pt>
                <c:pt idx="145">
                  <c:v>-3.230669561831482</c:v>
                </c:pt>
                <c:pt idx="146">
                  <c:v>-3.1921529195000957</c:v>
                </c:pt>
                <c:pt idx="147">
                  <c:v>-3.1539900933808878</c:v>
                </c:pt>
                <c:pt idx="148">
                  <c:v>-3.116181260671453</c:v>
                </c:pt>
                <c:pt idx="149">
                  <c:v>-3.0787264516557125</c:v>
                </c:pt>
                <c:pt idx="150">
                  <c:v>-3.0416255558567542</c:v>
                </c:pt>
                <c:pt idx="151">
                  <c:v>-3.0048783279880671</c:v>
                </c:pt>
                <c:pt idx="152">
                  <c:v>-2.9684843937091836</c:v>
                </c:pt>
                <c:pt idx="153">
                  <c:v>-2.9324432551916018</c:v>
                </c:pt>
                <c:pt idx="154">
                  <c:v>-2.8967542965006667</c:v>
                </c:pt>
                <c:pt idx="155">
                  <c:v>-2.861416788798953</c:v>
                </c:pt>
                <c:pt idx="156">
                  <c:v>-2.8264298953764975</c:v>
                </c:pt>
                <c:pt idx="157">
                  <c:v>-2.7917926765131229</c:v>
                </c:pt>
                <c:pt idx="158">
                  <c:v>-2.7575040941778983</c:v>
                </c:pt>
                <c:pt idx="159">
                  <c:v>-2.7235630165706772</c:v>
                </c:pt>
                <c:pt idx="160">
                  <c:v>-2.6899682225104753</c:v>
                </c:pt>
                <c:pt idx="161">
                  <c:v>-2.6567184056753503</c:v>
                </c:pt>
                <c:pt idx="162">
                  <c:v>-2.6238121786982793</c:v>
                </c:pt>
                <c:pt idx="163">
                  <c:v>-2.5912480771234243</c:v>
                </c:pt>
                <c:pt idx="164">
                  <c:v>-2.559024563227029</c:v>
                </c:pt>
                <c:pt idx="165">
                  <c:v>-2.5271400297070992</c:v>
                </c:pt>
                <c:pt idx="166">
                  <c:v>-2.4955928032458488</c:v>
                </c:pt>
                <c:pt idx="167">
                  <c:v>-2.4643811479488416</c:v>
                </c:pt>
                <c:pt idx="168">
                  <c:v>-2.4335032686645821</c:v>
                </c:pt>
                <c:pt idx="169">
                  <c:v>-2.4029573141882565</c:v>
                </c:pt>
                <c:pt idx="170">
                  <c:v>-2.3727413803531703</c:v>
                </c:pt>
                <c:pt idx="171">
                  <c:v>-2.3428535130133632</c:v>
                </c:pt>
                <c:pt idx="172">
                  <c:v>-2.3132917109207503</c:v>
                </c:pt>
                <c:pt idx="173">
                  <c:v>-2.2840539285000725</c:v>
                </c:pt>
                <c:pt idx="174">
                  <c:v>-2.2551380785248116</c:v>
                </c:pt>
                <c:pt idx="175">
                  <c:v>-2.2265420346971574</c:v>
                </c:pt>
                <c:pt idx="176">
                  <c:v>-2.1982636341350146</c:v>
                </c:pt>
                <c:pt idx="177">
                  <c:v>-2.1703006797689461</c:v>
                </c:pt>
                <c:pt idx="178">
                  <c:v>-2.1426509426518794</c:v>
                </c:pt>
                <c:pt idx="179">
                  <c:v>-2.115312164184298</c:v>
                </c:pt>
                <c:pt idx="180">
                  <c:v>-2.0882820582575796</c:v>
                </c:pt>
                <c:pt idx="181">
                  <c:v>-2.0615583133180593</c:v>
                </c:pt>
                <c:pt idx="182">
                  <c:v>-2.0351385943543079</c:v>
                </c:pt>
                <c:pt idx="183">
                  <c:v>-2.0090205448100673</c:v>
                </c:pt>
                <c:pt idx="184">
                  <c:v>-1.9832017884251809</c:v>
                </c:pt>
                <c:pt idx="185">
                  <c:v>-1.9576799310068234</c:v>
                </c:pt>
                <c:pt idx="186">
                  <c:v>-1.932452562133232</c:v>
                </c:pt>
                <c:pt idx="187">
                  <c:v>-1.9075172567921059</c:v>
                </c:pt>
                <c:pt idx="188">
                  <c:v>-1.8828715769557507</c:v>
                </c:pt>
                <c:pt idx="189">
                  <c:v>-1.8585130730950064</c:v>
                </c:pt>
                <c:pt idx="190">
                  <c:v>-1.8344392856339169</c:v>
                </c:pt>
                <c:pt idx="191">
                  <c:v>-1.8106477463470581</c:v>
                </c:pt>
                <c:pt idx="192">
                  <c:v>-1.7871359797013664</c:v>
                </c:pt>
                <c:pt idx="193">
                  <c:v>-1.7639015041442767</c:v>
                </c:pt>
                <c:pt idx="194">
                  <c:v>-1.7409418333399003</c:v>
                </c:pt>
                <c:pt idx="195">
                  <c:v>-1.7182544773549429</c:v>
                </c:pt>
                <c:pt idx="196">
                  <c:v>-1.6958369437960001</c:v>
                </c:pt>
                <c:pt idx="197">
                  <c:v>-1.6736867388998202</c:v>
                </c:pt>
                <c:pt idx="198">
                  <c:v>-1.6518013685780819</c:v>
                </c:pt>
                <c:pt idx="199">
                  <c:v>-1.6301783394181764</c:v>
                </c:pt>
                <c:pt idx="200">
                  <c:v>-1.6088151596414564</c:v>
                </c:pt>
                <c:pt idx="201">
                  <c:v>-1.5877093400203532</c:v>
                </c:pt>
                <c:pt idx="202">
                  <c:v>-1.5668583947557271</c:v>
                </c:pt>
                <c:pt idx="203">
                  <c:v>-1.5462598423157801</c:v>
                </c:pt>
                <c:pt idx="204">
                  <c:v>-1.5259112062378153</c:v>
                </c:pt>
                <c:pt idx="205">
                  <c:v>-1.5058100158940821</c:v>
                </c:pt>
                <c:pt idx="206">
                  <c:v>-1.4859538072229239</c:v>
                </c:pt>
                <c:pt idx="207">
                  <c:v>-1.4663401234263906</c:v>
                </c:pt>
                <c:pt idx="208">
                  <c:v>-1.4469665156354574</c:v>
                </c:pt>
                <c:pt idx="209">
                  <c:v>-1.4278305435439493</c:v>
                </c:pt>
                <c:pt idx="210">
                  <c:v>-1.4089297760122368</c:v>
                </c:pt>
                <c:pt idx="211">
                  <c:v>-1.3902617916417355</c:v>
                </c:pt>
                <c:pt idx="212">
                  <c:v>-1.3718241793212174</c:v>
                </c:pt>
                <c:pt idx="213">
                  <c:v>-1.3536145387459038</c:v>
                </c:pt>
                <c:pt idx="214">
                  <c:v>-1.3356304809102757</c:v>
                </c:pt>
                <c:pt idx="215">
                  <c:v>-1.3178696285755256</c:v>
                </c:pt>
                <c:pt idx="216">
                  <c:v>-1.300329616712526</c:v>
                </c:pt>
                <c:pt idx="217">
                  <c:v>-1.283008092921176</c:v>
                </c:pt>
                <c:pt idx="218">
                  <c:v>-1.265902717826958</c:v>
                </c:pt>
                <c:pt idx="219">
                  <c:v>-1.2490111654555045</c:v>
                </c:pt>
                <c:pt idx="220">
                  <c:v>-1.2323311235859606</c:v>
                </c:pt>
                <c:pt idx="221">
                  <c:v>-1.2158602940838947</c:v>
                </c:pt>
                <c:pt idx="222">
                  <c:v>-1.1995963932144897</c:v>
                </c:pt>
                <c:pt idx="223">
                  <c:v>-1.1835371519367262</c:v>
                </c:pt>
                <c:pt idx="224">
                  <c:v>-1.1676803161792375</c:v>
                </c:pt>
                <c:pt idx="225">
                  <c:v>-1.1520236470985126</c:v>
                </c:pt>
                <c:pt idx="226">
                  <c:v>-1.1365649213200832</c:v>
                </c:pt>
                <c:pt idx="227">
                  <c:v>-1.1213019311633228</c:v>
                </c:pt>
                <c:pt idx="228">
                  <c:v>-1.1062324848504561</c:v>
                </c:pt>
                <c:pt idx="229">
                  <c:v>-1.0913544067003751</c:v>
                </c:pt>
                <c:pt idx="230">
                  <c:v>-1.0766655373078184</c:v>
                </c:pt>
                <c:pt idx="231">
                  <c:v>-1.062163733708466</c:v>
                </c:pt>
                <c:pt idx="232">
                  <c:v>-1.0478468695304815</c:v>
                </c:pt>
                <c:pt idx="233">
                  <c:v>-1.0337128351330147</c:v>
                </c:pt>
                <c:pt idx="234">
                  <c:v>-1.0197595377321627</c:v>
                </c:pt>
                <c:pt idx="235">
                  <c:v>-1.0059849015148694</c:v>
                </c:pt>
                <c:pt idx="236">
                  <c:v>-0.99238686774123497</c:v>
                </c:pt>
                <c:pt idx="237">
                  <c:v>-0.97896339483567762</c:v>
                </c:pt>
                <c:pt idx="238">
                  <c:v>-0.96571245846739406</c:v>
                </c:pt>
                <c:pt idx="239">
                  <c:v>-0.95263205162053266</c:v>
                </c:pt>
                <c:pt idx="240">
                  <c:v>-0.93972018465449414</c:v>
                </c:pt>
                <c:pt idx="241">
                  <c:v>-0.92697488535475114</c:v>
                </c:pt>
                <c:pt idx="242">
                  <c:v>-0.91439419897457186</c:v>
                </c:pt>
                <c:pt idx="243">
                  <c:v>-0.90197618826801496</c:v>
                </c:pt>
                <c:pt idx="244">
                  <c:v>-0.88971893351455689</c:v>
                </c:pt>
                <c:pt idx="245">
                  <c:v>-0.87762053253569383</c:v>
                </c:pt>
                <c:pt idx="246">
                  <c:v>-0.86567910070385667</c:v>
                </c:pt>
                <c:pt idx="247">
                  <c:v>-0.8538927709439591</c:v>
                </c:pt>
                <c:pt idx="248">
                  <c:v>-0.84225969372789478</c:v>
                </c:pt>
                <c:pt idx="249">
                  <c:v>-0.83077803706228215</c:v>
                </c:pt>
                <c:pt idx="250">
                  <c:v>-0.81944598646975242</c:v>
                </c:pt>
                <c:pt idx="251">
                  <c:v>-0.80826174496406378</c:v>
                </c:pt>
                <c:pt idx="252">
                  <c:v>-0.79722353301930793</c:v>
                </c:pt>
                <c:pt idx="253">
                  <c:v>-0.78632958853348423</c:v>
                </c:pt>
                <c:pt idx="254">
                  <c:v>-0.77557816678668345</c:v>
                </c:pt>
                <c:pt idx="255">
                  <c:v>-0.76496754039413928</c:v>
                </c:pt>
                <c:pt idx="256">
                  <c:v>-0.75449599925437416</c:v>
                </c:pt>
                <c:pt idx="257">
                  <c:v>-0.74416185049268113</c:v>
                </c:pt>
                <c:pt idx="258">
                  <c:v>-0.73396341840014911</c:v>
                </c:pt>
                <c:pt idx="259">
                  <c:v>-0.72389904436845642</c:v>
                </c:pt>
                <c:pt idx="260">
                  <c:v>-0.71396708682066201</c:v>
                </c:pt>
                <c:pt idx="261">
                  <c:v>-0.70416592113809273</c:v>
                </c:pt>
                <c:pt idx="262">
                  <c:v>-0.69449393958369809</c:v>
                </c:pt>
                <c:pt idx="263">
                  <c:v>-0.68494955122187595</c:v>
                </c:pt>
                <c:pt idx="264">
                  <c:v>-0.67553118183508021</c:v>
                </c:pt>
                <c:pt idx="265">
                  <c:v>-0.66623727383726461</c:v>
                </c:pt>
                <c:pt idx="266">
                  <c:v>-0.65706628618448182</c:v>
                </c:pt>
                <c:pt idx="267">
                  <c:v>-0.64801669428264519</c:v>
                </c:pt>
                <c:pt idx="268">
                  <c:v>-0.63908698989272494</c:v>
                </c:pt>
                <c:pt idx="269">
                  <c:v>-0.63027568103341625</c:v>
                </c:pt>
                <c:pt idx="270">
                  <c:v>-0.62158129188156763</c:v>
                </c:pt>
                <c:pt idx="271">
                  <c:v>-0.6130023626703659</c:v>
                </c:pt>
                <c:pt idx="272">
                  <c:v>-0.60453744958551892</c:v>
                </c:pt>
                <c:pt idx="273">
                  <c:v>-0.59618512465945961</c:v>
                </c:pt>
                <c:pt idx="274">
                  <c:v>-0.58794397566383516</c:v>
                </c:pt>
                <c:pt idx="275">
                  <c:v>-0.57981260600026108</c:v>
                </c:pt>
                <c:pt idx="276">
                  <c:v>-0.57178963458956089</c:v>
                </c:pt>
                <c:pt idx="277">
                  <c:v>-0.56387369575949975</c:v>
                </c:pt>
                <c:pt idx="278">
                  <c:v>-0.55606343913125578</c:v>
                </c:pt>
                <c:pt idx="279">
                  <c:v>-0.54835752950458938</c:v>
                </c:pt>
                <c:pt idx="280">
                  <c:v>-0.54075464674192419</c:v>
                </c:pt>
                <c:pt idx="281">
                  <c:v>-0.53325348565132102</c:v>
                </c:pt>
                <c:pt idx="282">
                  <c:v>-0.52585275586857638</c:v>
                </c:pt>
                <c:pt idx="283">
                  <c:v>-0.51855118173841586</c:v>
                </c:pt>
                <c:pt idx="284">
                  <c:v>-0.51134750219489589</c:v>
                </c:pt>
                <c:pt idx="285">
                  <c:v>-0.50424047064114719</c:v>
                </c:pt>
                <c:pt idx="286">
                  <c:v>-0.4972288548284558</c:v>
                </c:pt>
                <c:pt idx="287">
                  <c:v>-0.49031143673485922</c:v>
                </c:pt>
                <c:pt idx="288">
                  <c:v>-0.48348701244319858</c:v>
                </c:pt>
                <c:pt idx="289">
                  <c:v>-0.47675439201882458</c:v>
                </c:pt>
                <c:pt idx="290">
                  <c:v>-0.47011239938692739</c:v>
                </c:pt>
                <c:pt idx="291">
                  <c:v>-0.46355987220964195</c:v>
                </c:pt>
                <c:pt idx="292">
                  <c:v>-0.45709566176288197</c:v>
                </c:pt>
                <c:pt idx="293">
                  <c:v>-0.45071863281306657</c:v>
                </c:pt>
                <c:pt idx="294">
                  <c:v>-0.44442766349371676</c:v>
                </c:pt>
                <c:pt idx="295">
                  <c:v>-0.43822164518205237</c:v>
                </c:pt>
                <c:pt idx="296">
                  <c:v>-0.43209948237554036</c:v>
                </c:pt>
                <c:pt idx="297">
                  <c:v>-0.42606009256854416</c:v>
                </c:pt>
                <c:pt idx="298">
                  <c:v>-0.42010240612904481</c:v>
                </c:pt>
                <c:pt idx="299">
                  <c:v>-0.41422536617555428</c:v>
                </c:pt>
                <c:pt idx="300">
                  <c:v>-0.4084279284541662</c:v>
                </c:pt>
                <c:pt idx="301">
                  <c:v>-0.4027090612158814</c:v>
                </c:pt>
                <c:pt idx="302">
                  <c:v>-0.39706774509417525</c:v>
                </c:pt>
                <c:pt idx="303">
                  <c:v>-0.39150297298291736</c:v>
                </c:pt>
                <c:pt idx="304">
                  <c:v>-0.38601374991458082</c:v>
                </c:pt>
                <c:pt idx="305">
                  <c:v>-0.38059909293887456</c:v>
                </c:pt>
                <c:pt idx="306">
                  <c:v>-0.37525803100175609</c:v>
                </c:pt>
                <c:pt idx="307">
                  <c:v>-0.36998960482492788</c:v>
                </c:pt>
                <c:pt idx="308">
                  <c:v>-0.36479286678575307</c:v>
                </c:pt>
                <c:pt idx="309">
                  <c:v>-0.35966688079770892</c:v>
                </c:pt>
                <c:pt idx="310">
                  <c:v>-0.35461072219135359</c:v>
                </c:pt>
                <c:pt idx="311">
                  <c:v>-0.34962347759584239</c:v>
                </c:pt>
                <c:pt idx="312">
                  <c:v>-0.34470424482102324</c:v>
                </c:pt>
                <c:pt idx="313">
                  <c:v>-0.33985213274012571</c:v>
                </c:pt>
                <c:pt idx="314">
                  <c:v>-0.33506626117307164</c:v>
                </c:pt>
                <c:pt idx="315">
                  <c:v>-0.33034576077042377</c:v>
                </c:pt>
                <c:pt idx="316">
                  <c:v>-0.325689772897991</c:v>
                </c:pt>
                <c:pt idx="317">
                  <c:v>-0.3210974495221125</c:v>
                </c:pt>
                <c:pt idx="318">
                  <c:v>-0.31656795309563102</c:v>
                </c:pt>
                <c:pt idx="319">
                  <c:v>-0.31210045644457851</c:v>
                </c:pt>
                <c:pt idx="320">
                  <c:v>-0.30769414265558181</c:v>
                </c:pt>
                <c:pt idx="321">
                  <c:v>-0.30334820496400938</c:v>
                </c:pt>
                <c:pt idx="322">
                  <c:v>-0.29906184664286523</c:v>
                </c:pt>
                <c:pt idx="323">
                  <c:v>-0.29483428089244945</c:v>
                </c:pt>
                <c:pt idx="324">
                  <c:v>-0.29066473073078858</c:v>
                </c:pt>
                <c:pt idx="325">
                  <c:v>-0.28655242888485555</c:v>
                </c:pt>
                <c:pt idx="326">
                  <c:v>-0.28249661768257978</c:v>
                </c:pt>
                <c:pt idx="327">
                  <c:v>-0.27849654894566411</c:v>
                </c:pt>
                <c:pt idx="328">
                  <c:v>-0.27455148388321204</c:v>
                </c:pt>
                <c:pt idx="329">
                  <c:v>-0.2706606929861754</c:v>
                </c:pt>
                <c:pt idx="330">
                  <c:v>-0.26682345592262696</c:v>
                </c:pt>
                <c:pt idx="331">
                  <c:v>-0.26303906143386918</c:v>
                </c:pt>
                <c:pt idx="332">
                  <c:v>-0.25930680723137739</c:v>
                </c:pt>
                <c:pt idx="333">
                  <c:v>-0.25562599989459089</c:v>
                </c:pt>
                <c:pt idx="334">
                  <c:v>-0.25199595476954861</c:v>
                </c:pt>
                <c:pt idx="335">
                  <c:v>-0.24841599586838081</c:v>
                </c:pt>
                <c:pt idx="336">
                  <c:v>-0.24488545576965284</c:v>
                </c:pt>
                <c:pt idx="337">
                  <c:v>-0.24140367551957193</c:v>
                </c:pt>
                <c:pt idx="338">
                  <c:v>-0.23797000453405132</c:v>
                </c:pt>
                <c:pt idx="339">
                  <c:v>-0.23458380050164107</c:v>
                </c:pt>
                <c:pt idx="340">
                  <c:v>-0.23124442928732289</c:v>
                </c:pt>
                <c:pt idx="341">
                  <c:v>-0.22795126483717026</c:v>
                </c:pt>
                <c:pt idx="342">
                  <c:v>-0.22470368908387828</c:v>
                </c:pt>
                <c:pt idx="343">
                  <c:v>-0.22150109185315806</c:v>
                </c:pt>
                <c:pt idx="344">
                  <c:v>-0.21834287077100165</c:v>
                </c:pt>
                <c:pt idx="345">
                  <c:v>-0.21522843117181206</c:v>
                </c:pt>
                <c:pt idx="346">
                  <c:v>-0.21215718600740166</c:v>
                </c:pt>
                <c:pt idx="347">
                  <c:v>-0.20912855575685521</c:v>
                </c:pt>
                <c:pt idx="348">
                  <c:v>-0.20614196833725815</c:v>
                </c:pt>
                <c:pt idx="349">
                  <c:v>-0.20319685901528722</c:v>
                </c:pt>
                <c:pt idx="350">
                  <c:v>-0.20029267031966286</c:v>
                </c:pt>
                <c:pt idx="351">
                  <c:v>-0.19742885195445975</c:v>
                </c:pt>
                <c:pt idx="352">
                  <c:v>-0.19460486071327504</c:v>
                </c:pt>
                <c:pt idx="353">
                  <c:v>-0.19182016039424879</c:v>
                </c:pt>
                <c:pt idx="354">
                  <c:v>-0.18907422171593821</c:v>
                </c:pt>
                <c:pt idx="355">
                  <c:v>-0.18636652223403691</c:v>
                </c:pt>
                <c:pt idx="356">
                  <c:v>-0.1836965462589418</c:v>
                </c:pt>
                <c:pt idx="357">
                  <c:v>-0.18106378477415888</c:v>
                </c:pt>
                <c:pt idx="358">
                  <c:v>-0.17846773535554872</c:v>
                </c:pt>
                <c:pt idx="359">
                  <c:v>-0.17590790209140392</c:v>
                </c:pt>
                <c:pt idx="360">
                  <c:v>-0.17338379550335803</c:v>
                </c:pt>
                <c:pt idx="361">
                  <c:v>-0.17089493246811854</c:v>
                </c:pt>
                <c:pt idx="362">
                  <c:v>-0.16844083614002256</c:v>
                </c:pt>
                <c:pt idx="363">
                  <c:v>-0.16602103587440795</c:v>
                </c:pt>
                <c:pt idx="364">
                  <c:v>-0.16363506715179763</c:v>
                </c:pt>
                <c:pt idx="365">
                  <c:v>-0.16128247150289099</c:v>
                </c:pt>
                <c:pt idx="366">
                  <c:v>-0.15896279643435782</c:v>
                </c:pt>
                <c:pt idx="367">
                  <c:v>-0.15667559535542991</c:v>
                </c:pt>
                <c:pt idx="368">
                  <c:v>-0.15442042750528487</c:v>
                </c:pt>
                <c:pt idx="369">
                  <c:v>-0.15219685788121823</c:v>
                </c:pt>
                <c:pt idx="370">
                  <c:v>-0.15000445716759622</c:v>
                </c:pt>
                <c:pt idx="371">
                  <c:v>-0.14784280166558672</c:v>
                </c:pt>
                <c:pt idx="372">
                  <c:v>-0.14571147322366013</c:v>
                </c:pt>
                <c:pt idx="373">
                  <c:v>-0.14361005916885711</c:v>
                </c:pt>
                <c:pt idx="374">
                  <c:v>-0.1415381522388158</c:v>
                </c:pt>
                <c:pt idx="375">
                  <c:v>-0.139495350514554</c:v>
                </c:pt>
                <c:pt idx="376">
                  <c:v>-0.13748125735399944</c:v>
                </c:pt>
                <c:pt idx="377">
                  <c:v>-0.13549548132626435</c:v>
                </c:pt>
                <c:pt idx="378">
                  <c:v>-0.13353763614665567</c:v>
                </c:pt>
                <c:pt idx="379">
                  <c:v>-0.13160734061241833</c:v>
                </c:pt>
                <c:pt idx="380">
                  <c:v>-0.12970421853920241</c:v>
                </c:pt>
                <c:pt idx="381">
                  <c:v>-0.12782789869825126</c:v>
                </c:pt>
                <c:pt idx="382">
                  <c:v>-0.12597801475430173</c:v>
                </c:pt>
                <c:pt idx="383">
                  <c:v>-0.12415420520419386</c:v>
                </c:pt>
                <c:pt idx="384">
                  <c:v>-0.12235611331617996</c:v>
                </c:pt>
                <c:pt idx="385">
                  <c:v>-0.12058338706993112</c:v>
                </c:pt>
                <c:pt idx="386">
                  <c:v>-0.1188356790972319</c:v>
                </c:pt>
                <c:pt idx="387">
                  <c:v>-0.11711264662335934</c:v>
                </c:pt>
                <c:pt idx="388">
                  <c:v>-0.11541395140913822</c:v>
                </c:pt>
                <c:pt idx="389">
                  <c:v>-0.11373925969366863</c:v>
                </c:pt>
                <c:pt idx="390">
                  <c:v>-0.11208824213771811</c:v>
                </c:pt>
                <c:pt idx="391">
                  <c:v>-0.11046057376777256</c:v>
                </c:pt>
                <c:pt idx="392">
                  <c:v>-0.10885593392074079</c:v>
                </c:pt>
                <c:pt idx="393">
                  <c:v>-0.10727400618930497</c:v>
                </c:pt>
                <c:pt idx="394">
                  <c:v>-0.10571447836791281</c:v>
                </c:pt>
                <c:pt idx="395">
                  <c:v>-0.10417704239940331</c:v>
                </c:pt>
                <c:pt idx="396">
                  <c:v>-0.10266139432226223</c:v>
                </c:pt>
                <c:pt idx="397">
                  <c:v>-0.10116723421849864</c:v>
                </c:pt>
                <c:pt idx="398">
                  <c:v>-9.9694266162139528E-2</c:v>
                </c:pt>
                <c:pt idx="399">
                  <c:v>-9.8242198168333267E-2</c:v>
                </c:pt>
                <c:pt idx="400">
                  <c:v>-9.6810742143058737E-2</c:v>
                </c:pt>
                <c:pt idx="401">
                  <c:v>-9.5399613833431721E-2</c:v>
                </c:pt>
                <c:pt idx="402">
                  <c:v>-9.40085327786047E-2</c:v>
                </c:pt>
                <c:pt idx="403">
                  <c:v>-9.2637222261252219E-2</c:v>
                </c:pt>
                <c:pt idx="404">
                  <c:v>-9.1285409259637559E-2</c:v>
                </c:pt>
                <c:pt idx="405">
                  <c:v>-8.9952824400253081E-2</c:v>
                </c:pt>
                <c:pt idx="406">
                  <c:v>-8.8639201911030294E-2</c:v>
                </c:pt>
                <c:pt idx="407">
                  <c:v>-8.734427957511183E-2</c:v>
                </c:pt>
                <c:pt idx="408">
                  <c:v>-8.6067798685181204E-2</c:v>
                </c:pt>
                <c:pt idx="409">
                  <c:v>-8.4809503998343139E-2</c:v>
                </c:pt>
                <c:pt idx="410">
                  <c:v>-8.3569143691549996E-2</c:v>
                </c:pt>
                <c:pt idx="411">
                  <c:v>-8.2346469317567186E-2</c:v>
                </c:pt>
                <c:pt idx="412">
                  <c:v>-8.1141235761473446E-2</c:v>
                </c:pt>
                <c:pt idx="413">
                  <c:v>-7.9953201197688589E-2</c:v>
                </c:pt>
                <c:pt idx="414">
                  <c:v>-7.8782127047524506E-2</c:v>
                </c:pt>
                <c:pt idx="415">
                  <c:v>-7.7627777937253353E-2</c:v>
                </c:pt>
                <c:pt idx="416">
                  <c:v>-7.6489921656686707E-2</c:v>
                </c:pt>
                <c:pt idx="417">
                  <c:v>-7.5368329118261426E-2</c:v>
                </c:pt>
                <c:pt idx="418">
                  <c:v>-7.4262774316625479E-2</c:v>
                </c:pt>
                <c:pt idx="419">
                  <c:v>-7.3173034288719283E-2</c:v>
                </c:pt>
                <c:pt idx="420">
                  <c:v>-7.2098889074346251E-2</c:v>
                </c:pt>
                <c:pt idx="421">
                  <c:v>-7.104012167722823E-2</c:v>
                </c:pt>
                <c:pt idx="422">
                  <c:v>-6.999651802653914E-2</c:v>
                </c:pt>
                <c:pt idx="423">
                  <c:v>-6.8967866938913075E-2</c:v>
                </c:pt>
                <c:pt idx="424">
                  <c:v>-6.7953960080920014E-2</c:v>
                </c:pt>
                <c:pt idx="425">
                  <c:v>-6.6954591932005578E-2</c:v>
                </c:pt>
                <c:pt idx="426">
                  <c:v>-6.596955974788786E-2</c:v>
                </c:pt>
                <c:pt idx="427">
                  <c:v>-6.4998663524408085E-2</c:v>
                </c:pt>
                <c:pt idx="428">
                  <c:v>-6.4041705961828246E-2</c:v>
                </c:pt>
                <c:pt idx="429">
                  <c:v>-6.3098492429572189E-2</c:v>
                </c:pt>
                <c:pt idx="430">
                  <c:v>-6.2168830931403823E-2</c:v>
                </c:pt>
                <c:pt idx="431">
                  <c:v>-6.1252532071038743E-2</c:v>
                </c:pt>
                <c:pt idx="432">
                  <c:v>-6.0349409018183024E-2</c:v>
                </c:pt>
                <c:pt idx="433">
                  <c:v>-5.9459277474995763E-2</c:v>
                </c:pt>
                <c:pt idx="434">
                  <c:v>-5.8581955642969037E-2</c:v>
                </c:pt>
                <c:pt idx="435">
                  <c:v>-5.7717264190221822E-2</c:v>
                </c:pt>
                <c:pt idx="436">
                  <c:v>-5.6865026219202086E-2</c:v>
                </c:pt>
                <c:pt idx="437">
                  <c:v>-5.6025067234793127E-2</c:v>
                </c:pt>
                <c:pt idx="438">
                  <c:v>-5.5197215112818894E-2</c:v>
                </c:pt>
                <c:pt idx="439">
                  <c:v>-5.4381300068943983E-2</c:v>
                </c:pt>
                <c:pt idx="440">
                  <c:v>-5.3577154627963905E-2</c:v>
                </c:pt>
                <c:pt idx="441">
                  <c:v>-5.2784613593480502E-2</c:v>
                </c:pt>
                <c:pt idx="442">
                  <c:v>-5.2003514017958732E-2</c:v>
                </c:pt>
                <c:pt idx="443">
                  <c:v>-5.1233695173159628E-2</c:v>
                </c:pt>
                <c:pt idx="444">
                  <c:v>-5.0474998520945967E-2</c:v>
                </c:pt>
                <c:pt idx="445">
                  <c:v>-4.9727267684455075E-2</c:v>
                </c:pt>
                <c:pt idx="446">
                  <c:v>-4.8990348419635746E-2</c:v>
                </c:pt>
                <c:pt idx="447">
                  <c:v>-4.8264088587143858E-2</c:v>
                </c:pt>
                <c:pt idx="448">
                  <c:v>-4.7548338124593331E-2</c:v>
                </c:pt>
                <c:pt idx="449">
                  <c:v>-4.684294901915758E-2</c:v>
                </c:pt>
                <c:pt idx="450">
                  <c:v>-4.6147775280517792E-2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fit_2NN_HCP!$K$18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fit_2NN_HCP!$K$19:$K$469</c:f>
              <c:numCache>
                <c:formatCode>General</c:formatCode>
                <c:ptCount val="451"/>
                <c:pt idx="0">
                  <c:v>-2.6270237272316272</c:v>
                </c:pt>
                <c:pt idx="1">
                  <c:v>-2.9952838361350587</c:v>
                </c:pt>
                <c:pt idx="2">
                  <c:v>-3.3466005521933795</c:v>
                </c:pt>
                <c:pt idx="3">
                  <c:v>-3.6815550777505415</c:v>
                </c:pt>
                <c:pt idx="4">
                  <c:v>-4.0007103610556847</c:v>
                </c:pt>
                <c:pt idx="5">
                  <c:v>-4.3046116532306513</c:v>
                </c:pt>
                <c:pt idx="6">
                  <c:v>-4.5937870482967149</c:v>
                </c:pt>
                <c:pt idx="7">
                  <c:v>-4.8687480067815372</c:v>
                </c:pt>
                <c:pt idx="8">
                  <c:v>-5.129989863411172</c:v>
                </c:pt>
                <c:pt idx="9">
                  <c:v>-5.3779923193757995</c:v>
                </c:pt>
                <c:pt idx="10">
                  <c:v>-5.6132199196428978</c:v>
                </c:pt>
                <c:pt idx="11">
                  <c:v>-5.8361225157764345</c:v>
                </c:pt>
                <c:pt idx="12">
                  <c:v>-6.0471357147066129</c:v>
                </c:pt>
                <c:pt idx="13">
                  <c:v>-6.246681313880579</c:v>
                </c:pt>
                <c:pt idx="14">
                  <c:v>-6.435167723210963</c:v>
                </c:pt>
                <c:pt idx="15">
                  <c:v>-6.6129903742266123</c:v>
                </c:pt>
                <c:pt idx="16">
                  <c:v>-6.7805321168166159</c:v>
                </c:pt>
                <c:pt idx="17">
                  <c:v>-6.9381636039470109</c:v>
                </c:pt>
                <c:pt idx="18">
                  <c:v>-7.0862436647176139</c:v>
                </c:pt>
                <c:pt idx="19">
                  <c:v>-7.2251196661148605</c:v>
                </c:pt>
                <c:pt idx="20">
                  <c:v>-7.3551278638057731</c:v>
                </c:pt>
                <c:pt idx="21">
                  <c:v>-7.4765937423069957</c:v>
                </c:pt>
                <c:pt idx="22">
                  <c:v>-7.5898323448530398</c:v>
                </c:pt>
                <c:pt idx="23">
                  <c:v>-7.6951485932774464</c:v>
                </c:pt>
                <c:pt idx="24">
                  <c:v>-7.7928375982108324</c:v>
                </c:pt>
                <c:pt idx="25">
                  <c:v>-7.8831849598907606</c:v>
                </c:pt>
                <c:pt idx="26">
                  <c:v>-7.9664670598687106</c:v>
                </c:pt>
                <c:pt idx="27">
                  <c:v>-8.04295134389114</c:v>
                </c:pt>
                <c:pt idx="28">
                  <c:v>-8.1128965962227007</c:v>
                </c:pt>
                <c:pt idx="29">
                  <c:v>-8.1765532056714871</c:v>
                </c:pt>
                <c:pt idx="30">
                  <c:v>-8.2341634235684165</c:v>
                </c:pt>
                <c:pt idx="31">
                  <c:v>-8.2859616139445844</c:v>
                </c:pt>
                <c:pt idx="32">
                  <c:v>-8.3321744961435709</c:v>
                </c:pt>
                <c:pt idx="33">
                  <c:v>-8.3730213800977182</c:v>
                </c:pt>
                <c:pt idx="34">
                  <c:v>-8.4087143944908558</c:v>
                </c:pt>
                <c:pt idx="35">
                  <c:v>-8.4394587080229648</c:v>
                </c:pt>
                <c:pt idx="36">
                  <c:v>-8.4654527439854412</c:v>
                </c:pt>
                <c:pt idx="37">
                  <c:v>-8.4868883883496</c:v>
                </c:pt>
                <c:pt idx="38">
                  <c:v>-8.5039511915645623</c:v>
                </c:pt>
                <c:pt idx="39">
                  <c:v>-8.5168205642547363</c:v>
                </c:pt>
                <c:pt idx="40">
                  <c:v>-8.5256699670013258</c:v>
                </c:pt>
                <c:pt idx="41">
                  <c:v>-8.5306670943865832</c:v>
                </c:pt>
                <c:pt idx="42">
                  <c:v>-8.5319740534741442</c:v>
                </c:pt>
                <c:pt idx="43">
                  <c:v>-8.5297475368934261</c:v>
                </c:pt>
                <c:pt idx="44">
                  <c:v>-8.5241389906908829</c:v>
                </c:pt>
                <c:pt idx="45">
                  <c:v>-8.5152947771061331</c:v>
                </c:pt>
                <c:pt idx="46">
                  <c:v>-8.5033563324259394</c:v>
                </c:pt>
                <c:pt idx="47">
                  <c:v>-8.4884603200644868</c:v>
                </c:pt>
                <c:pt idx="48">
                  <c:v>-8.4707387790138835</c:v>
                </c:pt>
                <c:pt idx="49">
                  <c:v>-8.4503192678043071</c:v>
                </c:pt>
                <c:pt idx="50">
                  <c:v>-8.4273250041091803</c:v>
                </c:pt>
                <c:pt idx="51">
                  <c:v>-8.401875000126406</c:v>
                </c:pt>
                <c:pt idx="52">
                  <c:v>-8.3740841938629664</c:v>
                </c:pt>
                <c:pt idx="53">
                  <c:v>-8.3440635764460271</c:v>
                </c:pt>
                <c:pt idx="54">
                  <c:v>-8.3119203155802825</c:v>
                </c:pt>
                <c:pt idx="55">
                  <c:v>-8.2777578752673353</c:v>
                </c:pt>
                <c:pt idx="56">
                  <c:v>-8.2416761318996059</c:v>
                </c:pt>
                <c:pt idx="57">
                  <c:v>-8.2037714868377947</c:v>
                </c:pt>
                <c:pt idx="58">
                  <c:v>-8.1641369755775379</c:v>
                </c:pt>
                <c:pt idx="59">
                  <c:v>-8.122862373607834</c:v>
                </c:pt>
                <c:pt idx="60">
                  <c:v>-8.0800342990606495</c:v>
                </c:pt>
                <c:pt idx="61">
                  <c:v>-8.0357363122480692</c:v>
                </c:pt>
                <c:pt idx="62">
                  <c:v>-7.9900490121804673</c:v>
                </c:pt>
                <c:pt idx="63">
                  <c:v>-7.943050130156486</c:v>
                </c:pt>
                <c:pt idx="64">
                  <c:v>-7.8948146205125482</c:v>
                </c:pt>
                <c:pt idx="65">
                  <c:v>-7.8454147486174177</c:v>
                </c:pt>
                <c:pt idx="66">
                  <c:v>-7.794920176194263</c:v>
                </c:pt>
                <c:pt idx="67">
                  <c:v>-7.7433980440506422</c:v>
                </c:pt>
                <c:pt idx="68">
                  <c:v>-7.6909130522940758</c:v>
                </c:pt>
                <c:pt idx="69">
                  <c:v>-7.6375275381086754</c:v>
                </c:pt>
                <c:pt idx="70">
                  <c:v>-7.5833015511660706</c:v>
                </c:pt>
                <c:pt idx="71">
                  <c:v>-7.528292926741476</c:v>
                </c:pt>
                <c:pt idx="72">
                  <c:v>-7.4725573566039216</c:v>
                </c:pt>
                <c:pt idx="73">
                  <c:v>-7.4161484577472079</c:v>
                </c:pt>
                <c:pt idx="74">
                  <c:v>-7.3591178390265135</c:v>
                </c:pt>
                <c:pt idx="75">
                  <c:v>-7.3015151657633668</c:v>
                </c:pt>
                <c:pt idx="76">
                  <c:v>-7.2433882223799664</c:v>
                </c:pt>
                <c:pt idx="77">
                  <c:v>-7.1847829731219308</c:v>
                </c:pt>
                <c:pt idx="78">
                  <c:v>-7.125743620926781</c:v>
                </c:pt>
                <c:pt idx="79">
                  <c:v>-7.0663126644938021</c:v>
                </c:pt>
                <c:pt idx="80">
                  <c:v>-7.0065309536091771</c:v>
                </c:pt>
                <c:pt idx="81">
                  <c:v>-6.9464377427787598</c:v>
                </c:pt>
                <c:pt idx="82">
                  <c:v>-6.886070743219193</c:v>
                </c:pt>
                <c:pt idx="83">
                  <c:v>-6.8254661732566282</c:v>
                </c:pt>
                <c:pt idx="84">
                  <c:v>-6.7646588071808003</c:v>
                </c:pt>
                <c:pt idx="85">
                  <c:v>-6.7036820226007912</c:v>
                </c:pt>
                <c:pt idx="86">
                  <c:v>-6.6425678463473998</c:v>
                </c:pt>
                <c:pt idx="87">
                  <c:v>-6.5813469989657252</c:v>
                </c:pt>
                <c:pt idx="88">
                  <c:v>-6.5200489378402811</c:v>
                </c:pt>
                <c:pt idx="89">
                  <c:v>-6.4587018989936169</c:v>
                </c:pt>
                <c:pt idx="90">
                  <c:v>-6.3973329375982733</c:v>
                </c:pt>
                <c:pt idx="91">
                  <c:v>-6.3359679672407019</c:v>
                </c:pt>
                <c:pt idx="92">
                  <c:v>-6.2746317979745667</c:v>
                </c:pt>
                <c:pt idx="93">
                  <c:v>-6.2133481731997655</c:v>
                </c:pt>
                <c:pt idx="94">
                  <c:v>-6.1521398054024941</c:v>
                </c:pt>
                <c:pt idx="95">
                  <c:v>-6.0910284107904102</c:v>
                </c:pt>
                <c:pt idx="96">
                  <c:v>-6.0300347428562775</c:v>
                </c:pt>
                <c:pt idx="97">
                  <c:v>-5.9691786249020398</c:v>
                </c:pt>
                <c:pt idx="98">
                  <c:v>-5.9084789815547829</c:v>
                </c:pt>
                <c:pt idx="99">
                  <c:v>-5.8479538693046988</c:v>
                </c:pt>
                <c:pt idx="100">
                  <c:v>-5.7876205060945614</c:v>
                </c:pt>
                <c:pt idx="101">
                  <c:v>-5.7274952999891617</c:v>
                </c:pt>
                <c:pt idx="102">
                  <c:v>-5.6675938769524183</c:v>
                </c:pt>
                <c:pt idx="103">
                  <c:v>-5.6079311077589438</c:v>
                </c:pt>
                <c:pt idx="104">
                  <c:v>-5.5485211340661769</c:v>
                </c:pt>
                <c:pt idx="105">
                  <c:v>-5.4893773936722861</c:v>
                </c:pt>
                <c:pt idx="106">
                  <c:v>-5.4305126449843817</c:v>
                </c:pt>
                <c:pt idx="107">
                  <c:v>-5.3719389907208228</c:v>
                </c:pt>
                <c:pt idx="108">
                  <c:v>-5.3136679008706702</c:v>
                </c:pt>
                <c:pt idx="109">
                  <c:v>-5.2557102349327076</c:v>
                </c:pt>
                <c:pt idx="110">
                  <c:v>-5.1980762634556754</c:v>
                </c:pt>
                <c:pt idx="111">
                  <c:v>-5.1407756889009013</c:v>
                </c:pt>
                <c:pt idx="112">
                  <c:v>-5.0838176658476613</c:v>
                </c:pt>
                <c:pt idx="113">
                  <c:v>-5.0272108205611694</c:v>
                </c:pt>
                <c:pt idx="114">
                  <c:v>-4.9709632699424162</c:v>
                </c:pt>
                <c:pt idx="115">
                  <c:v>-4.9150826398785394</c:v>
                </c:pt>
                <c:pt idx="116">
                  <c:v>-4.859576083011846</c:v>
                </c:pt>
                <c:pt idx="117">
                  <c:v>-4.8044502959450384</c:v>
                </c:pt>
                <c:pt idx="118">
                  <c:v>-4.7497115358997153</c:v>
                </c:pt>
                <c:pt idx="119">
                  <c:v>-4.6953656368446905</c:v>
                </c:pt>
                <c:pt idx="120">
                  <c:v>-4.6414180251101866</c:v>
                </c:pt>
                <c:pt idx="121">
                  <c:v>-4.5878737345034573</c:v>
                </c:pt>
                <c:pt idx="122">
                  <c:v>-4.5347374209409788</c:v>
                </c:pt>
                <c:pt idx="123">
                  <c:v>-4.4820133766118548</c:v>
                </c:pt>
                <c:pt idx="124">
                  <c:v>-4.4297055436866435</c:v>
                </c:pt>
                <c:pt idx="125">
                  <c:v>-4.3778175275854405</c:v>
                </c:pt>
                <c:pt idx="126">
                  <c:v>-4.3263526098185867</c:v>
                </c:pt>
                <c:pt idx="127">
                  <c:v>-4.2753137604129989</c:v>
                </c:pt>
                <c:pt idx="128">
                  <c:v>-4.2247036499367265</c:v>
                </c:pt>
                <c:pt idx="129">
                  <c:v>-4.1745246611339724</c:v>
                </c:pt>
                <c:pt idx="130">
                  <c:v>-4.1247789001823776</c:v>
                </c:pt>
                <c:pt idx="131">
                  <c:v>-4.0754682075842394</c:v>
                </c:pt>
                <c:pt idx="132">
                  <c:v>-4.0265941687026157</c:v>
                </c:pt>
                <c:pt idx="133">
                  <c:v>-3.9781581239533517</c:v>
                </c:pt>
                <c:pt idx="134">
                  <c:v>-3.9301611786633761</c:v>
                </c:pt>
                <c:pt idx="135">
                  <c:v>-3.8826042126056435</c:v>
                </c:pt>
                <c:pt idx="136">
                  <c:v>-3.8354878892203823</c:v>
                </c:pt>
                <c:pt idx="137">
                  <c:v>-3.788812664532518</c:v>
                </c:pt>
                <c:pt idx="138">
                  <c:v>-3.7425787957743673</c:v>
                </c:pt>
                <c:pt idx="139">
                  <c:v>-3.6967863497227484</c:v>
                </c:pt>
                <c:pt idx="140">
                  <c:v>-3.6514352107592498</c:v>
                </c:pt>
                <c:pt idx="141">
                  <c:v>-3.60652508866217</c:v>
                </c:pt>
                <c:pt idx="142">
                  <c:v>-3.562055526138352</c:v>
                </c:pt>
                <c:pt idx="143">
                  <c:v>-3.5180259061029528</c:v>
                </c:pt>
                <c:pt idx="144">
                  <c:v>-3.4744354587149</c:v>
                </c:pt>
                <c:pt idx="145">
                  <c:v>-3.4312832681755427</c:v>
                </c:pt>
                <c:pt idx="146">
                  <c:v>-3.3885682792978824</c:v>
                </c:pt>
                <c:pt idx="147">
                  <c:v>-3.346289303853359</c:v>
                </c:pt>
                <c:pt idx="148">
                  <c:v>-3.3044450267031777</c:v>
                </c:pt>
                <c:pt idx="149">
                  <c:v>-3.2630340117208081</c:v>
                </c:pt>
                <c:pt idx="150">
                  <c:v>-3.2220547075120889</c:v>
                </c:pt>
                <c:pt idx="151">
                  <c:v>-3.181505452939307</c:v>
                </c:pt>
                <c:pt idx="152">
                  <c:v>-3.1413844824552593</c:v>
                </c:pt>
                <c:pt idx="153">
                  <c:v>-3.101689931253246</c:v>
                </c:pt>
                <c:pt idx="154">
                  <c:v>-3.0624198402387277</c:v>
                </c:pt>
                <c:pt idx="155">
                  <c:v>-3.0235721608282047</c:v>
                </c:pt>
                <c:pt idx="156">
                  <c:v>-2.9851447595806939</c:v>
                </c:pt>
                <c:pt idx="157">
                  <c:v>-2.947135422667071</c:v>
                </c:pt>
                <c:pt idx="158">
                  <c:v>-2.9095418601823191</c:v>
                </c:pt>
                <c:pt idx="159">
                  <c:v>-2.8723617103056216</c:v>
                </c:pt>
                <c:pt idx="160">
                  <c:v>-2.8355925433130791</c:v>
                </c:pt>
                <c:pt idx="161">
                  <c:v>-2.7992318654476978</c:v>
                </c:pt>
                <c:pt idx="162">
                  <c:v>-2.7632771226510711</c:v>
                </c:pt>
                <c:pt idx="163">
                  <c:v>-2.7277257041612186</c:v>
                </c:pt>
                <c:pt idx="164">
                  <c:v>-2.6925749459807107</c:v>
                </c:pt>
                <c:pt idx="165">
                  <c:v>-2.6578221342192516</c:v>
                </c:pt>
                <c:pt idx="166">
                  <c:v>-2.6234645083146475</c:v>
                </c:pt>
                <c:pt idx="167">
                  <c:v>-2.589499264136045</c:v>
                </c:pt>
                <c:pt idx="168">
                  <c:v>-2.5559235569731653</c:v>
                </c:pt>
                <c:pt idx="169">
                  <c:v>-2.5227345044151623</c:v>
                </c:pt>
                <c:pt idx="170">
                  <c:v>-2.4899291891226363</c:v>
                </c:pt>
                <c:pt idx="171">
                  <c:v>-2.4575046614961891</c:v>
                </c:pt>
                <c:pt idx="172">
                  <c:v>-2.4254579422448708</c:v>
                </c:pt>
                <c:pt idx="173">
                  <c:v>-2.3937860248576546</c:v>
                </c:pt>
                <c:pt idx="174">
                  <c:v>-2.3624858779811504</c:v>
                </c:pt>
                <c:pt idx="175">
                  <c:v>-2.33155444770648</c:v>
                </c:pt>
                <c:pt idx="176">
                  <c:v>-2.3009886597683007</c:v>
                </c:pt>
                <c:pt idx="177">
                  <c:v>-2.2707854216587844</c:v>
                </c:pt>
                <c:pt idx="178">
                  <c:v>-2.2409416246593215</c:v>
                </c:pt>
                <c:pt idx="179">
                  <c:v>-2.2114541457925929</c:v>
                </c:pt>
                <c:pt idx="180">
                  <c:v>-2.1823198496976319</c:v>
                </c:pt>
                <c:pt idx="181">
                  <c:v>-2.1535355904303564</c:v>
                </c:pt>
                <c:pt idx="182">
                  <c:v>-2.1250982131919933</c:v>
                </c:pt>
                <c:pt idx="183">
                  <c:v>-2.0970045559878034</c:v>
                </c:pt>
                <c:pt idx="184">
                  <c:v>-2.0692514512183284</c:v>
                </c:pt>
                <c:pt idx="185">
                  <c:v>-2.0418357272054295</c:v>
                </c:pt>
                <c:pt idx="186">
                  <c:v>-2.0147542096552136</c:v>
                </c:pt>
                <c:pt idx="187">
                  <c:v>-1.9880037230600045</c:v>
                </c:pt>
                <c:pt idx="188">
                  <c:v>-1.9615810920412833</c:v>
                </c:pt>
                <c:pt idx="189">
                  <c:v>-1.9354831426356325</c:v>
                </c:pt>
                <c:pt idx="190">
                  <c:v>-1.9097067035255531</c:v>
                </c:pt>
                <c:pt idx="191">
                  <c:v>-1.8842486072169817</c:v>
                </c:pt>
                <c:pt idx="192">
                  <c:v>-1.8591056911653132</c:v>
                </c:pt>
                <c:pt idx="193">
                  <c:v>-1.834274798851633</c:v>
                </c:pt>
                <c:pt idx="194">
                  <c:v>-1.8097527808108571</c:v>
                </c:pt>
                <c:pt idx="195">
                  <c:v>-1.7855364956133906</c:v>
                </c:pt>
                <c:pt idx="196">
                  <c:v>-1.7616228108018734</c:v>
                </c:pt>
                <c:pt idx="197">
                  <c:v>-1.7380086037845381</c:v>
                </c:pt>
                <c:pt idx="198">
                  <c:v>-1.7146907626866972</c:v>
                </c:pt>
                <c:pt idx="199">
                  <c:v>-1.6916661871616914</c:v>
                </c:pt>
                <c:pt idx="200">
                  <c:v>-1.668931789162825</c:v>
                </c:pt>
                <c:pt idx="201">
                  <c:v>-1.6464844936775012</c:v>
                </c:pt>
                <c:pt idx="202">
                  <c:v>-1.6243212394249547</c:v>
                </c:pt>
                <c:pt idx="203">
                  <c:v>-1.6024389795187879</c:v>
                </c:pt>
                <c:pt idx="204">
                  <c:v>-1.5808346820955566</c:v>
                </c:pt>
                <c:pt idx="205">
                  <c:v>-1.5595053309105924</c:v>
                </c:pt>
                <c:pt idx="206">
                  <c:v>-1.538447925902191</c:v>
                </c:pt>
                <c:pt idx="207">
                  <c:v>-1.5176594837253061</c:v>
                </c:pt>
                <c:pt idx="208">
                  <c:v>-1.4971370382557923</c:v>
                </c:pt>
                <c:pt idx="209">
                  <c:v>-1.4768776410662776</c:v>
                </c:pt>
                <c:pt idx="210">
                  <c:v>-1.4568783618746335</c:v>
                </c:pt>
                <c:pt idx="211">
                  <c:v>-1.4371362889660777</c:v>
                </c:pt>
                <c:pt idx="212">
                  <c:v>-1.4176485295897812</c:v>
                </c:pt>
                <c:pt idx="213">
                  <c:v>-1.3984122103309897</c:v>
                </c:pt>
                <c:pt idx="214">
                  <c:v>-1.379424477459454</c:v>
                </c:pt>
                <c:pt idx="215">
                  <c:v>-1.3606824972551141</c:v>
                </c:pt>
                <c:pt idx="216">
                  <c:v>-1.3421834563118142</c:v>
                </c:pt>
                <c:pt idx="217">
                  <c:v>-1.3239245618198749</c:v>
                </c:pt>
                <c:pt idx="218">
                  <c:v>-1.3059030418283122</c:v>
                </c:pt>
                <c:pt idx="219">
                  <c:v>-1.2881161454874477</c:v>
                </c:pt>
                <c:pt idx="220">
                  <c:v>-1.2705611432726498</c:v>
                </c:pt>
                <c:pt idx="221">
                  <c:v>-1.2532353271899048</c:v>
                </c:pt>
                <c:pt idx="222">
                  <c:v>-1.2361360109639343</c:v>
                </c:pt>
                <c:pt idx="223">
                  <c:v>-1.2192605302094683</c:v>
                </c:pt>
                <c:pt idx="224">
                  <c:v>-1.2026062425863822</c:v>
                </c:pt>
                <c:pt idx="225">
                  <c:v>-1.1861705279392658</c:v>
                </c:pt>
                <c:pt idx="226">
                  <c:v>-1.1699507884220663</c:v>
                </c:pt>
                <c:pt idx="227">
                  <c:v>-1.1539444486083532</c:v>
                </c:pt>
                <c:pt idx="228">
                  <c:v>-1.1381489555878102</c:v>
                </c:pt>
                <c:pt idx="229">
                  <c:v>-1.1225617790494491</c:v>
                </c:pt>
                <c:pt idx="230">
                  <c:v>-1.10718041135213</c:v>
                </c:pt>
                <c:pt idx="231">
                  <c:v>-1.0920023675828467</c:v>
                </c:pt>
                <c:pt idx="232">
                  <c:v>-1.0770251856033091</c:v>
                </c:pt>
                <c:pt idx="233">
                  <c:v>-1.0622464260852771</c:v>
                </c:pt>
                <c:pt idx="234">
                  <c:v>-1.0476636725351232</c:v>
                </c:pt>
                <c:pt idx="235">
                  <c:v>-1.0332745313080631</c:v>
                </c:pt>
                <c:pt idx="236">
                  <c:v>-1.0190766316124835</c:v>
                </c:pt>
                <c:pt idx="237">
                  <c:v>-1.0050676255047983</c:v>
                </c:pt>
                <c:pt idx="238">
                  <c:v>-0.99124518787521765</c:v>
                </c:pt>
                <c:pt idx="239">
                  <c:v>-0.97760701642483949</c:v>
                </c:pt>
                <c:pt idx="240">
                  <c:v>-0.96415083163443527</c:v>
                </c:pt>
                <c:pt idx="241">
                  <c:v>-0.95087437672527764</c:v>
                </c:pt>
                <c:pt idx="242">
                  <c:v>-0.93777541761239347</c:v>
                </c:pt>
                <c:pt idx="243">
                  <c:v>-0.92485174285056404</c:v>
                </c:pt>
                <c:pt idx="244">
                  <c:v>-0.9121011635733961</c:v>
                </c:pt>
                <c:pt idx="245">
                  <c:v>-0.89952151342579545</c:v>
                </c:pt>
                <c:pt idx="246">
                  <c:v>-0.88711064849016008</c:v>
                </c:pt>
                <c:pt idx="247">
                  <c:v>-0.87486644720654205</c:v>
                </c:pt>
                <c:pt idx="248">
                  <c:v>-0.86278681028713788</c:v>
                </c:pt>
                <c:pt idx="249">
                  <c:v>-0.85086966062531066</c:v>
                </c:pt>
                <c:pt idx="250">
                  <c:v>-0.83911294319947038</c:v>
                </c:pt>
                <c:pt idx="251">
                  <c:v>-0.82751462497202888</c:v>
                </c:pt>
                <c:pt idx="252">
                  <c:v>-0.81607269478370015</c:v>
                </c:pt>
                <c:pt idx="253">
                  <c:v>-0.80478516324339378</c:v>
                </c:pt>
                <c:pt idx="254">
                  <c:v>-0.79365006261389837</c:v>
                </c:pt>
                <c:pt idx="255">
                  <c:v>-0.78266544669362503</c:v>
                </c:pt>
                <c:pt idx="256">
                  <c:v>-0.77182939069458345</c:v>
                </c:pt>
                <c:pt idx="257">
                  <c:v>-0.76113999111684261</c:v>
                </c:pt>
                <c:pt idx="258">
                  <c:v>-0.75059536561963314</c:v>
                </c:pt>
                <c:pt idx="259">
                  <c:v>-0.74019365288931716</c:v>
                </c:pt>
                <c:pt idx="260">
                  <c:v>-0.72993301250441878</c:v>
                </c:pt>
                <c:pt idx="261">
                  <c:v>-0.71981162479781824</c:v>
                </c:pt>
                <c:pt idx="262">
                  <c:v>-0.70982769071642604</c:v>
                </c:pt>
                <c:pt idx="263">
                  <c:v>-0.69997943167836596</c:v>
                </c:pt>
                <c:pt idx="264">
                  <c:v>-0.69026508942791709</c:v>
                </c:pt>
                <c:pt idx="265">
                  <c:v>-0.68068292588828216</c:v>
                </c:pt>
                <c:pt idx="266">
                  <c:v>-0.67123122301247162</c:v>
                </c:pt>
                <c:pt idx="267">
                  <c:v>-0.6619082826322934</c:v>
                </c:pt>
                <c:pt idx="268">
                  <c:v>-0.65271242630570958</c:v>
                </c:pt>
                <c:pt idx="269">
                  <c:v>-0.64364199516256615</c:v>
                </c:pt>
                <c:pt idx="270">
                  <c:v>-0.63469534974900166</c:v>
                </c:pt>
                <c:pt idx="271">
                  <c:v>-0.62587086987046803</c:v>
                </c:pt>
                <c:pt idx="272">
                  <c:v>-0.61716695443363601</c:v>
                </c:pt>
                <c:pt idx="273">
                  <c:v>-0.60858202128716266</c:v>
                </c:pt>
                <c:pt idx="274">
                  <c:v>-0.60011450706158254</c:v>
                </c:pt>
                <c:pt idx="275">
                  <c:v>-0.59176286700828962</c:v>
                </c:pt>
                <c:pt idx="276">
                  <c:v>-0.58352557483781231</c:v>
                </c:pt>
                <c:pt idx="277">
                  <c:v>-0.57540112255737452</c:v>
                </c:pt>
                <c:pt idx="278">
                  <c:v>-0.56738802030798685</c:v>
                </c:pt>
                <c:pt idx="279">
                  <c:v>-0.55948479620099301</c:v>
                </c:pt>
                <c:pt idx="280">
                  <c:v>-0.55168999615429182</c:v>
                </c:pt>
                <c:pt idx="281">
                  <c:v>-0.54400218372819764</c:v>
                </c:pt>
                <c:pt idx="282">
                  <c:v>-0.53641993996114967</c:v>
                </c:pt>
                <c:pt idx="283">
                  <c:v>-0.5289418632052505</c:v>
                </c:pt>
                <c:pt idx="284">
                  <c:v>-0.52156656896170472</c:v>
                </c:pt>
                <c:pt idx="285">
                  <c:v>-0.51429268971631148</c:v>
                </c:pt>
                <c:pt idx="286">
                  <c:v>-0.50711887477496931</c:v>
                </c:pt>
                <c:pt idx="287">
                  <c:v>-0.5000437900993836</c:v>
                </c:pt>
                <c:pt idx="288">
                  <c:v>-0.49306611814288021</c:v>
                </c:pt>
                <c:pt idx="289">
                  <c:v>-0.48618455768654062</c:v>
                </c:pt>
                <c:pt idx="290">
                  <c:v>-0.47939782367559464</c:v>
                </c:pt>
                <c:pt idx="291">
                  <c:v>-0.47270464705623144</c:v>
                </c:pt>
                <c:pt idx="292">
                  <c:v>-0.46610377461275299</c:v>
                </c:pt>
                <c:pt idx="293">
                  <c:v>-0.45959396880524378</c:v>
                </c:pt>
                <c:pt idx="294">
                  <c:v>-0.45317400760770848</c:v>
                </c:pt>
                <c:pt idx="295">
                  <c:v>-0.44684268434681013</c:v>
                </c:pt>
                <c:pt idx="296">
                  <c:v>-0.44059880754114422</c:v>
                </c:pt>
                <c:pt idx="297">
                  <c:v>-0.43444120074118781</c:v>
                </c:pt>
                <c:pt idx="298">
                  <c:v>-0.42836870236989805</c:v>
                </c:pt>
                <c:pt idx="299">
                  <c:v>-0.42238016556405289</c:v>
                </c:pt>
                <c:pt idx="300">
                  <c:v>-0.41647445801628741</c:v>
                </c:pt>
                <c:pt idx="301">
                  <c:v>-0.41065046181794612</c:v>
                </c:pt>
                <c:pt idx="302">
                  <c:v>-0.40490707330270981</c:v>
                </c:pt>
                <c:pt idx="303">
                  <c:v>-0.39924320289110932</c:v>
                </c:pt>
                <c:pt idx="304">
                  <c:v>-0.3936577749358402</c:v>
                </c:pt>
                <c:pt idx="305">
                  <c:v>-0.38814972756801547</c:v>
                </c:pt>
                <c:pt idx="306">
                  <c:v>-0.38271801254430499</c:v>
                </c:pt>
                <c:pt idx="307">
                  <c:v>-0.37736159509505013</c:v>
                </c:pt>
                <c:pt idx="308">
                  <c:v>-0.37207945377329438</c:v>
                </c:pt>
                <c:pt idx="309">
                  <c:v>-0.366870580304826</c:v>
                </c:pt>
                <c:pt idx="310">
                  <c:v>-0.36173397943921387</c:v>
                </c:pt>
                <c:pt idx="311">
                  <c:v>-0.35666866880186349</c:v>
                </c:pt>
                <c:pt idx="312">
                  <c:v>-0.35167367874710703</c:v>
                </c:pt>
                <c:pt idx="313">
                  <c:v>-0.34674805221234695</c:v>
                </c:pt>
                <c:pt idx="314">
                  <c:v>-0.3418908445732699</c:v>
                </c:pt>
                <c:pt idx="315">
                  <c:v>-0.3371011235001336</c:v>
                </c:pt>
                <c:pt idx="316">
                  <c:v>-0.33237796881515752</c:v>
                </c:pt>
                <c:pt idx="317">
                  <c:v>-0.32772047235100832</c:v>
                </c:pt>
                <c:pt idx="318">
                  <c:v>-0.3231277378104116</c:v>
                </c:pt>
                <c:pt idx="319">
                  <c:v>-0.31859888062687736</c:v>
                </c:pt>
                <c:pt idx="320">
                  <c:v>-0.31413302782657293</c:v>
                </c:pt>
                <c:pt idx="321">
                  <c:v>-0.3097293178913294</c:v>
                </c:pt>
                <c:pt idx="322">
                  <c:v>-0.30538690062280205</c:v>
                </c:pt>
                <c:pt idx="323">
                  <c:v>-0.30110493700778662</c:v>
                </c:pt>
                <c:pt idx="324">
                  <c:v>-0.29688259908470022</c:v>
                </c:pt>
                <c:pt idx="325">
                  <c:v>-0.29271906981122336</c:v>
                </c:pt>
                <c:pt idx="326">
                  <c:v>-0.28861354293312486</c:v>
                </c:pt>
                <c:pt idx="327">
                  <c:v>-0.28456522285424951</c:v>
                </c:pt>
                <c:pt idx="328">
                  <c:v>-0.28057332450769518</c:v>
                </c:pt>
                <c:pt idx="329">
                  <c:v>-0.27663707322816639</c:v>
                </c:pt>
                <c:pt idx="330">
                  <c:v>-0.2727557046255083</c:v>
                </c:pt>
                <c:pt idx="331">
                  <c:v>-0.26892846445943347</c:v>
                </c:pt>
                <c:pt idx="332">
                  <c:v>-0.26515460851542239</c:v>
                </c:pt>
                <c:pt idx="333">
                  <c:v>-0.26143340248182201</c:v>
                </c:pt>
                <c:pt idx="334">
                  <c:v>-0.25776412182811637</c:v>
                </c:pt>
                <c:pt idx="335">
                  <c:v>-0.25414605168439536</c:v>
                </c:pt>
                <c:pt idx="336">
                  <c:v>-0.25057848672199368</c:v>
                </c:pt>
                <c:pt idx="337">
                  <c:v>-0.24706073103532172</c:v>
                </c:pt>
                <c:pt idx="338">
                  <c:v>-0.24359209802487089</c:v>
                </c:pt>
                <c:pt idx="339">
                  <c:v>-0.2401719102813977</c:v>
                </c:pt>
                <c:pt idx="340">
                  <c:v>-0.23679949947128295</c:v>
                </c:pt>
                <c:pt idx="341">
                  <c:v>-0.233474206223061</c:v>
                </c:pt>
                <c:pt idx="342">
                  <c:v>-0.23019538001511827</c:v>
                </c:pt>
                <c:pt idx="343">
                  <c:v>-0.2269623790645553</c:v>
                </c:pt>
                <c:pt idx="344">
                  <c:v>-0.22377457021721026</c:v>
                </c:pt>
                <c:pt idx="345">
                  <c:v>-0.22063132883883418</c:v>
                </c:pt>
                <c:pt idx="346">
                  <c:v>-0.21753203870742224</c:v>
                </c:pt>
                <c:pt idx="347">
                  <c:v>-0.21447609190668657</c:v>
                </c:pt>
                <c:pt idx="348">
                  <c:v>-0.21146288872067384</c:v>
                </c:pt>
                <c:pt idx="349">
                  <c:v>-0.20849183752951403</c:v>
                </c:pt>
                <c:pt idx="350">
                  <c:v>-0.20556235470630113</c:v>
                </c:pt>
                <c:pt idx="351">
                  <c:v>-0.20267386451509634</c:v>
                </c:pt>
                <c:pt idx="352">
                  <c:v>-0.19982579901005079</c:v>
                </c:pt>
                <c:pt idx="353">
                  <c:v>-0.19701759793563742</c:v>
                </c:pt>
                <c:pt idx="354">
                  <c:v>-0.19424870862798785</c:v>
                </c:pt>
                <c:pt idx="355">
                  <c:v>-0.19151858591732632</c:v>
                </c:pt>
                <c:pt idx="356">
                  <c:v>-0.18882669203149702</c:v>
                </c:pt>
                <c:pt idx="357">
                  <c:v>-0.18617249650057474</c:v>
                </c:pt>
                <c:pt idx="358">
                  <c:v>-0.18355547606255135</c:v>
                </c:pt>
                <c:pt idx="359">
                  <c:v>-0.18097511457009272</c:v>
                </c:pt>
                <c:pt idx="360">
                  <c:v>-0.17843090289835781</c:v>
                </c:pt>
                <c:pt idx="361">
                  <c:v>-0.17592233885387168</c:v>
                </c:pt>
                <c:pt idx="362">
                  <c:v>-0.17344892708444984</c:v>
                </c:pt>
                <c:pt idx="363">
                  <c:v>-0.17101017899015497</c:v>
                </c:pt>
                <c:pt idx="364">
                  <c:v>-0.16860561263529072</c:v>
                </c:pt>
                <c:pt idx="365">
                  <c:v>-0.16623475266141494</c:v>
                </c:pt>
                <c:pt idx="366">
                  <c:v>-0.16389713020137525</c:v>
                </c:pt>
                <c:pt idx="367">
                  <c:v>-0.16159228279434384</c:v>
                </c:pt>
                <c:pt idx="368">
                  <c:v>-0.15931975430185608</c:v>
                </c:pt>
                <c:pt idx="369">
                  <c:v>-0.15707909482484084</c:v>
                </c:pt>
                <c:pt idx="370">
                  <c:v>-0.15486986062163119</c:v>
                </c:pt>
                <c:pt idx="371">
                  <c:v>-0.15269161402695328</c:v>
                </c:pt>
                <c:pt idx="372">
                  <c:v>-0.1505439233718765</c:v>
                </c:pt>
                <c:pt idx="373">
                  <c:v>-0.14842636290472527</c:v>
                </c:pt>
                <c:pt idx="374">
                  <c:v>-0.14633851271293943</c:v>
                </c:pt>
                <c:pt idx="375">
                  <c:v>-0.14427995864587501</c:v>
                </c:pt>
                <c:pt idx="376">
                  <c:v>-0.14225029223853766</c:v>
                </c:pt>
                <c:pt idx="377">
                  <c:v>-0.14024911063623946</c:v>
                </c:pt>
                <c:pt idx="378">
                  <c:v>-0.13827601652017199</c:v>
                </c:pt>
                <c:pt idx="379">
                  <c:v>-0.13633061803388671</c:v>
                </c:pt>
                <c:pt idx="380">
                  <c:v>-0.13441252871067164</c:v>
                </c:pt>
                <c:pt idx="381">
                  <c:v>-0.13252136740181975</c:v>
                </c:pt>
                <c:pt idx="382">
                  <c:v>-0.13065675820577699</c:v>
                </c:pt>
                <c:pt idx="383">
                  <c:v>-0.1288183303981662</c:v>
                </c:pt>
                <c:pt idx="384">
                  <c:v>-0.12700571836266999</c:v>
                </c:pt>
                <c:pt idx="385">
                  <c:v>-0.1252185615227745</c:v>
                </c:pt>
                <c:pt idx="386">
                  <c:v>-0.12345650427435614</c:v>
                </c:pt>
                <c:pt idx="387">
                  <c:v>-0.12171919591911022</c:v>
                </c:pt>
                <c:pt idx="388">
                  <c:v>-0.12000629059880698</c:v>
                </c:pt>
                <c:pt idx="389">
                  <c:v>-0.11831744723037188</c:v>
                </c:pt>
                <c:pt idx="390">
                  <c:v>-0.11665232944177609</c:v>
                </c:pt>
                <c:pt idx="391">
                  <c:v>-0.11501060550873497</c:v>
                </c:pt>
                <c:pt idx="392">
                  <c:v>-0.1133919482922011</c:v>
                </c:pt>
                <c:pt idx="393">
                  <c:v>-0.11179603517664603</c:v>
                </c:pt>
                <c:pt idx="394">
                  <c:v>-0.11022254800912112</c:v>
                </c:pt>
                <c:pt idx="395">
                  <c:v>-0.10867117303909088</c:v>
                </c:pt>
                <c:pt idx="396">
                  <c:v>-0.10714160085902992</c:v>
                </c:pt>
                <c:pt idx="397">
                  <c:v>-0.10563352634577151</c:v>
                </c:pt>
                <c:pt idx="398">
                  <c:v>-0.10414664860261044</c:v>
                </c:pt>
                <c:pt idx="399">
                  <c:v>-0.10268067090213487</c:v>
                </c:pt>
                <c:pt idx="400">
                  <c:v>-0.10123530062979724</c:v>
                </c:pt>
                <c:pt idx="401">
                  <c:v>-9.9810249228203682E-2</c:v>
                </c:pt>
                <c:pt idx="402">
                  <c:v>-9.8405232142119006E-2</c:v>
                </c:pt>
                <c:pt idx="403">
                  <c:v>-9.701996876417808E-2</c:v>
                </c:pt>
                <c:pt idx="404">
                  <c:v>-9.565418238129704E-2</c:v>
                </c:pt>
                <c:pt idx="405">
                  <c:v>-9.430760012177454E-2</c:v>
                </c:pt>
                <c:pt idx="406">
                  <c:v>-9.2979952903076715E-2</c:v>
                </c:pt>
                <c:pt idx="407">
                  <c:v>-9.1670975380297115E-2</c:v>
                </c:pt>
                <c:pt idx="408">
                  <c:v>-9.0380405895284954E-2</c:v>
                </c:pt>
                <c:pt idx="409">
                  <c:v>-8.9107986426434083E-2</c:v>
                </c:pt>
                <c:pt idx="410">
                  <c:v>-8.7853462539122448E-2</c:v>
                </c:pt>
                <c:pt idx="411">
                  <c:v>-8.6616583336799349E-2</c:v>
                </c:pt>
                <c:pt idx="412">
                  <c:v>-8.5397101412707788E-2</c:v>
                </c:pt>
                <c:pt idx="413">
                  <c:v>-8.4194772802238652E-2</c:v>
                </c:pt>
                <c:pt idx="414">
                  <c:v>-8.3009356935907747E-2</c:v>
                </c:pt>
                <c:pt idx="415">
                  <c:v>-8.1840616592947515E-2</c:v>
                </c:pt>
                <c:pt idx="416">
                  <c:v>-8.0688317855506481E-2</c:v>
                </c:pt>
                <c:pt idx="417">
                  <c:v>-7.9552230063452009E-2</c:v>
                </c:pt>
                <c:pt idx="418">
                  <c:v>-7.8432125769765743E-2</c:v>
                </c:pt>
                <c:pt idx="419">
                  <c:v>-7.7327780696525988E-2</c:v>
                </c:pt>
                <c:pt idx="420">
                  <c:v>-7.6238973691469369E-2</c:v>
                </c:pt>
                <c:pt idx="421">
                  <c:v>-7.5165486685127736E-2</c:v>
                </c:pt>
                <c:pt idx="422">
                  <c:v>-7.4107104648528599E-2</c:v>
                </c:pt>
                <c:pt idx="423">
                  <c:v>-7.3063615551457892E-2</c:v>
                </c:pt>
                <c:pt idx="424">
                  <c:v>-7.2034810321271681E-2</c:v>
                </c:pt>
                <c:pt idx="425">
                  <c:v>-7.1020482802256799E-2</c:v>
                </c:pt>
                <c:pt idx="426">
                  <c:v>-7.0020429715529645E-2</c:v>
                </c:pt>
                <c:pt idx="427">
                  <c:v>-6.9034450619467586E-2</c:v>
                </c:pt>
                <c:pt idx="428">
                  <c:v>-6.8062347870666923E-2</c:v>
                </c:pt>
                <c:pt idx="429">
                  <c:v>-6.7103926585420179E-2</c:v>
                </c:pt>
                <c:pt idx="430">
                  <c:v>-6.6158994601706808E-2</c:v>
                </c:pt>
                <c:pt idx="431">
                  <c:v>-6.5227362441691847E-2</c:v>
                </c:pt>
                <c:pt idx="432">
                  <c:v>-6.4308843274724206E-2</c:v>
                </c:pt>
                <c:pt idx="433">
                  <c:v>-6.3403252880830208E-2</c:v>
                </c:pt>
                <c:pt idx="434">
                  <c:v>-6.25104096146952E-2</c:v>
                </c:pt>
                <c:pt idx="435">
                  <c:v>-6.1630134370127959E-2</c:v>
                </c:pt>
                <c:pt idx="436">
                  <c:v>-6.0762250545001277E-2</c:v>
                </c:pt>
                <c:pt idx="437">
                  <c:v>-5.9906584006663044E-2</c:v>
                </c:pt>
                <c:pt idx="438">
                  <c:v>-5.9062963057811779E-2</c:v>
                </c:pt>
                <c:pt idx="439">
                  <c:v>-5.8231218402830666E-2</c:v>
                </c:pt>
                <c:pt idx="440">
                  <c:v>-5.7411183114574924E-2</c:v>
                </c:pt>
                <c:pt idx="441">
                  <c:v>-5.6602692601606504E-2</c:v>
                </c:pt>
                <c:pt idx="442">
                  <c:v>-5.5805584575869357E-2</c:v>
                </c:pt>
                <c:pt idx="443">
                  <c:v>-5.5019699020802032E-2</c:v>
                </c:pt>
                <c:pt idx="444">
                  <c:v>-5.4244878159879793E-2</c:v>
                </c:pt>
                <c:pt idx="445">
                  <c:v>-5.3480966425582269E-2</c:v>
                </c:pt>
                <c:pt idx="446">
                  <c:v>-5.2727810428779685E-2</c:v>
                </c:pt>
                <c:pt idx="447">
                  <c:v>-5.1985258928534846E-2</c:v>
                </c:pt>
                <c:pt idx="448">
                  <c:v>-5.1253162802313075E-2</c:v>
                </c:pt>
                <c:pt idx="449">
                  <c:v>-5.0531375016595527E-2</c:v>
                </c:pt>
                <c:pt idx="450">
                  <c:v>-4.9819750597891857E-2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fit_2NN_HCP!$M$18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fit_2NN_HCP!$M$19:$M$469</c:f>
              <c:numCache>
                <c:formatCode>General</c:formatCode>
                <c:ptCount val="451"/>
                <c:pt idx="0">
                  <c:v>-2.6270237272316272</c:v>
                </c:pt>
                <c:pt idx="1">
                  <c:v>-2.9952838361350587</c:v>
                </c:pt>
                <c:pt idx="2">
                  <c:v>-3.3466005521933795</c:v>
                </c:pt>
                <c:pt idx="3">
                  <c:v>-3.6815550777505415</c:v>
                </c:pt>
                <c:pt idx="4">
                  <c:v>-4.0007103610556847</c:v>
                </c:pt>
                <c:pt idx="5">
                  <c:v>-4.3046116532306513</c:v>
                </c:pt>
                <c:pt idx="6">
                  <c:v>-4.5937870482967149</c:v>
                </c:pt>
                <c:pt idx="7">
                  <c:v>-4.8687480067815372</c:v>
                </c:pt>
                <c:pt idx="8">
                  <c:v>-5.129989863411172</c:v>
                </c:pt>
                <c:pt idx="9">
                  <c:v>-5.3779923193757995</c:v>
                </c:pt>
                <c:pt idx="10">
                  <c:v>-5.6132199196428978</c:v>
                </c:pt>
                <c:pt idx="11">
                  <c:v>-5.8361225157764345</c:v>
                </c:pt>
                <c:pt idx="12">
                  <c:v>-6.0471357147066129</c:v>
                </c:pt>
                <c:pt idx="13">
                  <c:v>-6.246681313880579</c:v>
                </c:pt>
                <c:pt idx="14">
                  <c:v>-6.435167723210963</c:v>
                </c:pt>
                <c:pt idx="15">
                  <c:v>-6.6129903742266123</c:v>
                </c:pt>
                <c:pt idx="16">
                  <c:v>-6.7805321168166159</c:v>
                </c:pt>
                <c:pt idx="17">
                  <c:v>-6.9381636039470109</c:v>
                </c:pt>
                <c:pt idx="18">
                  <c:v>-7.0862436647176139</c:v>
                </c:pt>
                <c:pt idx="19">
                  <c:v>-7.2251196661148605</c:v>
                </c:pt>
                <c:pt idx="20">
                  <c:v>-7.3551278638057731</c:v>
                </c:pt>
                <c:pt idx="21">
                  <c:v>-7.4765937423069957</c:v>
                </c:pt>
                <c:pt idx="22">
                  <c:v>-7.5898323448530398</c:v>
                </c:pt>
                <c:pt idx="23">
                  <c:v>-7.6951485932774464</c:v>
                </c:pt>
                <c:pt idx="24">
                  <c:v>-7.7928375982108324</c:v>
                </c:pt>
                <c:pt idx="25">
                  <c:v>-7.8831849598907606</c:v>
                </c:pt>
                <c:pt idx="26">
                  <c:v>-7.9664670598687106</c:v>
                </c:pt>
                <c:pt idx="27">
                  <c:v>-8.04295134389114</c:v>
                </c:pt>
                <c:pt idx="28">
                  <c:v>-8.1128965962227007</c:v>
                </c:pt>
                <c:pt idx="29">
                  <c:v>-8.1765532056714871</c:v>
                </c:pt>
                <c:pt idx="30">
                  <c:v>-8.2341634235684165</c:v>
                </c:pt>
                <c:pt idx="31">
                  <c:v>-8.2859616139445844</c:v>
                </c:pt>
                <c:pt idx="32">
                  <c:v>-8.3321744961435709</c:v>
                </c:pt>
                <c:pt idx="33">
                  <c:v>-8.3730213800977182</c:v>
                </c:pt>
                <c:pt idx="34">
                  <c:v>-8.4087143944908558</c:v>
                </c:pt>
                <c:pt idx="35">
                  <c:v>-8.4394587080229648</c:v>
                </c:pt>
                <c:pt idx="36">
                  <c:v>-8.4654527439854412</c:v>
                </c:pt>
                <c:pt idx="37">
                  <c:v>-8.4868883883496</c:v>
                </c:pt>
                <c:pt idx="38">
                  <c:v>-8.5039511915645623</c:v>
                </c:pt>
                <c:pt idx="39">
                  <c:v>-8.5168205642547363</c:v>
                </c:pt>
                <c:pt idx="40">
                  <c:v>-8.5256699670013258</c:v>
                </c:pt>
                <c:pt idx="41">
                  <c:v>-8.5306670943865832</c:v>
                </c:pt>
                <c:pt idx="42">
                  <c:v>-8.5319740534741442</c:v>
                </c:pt>
                <c:pt idx="43">
                  <c:v>-8.5297475368934261</c:v>
                </c:pt>
                <c:pt idx="44">
                  <c:v>-8.5241389906908829</c:v>
                </c:pt>
                <c:pt idx="45">
                  <c:v>-8.5152947771061331</c:v>
                </c:pt>
                <c:pt idx="46">
                  <c:v>-8.5033563324259394</c:v>
                </c:pt>
                <c:pt idx="47">
                  <c:v>-8.4884603200644868</c:v>
                </c:pt>
                <c:pt idx="48">
                  <c:v>-8.4707387790138835</c:v>
                </c:pt>
                <c:pt idx="49">
                  <c:v>-8.4503192678043071</c:v>
                </c:pt>
                <c:pt idx="50">
                  <c:v>-8.4273250041091803</c:v>
                </c:pt>
                <c:pt idx="51">
                  <c:v>-8.401875000126406</c:v>
                </c:pt>
                <c:pt idx="52">
                  <c:v>-8.3740841938629664</c:v>
                </c:pt>
                <c:pt idx="53">
                  <c:v>-8.3440635764460271</c:v>
                </c:pt>
                <c:pt idx="54">
                  <c:v>-8.3119203155802825</c:v>
                </c:pt>
                <c:pt idx="55">
                  <c:v>-8.2777578752673353</c:v>
                </c:pt>
                <c:pt idx="56">
                  <c:v>-8.2416761318996059</c:v>
                </c:pt>
                <c:pt idx="57">
                  <c:v>-8.2037714868377947</c:v>
                </c:pt>
                <c:pt idx="58">
                  <c:v>-8.1641369755775379</c:v>
                </c:pt>
                <c:pt idx="59">
                  <c:v>-8.122862373607834</c:v>
                </c:pt>
                <c:pt idx="60">
                  <c:v>-8.0800342990606495</c:v>
                </c:pt>
                <c:pt idx="61">
                  <c:v>-8.0357363122480692</c:v>
                </c:pt>
                <c:pt idx="62">
                  <c:v>-7.9900490121804673</c:v>
                </c:pt>
                <c:pt idx="63">
                  <c:v>-7.943050130156486</c:v>
                </c:pt>
                <c:pt idx="64">
                  <c:v>-7.8948146205125482</c:v>
                </c:pt>
                <c:pt idx="65">
                  <c:v>-7.8454147486174177</c:v>
                </c:pt>
                <c:pt idx="66">
                  <c:v>-7.794920176194263</c:v>
                </c:pt>
                <c:pt idx="67">
                  <c:v>-7.7433980440506422</c:v>
                </c:pt>
                <c:pt idx="68">
                  <c:v>-7.6909130522940758</c:v>
                </c:pt>
                <c:pt idx="69">
                  <c:v>-7.6375275381086754</c:v>
                </c:pt>
                <c:pt idx="70">
                  <c:v>-7.5833015511660706</c:v>
                </c:pt>
                <c:pt idx="71">
                  <c:v>-7.528292926741476</c:v>
                </c:pt>
                <c:pt idx="72">
                  <c:v>-7.4725573566039216</c:v>
                </c:pt>
                <c:pt idx="73">
                  <c:v>-7.4161484577472079</c:v>
                </c:pt>
                <c:pt idx="74">
                  <c:v>-7.3591178390265135</c:v>
                </c:pt>
                <c:pt idx="75">
                  <c:v>-7.3015151657633668</c:v>
                </c:pt>
                <c:pt idx="76">
                  <c:v>-7.2433882223799664</c:v>
                </c:pt>
                <c:pt idx="77">
                  <c:v>-7.1847829731219308</c:v>
                </c:pt>
                <c:pt idx="78">
                  <c:v>-7.125743620926781</c:v>
                </c:pt>
                <c:pt idx="79">
                  <c:v>-7.0663126644938021</c:v>
                </c:pt>
                <c:pt idx="80">
                  <c:v>-7.0065309536091771</c:v>
                </c:pt>
                <c:pt idx="81">
                  <c:v>-6.9464377427787598</c:v>
                </c:pt>
                <c:pt idx="82">
                  <c:v>-6.886070743219193</c:v>
                </c:pt>
                <c:pt idx="83">
                  <c:v>-6.8254661732566282</c:v>
                </c:pt>
                <c:pt idx="84">
                  <c:v>-6.7646588071808003</c:v>
                </c:pt>
                <c:pt idx="85">
                  <c:v>-6.7036820226007912</c:v>
                </c:pt>
                <c:pt idx="86">
                  <c:v>-6.6425678463473998</c:v>
                </c:pt>
                <c:pt idx="87">
                  <c:v>-6.5813469989657252</c:v>
                </c:pt>
                <c:pt idx="88">
                  <c:v>-6.5200489378402811</c:v>
                </c:pt>
                <c:pt idx="89">
                  <c:v>-6.4587018989936169</c:v>
                </c:pt>
                <c:pt idx="90">
                  <c:v>-6.3973329375982733</c:v>
                </c:pt>
                <c:pt idx="91">
                  <c:v>-6.3359679672407019</c:v>
                </c:pt>
                <c:pt idx="92">
                  <c:v>-6.2746317979745667</c:v>
                </c:pt>
                <c:pt idx="93">
                  <c:v>-6.2133481731997655</c:v>
                </c:pt>
                <c:pt idx="94">
                  <c:v>-6.1521398054024941</c:v>
                </c:pt>
                <c:pt idx="95">
                  <c:v>-6.0910284107904102</c:v>
                </c:pt>
                <c:pt idx="96">
                  <c:v>-6.0300347428562775</c:v>
                </c:pt>
                <c:pt idx="97">
                  <c:v>-5.9691786249020398</c:v>
                </c:pt>
                <c:pt idx="98">
                  <c:v>-5.9084789815547829</c:v>
                </c:pt>
                <c:pt idx="99">
                  <c:v>-5.8479538693046988</c:v>
                </c:pt>
                <c:pt idx="100">
                  <c:v>-5.7876205060945614</c:v>
                </c:pt>
                <c:pt idx="101">
                  <c:v>-5.7274952999891617</c:v>
                </c:pt>
                <c:pt idx="102">
                  <c:v>-5.6675938769524183</c:v>
                </c:pt>
                <c:pt idx="103">
                  <c:v>-5.6079311077589438</c:v>
                </c:pt>
                <c:pt idx="104">
                  <c:v>-5.5485211340661769</c:v>
                </c:pt>
                <c:pt idx="105">
                  <c:v>-5.4893773936722861</c:v>
                </c:pt>
                <c:pt idx="106">
                  <c:v>-5.4305126449843817</c:v>
                </c:pt>
                <c:pt idx="107">
                  <c:v>-5.3719389907208228</c:v>
                </c:pt>
                <c:pt idx="108">
                  <c:v>-5.3136679008706702</c:v>
                </c:pt>
                <c:pt idx="109">
                  <c:v>-5.2557102349327076</c:v>
                </c:pt>
                <c:pt idx="110">
                  <c:v>-5.1980762634556754</c:v>
                </c:pt>
                <c:pt idx="111">
                  <c:v>-5.1407756889009013</c:v>
                </c:pt>
                <c:pt idx="112">
                  <c:v>-5.0838176658476613</c:v>
                </c:pt>
                <c:pt idx="113">
                  <c:v>-5.0272108205611694</c:v>
                </c:pt>
                <c:pt idx="114">
                  <c:v>-4.9709632699424162</c:v>
                </c:pt>
                <c:pt idx="115">
                  <c:v>-4.9150826398785394</c:v>
                </c:pt>
                <c:pt idx="116">
                  <c:v>-4.859576083011846</c:v>
                </c:pt>
                <c:pt idx="117">
                  <c:v>-4.8044502959450384</c:v>
                </c:pt>
                <c:pt idx="118">
                  <c:v>-4.7497115358997153</c:v>
                </c:pt>
                <c:pt idx="119">
                  <c:v>-4.6953656368446905</c:v>
                </c:pt>
                <c:pt idx="120">
                  <c:v>-4.6414180251101866</c:v>
                </c:pt>
                <c:pt idx="121">
                  <c:v>-4.5878737345034573</c:v>
                </c:pt>
                <c:pt idx="122">
                  <c:v>-4.5347374209409788</c:v>
                </c:pt>
                <c:pt idx="123">
                  <c:v>-4.4820133766118548</c:v>
                </c:pt>
                <c:pt idx="124">
                  <c:v>-4.4297055436866435</c:v>
                </c:pt>
                <c:pt idx="125">
                  <c:v>-4.3778175275854405</c:v>
                </c:pt>
                <c:pt idx="126">
                  <c:v>-4.3263526098185867</c:v>
                </c:pt>
                <c:pt idx="127">
                  <c:v>-4.2753137604129989</c:v>
                </c:pt>
                <c:pt idx="128">
                  <c:v>-4.2247036499367265</c:v>
                </c:pt>
                <c:pt idx="129">
                  <c:v>-4.1745246611339724</c:v>
                </c:pt>
                <c:pt idx="130">
                  <c:v>-4.1247789001823776</c:v>
                </c:pt>
                <c:pt idx="131">
                  <c:v>-4.0754682075842394</c:v>
                </c:pt>
                <c:pt idx="132">
                  <c:v>-4.0265941687026157</c:v>
                </c:pt>
                <c:pt idx="133">
                  <c:v>-3.9781581239533517</c:v>
                </c:pt>
                <c:pt idx="134">
                  <c:v>-3.9301611786633761</c:v>
                </c:pt>
                <c:pt idx="135">
                  <c:v>-3.8826042126056435</c:v>
                </c:pt>
                <c:pt idx="136">
                  <c:v>-3.8354878892203823</c:v>
                </c:pt>
                <c:pt idx="137">
                  <c:v>-3.788812664532518</c:v>
                </c:pt>
                <c:pt idx="138">
                  <c:v>-3.7425787957743673</c:v>
                </c:pt>
                <c:pt idx="139">
                  <c:v>-3.6967863497227484</c:v>
                </c:pt>
                <c:pt idx="140">
                  <c:v>-3.6514352107592498</c:v>
                </c:pt>
                <c:pt idx="141">
                  <c:v>-3.60652508866217</c:v>
                </c:pt>
                <c:pt idx="142">
                  <c:v>-3.562055526138352</c:v>
                </c:pt>
                <c:pt idx="143">
                  <c:v>-3.5180259061029528</c:v>
                </c:pt>
                <c:pt idx="144">
                  <c:v>-3.4744354587149</c:v>
                </c:pt>
                <c:pt idx="145">
                  <c:v>-3.4312832681755427</c:v>
                </c:pt>
                <c:pt idx="146">
                  <c:v>-3.3885682792978824</c:v>
                </c:pt>
                <c:pt idx="147">
                  <c:v>-3.346289303853359</c:v>
                </c:pt>
                <c:pt idx="148">
                  <c:v>-3.3044450267031777</c:v>
                </c:pt>
                <c:pt idx="149">
                  <c:v>-3.2630340117208081</c:v>
                </c:pt>
                <c:pt idx="150">
                  <c:v>-3.2220547075120889</c:v>
                </c:pt>
                <c:pt idx="151">
                  <c:v>-3.181505452939307</c:v>
                </c:pt>
                <c:pt idx="152">
                  <c:v>-3.1413844824552593</c:v>
                </c:pt>
                <c:pt idx="153">
                  <c:v>-3.101689931253246</c:v>
                </c:pt>
                <c:pt idx="154">
                  <c:v>-3.0624198402387277</c:v>
                </c:pt>
                <c:pt idx="155">
                  <c:v>-3.0235721608282047</c:v>
                </c:pt>
                <c:pt idx="156">
                  <c:v>-2.9851447595806939</c:v>
                </c:pt>
                <c:pt idx="157">
                  <c:v>-2.947135422667071</c:v>
                </c:pt>
                <c:pt idx="158">
                  <c:v>-2.9095418601823191</c:v>
                </c:pt>
                <c:pt idx="159">
                  <c:v>-2.8723617103056216</c:v>
                </c:pt>
                <c:pt idx="160">
                  <c:v>-2.8355925433130791</c:v>
                </c:pt>
                <c:pt idx="161">
                  <c:v>-2.7992318654476978</c:v>
                </c:pt>
                <c:pt idx="162">
                  <c:v>-2.7632771226510711</c:v>
                </c:pt>
                <c:pt idx="163">
                  <c:v>-2.7277257041612186</c:v>
                </c:pt>
                <c:pt idx="164">
                  <c:v>-2.6925749459807107</c:v>
                </c:pt>
                <c:pt idx="165">
                  <c:v>-2.6578221342192516</c:v>
                </c:pt>
                <c:pt idx="166">
                  <c:v>-2.6234645083146475</c:v>
                </c:pt>
                <c:pt idx="167">
                  <c:v>-2.589499264136045</c:v>
                </c:pt>
                <c:pt idx="168">
                  <c:v>-2.5559235569731653</c:v>
                </c:pt>
                <c:pt idx="169">
                  <c:v>-2.5227345044151623</c:v>
                </c:pt>
                <c:pt idx="170">
                  <c:v>-2.4899291891226363</c:v>
                </c:pt>
                <c:pt idx="171">
                  <c:v>-2.4575046614961891</c:v>
                </c:pt>
                <c:pt idx="172">
                  <c:v>-2.4254579422448708</c:v>
                </c:pt>
                <c:pt idx="173">
                  <c:v>-2.3937860248576546</c:v>
                </c:pt>
                <c:pt idx="174">
                  <c:v>-2.3624858779811504</c:v>
                </c:pt>
                <c:pt idx="175">
                  <c:v>-2.33155444770648</c:v>
                </c:pt>
                <c:pt idx="176">
                  <c:v>-2.3009886597683007</c:v>
                </c:pt>
                <c:pt idx="177">
                  <c:v>-2.2707854216587844</c:v>
                </c:pt>
                <c:pt idx="178">
                  <c:v>-2.2409416246593215</c:v>
                </c:pt>
                <c:pt idx="179">
                  <c:v>-2.2114541457925929</c:v>
                </c:pt>
                <c:pt idx="180">
                  <c:v>-2.1823198496976319</c:v>
                </c:pt>
                <c:pt idx="181">
                  <c:v>-2.1535355904303564</c:v>
                </c:pt>
                <c:pt idx="182">
                  <c:v>-2.1250982131919933</c:v>
                </c:pt>
                <c:pt idx="183">
                  <c:v>-2.0970045559878034</c:v>
                </c:pt>
                <c:pt idx="184">
                  <c:v>-2.0692514512183284</c:v>
                </c:pt>
                <c:pt idx="185">
                  <c:v>-2.0418357272054295</c:v>
                </c:pt>
                <c:pt idx="186">
                  <c:v>-2.0147542096552136</c:v>
                </c:pt>
                <c:pt idx="187">
                  <c:v>-1.9880037230600045</c:v>
                </c:pt>
                <c:pt idx="188">
                  <c:v>-1.9615810920412833</c:v>
                </c:pt>
                <c:pt idx="189">
                  <c:v>-1.9354831426356325</c:v>
                </c:pt>
                <c:pt idx="190">
                  <c:v>-1.9097067035255531</c:v>
                </c:pt>
                <c:pt idx="191">
                  <c:v>-1.8842486072169817</c:v>
                </c:pt>
                <c:pt idx="192">
                  <c:v>-1.8591056911653132</c:v>
                </c:pt>
                <c:pt idx="193">
                  <c:v>-1.834274798851633</c:v>
                </c:pt>
                <c:pt idx="194">
                  <c:v>-1.8097527808108571</c:v>
                </c:pt>
                <c:pt idx="195">
                  <c:v>-1.7855364956133906</c:v>
                </c:pt>
                <c:pt idx="196">
                  <c:v>-1.7616228108018734</c:v>
                </c:pt>
                <c:pt idx="197">
                  <c:v>-1.7380086037845381</c:v>
                </c:pt>
                <c:pt idx="198">
                  <c:v>-1.7146907626866972</c:v>
                </c:pt>
                <c:pt idx="199">
                  <c:v>-1.6916661871616914</c:v>
                </c:pt>
                <c:pt idx="200">
                  <c:v>-1.668931789162825</c:v>
                </c:pt>
                <c:pt idx="201">
                  <c:v>-1.6464844936775012</c:v>
                </c:pt>
                <c:pt idx="202">
                  <c:v>-1.6243212394249547</c:v>
                </c:pt>
                <c:pt idx="203">
                  <c:v>-1.6024389795187879</c:v>
                </c:pt>
                <c:pt idx="204">
                  <c:v>-1.5808346820955566</c:v>
                </c:pt>
                <c:pt idx="205">
                  <c:v>-1.5595053309105924</c:v>
                </c:pt>
                <c:pt idx="206">
                  <c:v>-1.538447925902191</c:v>
                </c:pt>
                <c:pt idx="207">
                  <c:v>-1.5176594837253061</c:v>
                </c:pt>
                <c:pt idx="208">
                  <c:v>-1.4971370382557923</c:v>
                </c:pt>
                <c:pt idx="209">
                  <c:v>-1.4768776410662776</c:v>
                </c:pt>
                <c:pt idx="210">
                  <c:v>-1.4568783618746335</c:v>
                </c:pt>
                <c:pt idx="211">
                  <c:v>-1.4371362889660777</c:v>
                </c:pt>
                <c:pt idx="212">
                  <c:v>-1.4176485295897812</c:v>
                </c:pt>
                <c:pt idx="213">
                  <c:v>-1.3984122103309897</c:v>
                </c:pt>
                <c:pt idx="214">
                  <c:v>-1.379424477459454</c:v>
                </c:pt>
                <c:pt idx="215">
                  <c:v>-1.3606824972551141</c:v>
                </c:pt>
                <c:pt idx="216">
                  <c:v>-1.3421834563118142</c:v>
                </c:pt>
                <c:pt idx="217">
                  <c:v>-1.3239245618198749</c:v>
                </c:pt>
                <c:pt idx="218">
                  <c:v>-1.3059030418283122</c:v>
                </c:pt>
                <c:pt idx="219">
                  <c:v>-1.2881161454874477</c:v>
                </c:pt>
                <c:pt idx="220">
                  <c:v>-1.2705611432726498</c:v>
                </c:pt>
                <c:pt idx="221">
                  <c:v>-1.2532353271899048</c:v>
                </c:pt>
                <c:pt idx="222">
                  <c:v>-1.2361360109639343</c:v>
                </c:pt>
                <c:pt idx="223">
                  <c:v>-1.2192605302094683</c:v>
                </c:pt>
                <c:pt idx="224">
                  <c:v>-1.2026062425863822</c:v>
                </c:pt>
                <c:pt idx="225">
                  <c:v>-1.1861705279392658</c:v>
                </c:pt>
                <c:pt idx="226">
                  <c:v>-1.1699507884220663</c:v>
                </c:pt>
                <c:pt idx="227">
                  <c:v>-1.1539444486083532</c:v>
                </c:pt>
                <c:pt idx="228">
                  <c:v>-1.1381489555878102</c:v>
                </c:pt>
                <c:pt idx="229">
                  <c:v>-1.1225617790494491</c:v>
                </c:pt>
                <c:pt idx="230">
                  <c:v>-1.10718041135213</c:v>
                </c:pt>
                <c:pt idx="231">
                  <c:v>-1.0920023675828467</c:v>
                </c:pt>
                <c:pt idx="232">
                  <c:v>-1.0770251856033091</c:v>
                </c:pt>
                <c:pt idx="233">
                  <c:v>-1.0622464260852771</c:v>
                </c:pt>
                <c:pt idx="234">
                  <c:v>-1.0476636725351232</c:v>
                </c:pt>
                <c:pt idx="235">
                  <c:v>-1.0332745313080631</c:v>
                </c:pt>
                <c:pt idx="236">
                  <c:v>-1.0190766316124835</c:v>
                </c:pt>
                <c:pt idx="237">
                  <c:v>-1.0050676255047983</c:v>
                </c:pt>
                <c:pt idx="238">
                  <c:v>-0.99124518787521765</c:v>
                </c:pt>
                <c:pt idx="239">
                  <c:v>-0.97760701642483949</c:v>
                </c:pt>
                <c:pt idx="240">
                  <c:v>-0.96415083163443527</c:v>
                </c:pt>
                <c:pt idx="241">
                  <c:v>-0.95087437672527764</c:v>
                </c:pt>
                <c:pt idx="242">
                  <c:v>-0.93777541761239347</c:v>
                </c:pt>
                <c:pt idx="243">
                  <c:v>-0.92485174285056404</c:v>
                </c:pt>
                <c:pt idx="244">
                  <c:v>-0.9121011635733961</c:v>
                </c:pt>
                <c:pt idx="245">
                  <c:v>-0.89952151342579545</c:v>
                </c:pt>
                <c:pt idx="246">
                  <c:v>-0.88711064849016008</c:v>
                </c:pt>
                <c:pt idx="247">
                  <c:v>-0.87486644720654205</c:v>
                </c:pt>
                <c:pt idx="248">
                  <c:v>-0.86278681028713788</c:v>
                </c:pt>
                <c:pt idx="249">
                  <c:v>-0.85086966062531066</c:v>
                </c:pt>
                <c:pt idx="250">
                  <c:v>-0.83911294319947038</c:v>
                </c:pt>
                <c:pt idx="251">
                  <c:v>-0.82751462497202888</c:v>
                </c:pt>
                <c:pt idx="252">
                  <c:v>-0.81607269478370015</c:v>
                </c:pt>
                <c:pt idx="253">
                  <c:v>-0.80478516324339378</c:v>
                </c:pt>
                <c:pt idx="254">
                  <c:v>-0.79365006261389837</c:v>
                </c:pt>
                <c:pt idx="255">
                  <c:v>-0.78266544669362503</c:v>
                </c:pt>
                <c:pt idx="256">
                  <c:v>-0.77182939069458345</c:v>
                </c:pt>
                <c:pt idx="257">
                  <c:v>-0.76113999111684261</c:v>
                </c:pt>
                <c:pt idx="258">
                  <c:v>-0.75059536561963314</c:v>
                </c:pt>
                <c:pt idx="259">
                  <c:v>-0.74019365288931716</c:v>
                </c:pt>
                <c:pt idx="260">
                  <c:v>-0.72993301250441878</c:v>
                </c:pt>
                <c:pt idx="261">
                  <c:v>-0.71981162479781824</c:v>
                </c:pt>
                <c:pt idx="262">
                  <c:v>-0.70982769071642604</c:v>
                </c:pt>
                <c:pt idx="263">
                  <c:v>-0.69997943167836596</c:v>
                </c:pt>
                <c:pt idx="264">
                  <c:v>-0.69026508942791709</c:v>
                </c:pt>
                <c:pt idx="265">
                  <c:v>-0.68068292588828216</c:v>
                </c:pt>
                <c:pt idx="266">
                  <c:v>-0.67123122301247162</c:v>
                </c:pt>
                <c:pt idx="267">
                  <c:v>-0.6619082826322934</c:v>
                </c:pt>
                <c:pt idx="268">
                  <c:v>-0.65271242630570958</c:v>
                </c:pt>
                <c:pt idx="269">
                  <c:v>-0.64364199516256615</c:v>
                </c:pt>
                <c:pt idx="270">
                  <c:v>-0.63469534974900166</c:v>
                </c:pt>
                <c:pt idx="271">
                  <c:v>-0.62587086987046803</c:v>
                </c:pt>
                <c:pt idx="272">
                  <c:v>-0.61716695443363601</c:v>
                </c:pt>
                <c:pt idx="273">
                  <c:v>-0.60858202128716266</c:v>
                </c:pt>
                <c:pt idx="274">
                  <c:v>-0.60011450706158254</c:v>
                </c:pt>
                <c:pt idx="275">
                  <c:v>-0.59176286700828962</c:v>
                </c:pt>
                <c:pt idx="276">
                  <c:v>-0.58352557483781231</c:v>
                </c:pt>
                <c:pt idx="277">
                  <c:v>-0.57540112255737452</c:v>
                </c:pt>
                <c:pt idx="278">
                  <c:v>-0.56738802030798685</c:v>
                </c:pt>
                <c:pt idx="279">
                  <c:v>-0.55948479620099301</c:v>
                </c:pt>
                <c:pt idx="280">
                  <c:v>-0.55168999615429182</c:v>
                </c:pt>
                <c:pt idx="281">
                  <c:v>-0.54400218372819764</c:v>
                </c:pt>
                <c:pt idx="282">
                  <c:v>-0.53641993996114967</c:v>
                </c:pt>
                <c:pt idx="283">
                  <c:v>-0.5289418632052505</c:v>
                </c:pt>
                <c:pt idx="284">
                  <c:v>-0.52156656896170472</c:v>
                </c:pt>
                <c:pt idx="285">
                  <c:v>-0.51429268971631148</c:v>
                </c:pt>
                <c:pt idx="286">
                  <c:v>-0.50711887477496931</c:v>
                </c:pt>
                <c:pt idx="287">
                  <c:v>-0.5000437900993836</c:v>
                </c:pt>
                <c:pt idx="288">
                  <c:v>-0.49306611814288021</c:v>
                </c:pt>
                <c:pt idx="289">
                  <c:v>-0.48618455768654062</c:v>
                </c:pt>
                <c:pt idx="290">
                  <c:v>-0.47939782367559464</c:v>
                </c:pt>
                <c:pt idx="291">
                  <c:v>-0.47270464705623144</c:v>
                </c:pt>
                <c:pt idx="292">
                  <c:v>-0.46610377461275299</c:v>
                </c:pt>
                <c:pt idx="293">
                  <c:v>-0.45959396880524378</c:v>
                </c:pt>
                <c:pt idx="294">
                  <c:v>-0.45317400760770848</c:v>
                </c:pt>
                <c:pt idx="295">
                  <c:v>-0.44684268434681013</c:v>
                </c:pt>
                <c:pt idx="296">
                  <c:v>-0.44059880754114422</c:v>
                </c:pt>
                <c:pt idx="297">
                  <c:v>-0.43444120074118781</c:v>
                </c:pt>
                <c:pt idx="298">
                  <c:v>-0.42836870236989805</c:v>
                </c:pt>
                <c:pt idx="299">
                  <c:v>-0.42238016556405289</c:v>
                </c:pt>
                <c:pt idx="300">
                  <c:v>-0.41647445801628741</c:v>
                </c:pt>
                <c:pt idx="301">
                  <c:v>-0.41065046181794612</c:v>
                </c:pt>
                <c:pt idx="302">
                  <c:v>-0.40490707330270981</c:v>
                </c:pt>
                <c:pt idx="303">
                  <c:v>-0.39924320289110932</c:v>
                </c:pt>
                <c:pt idx="304">
                  <c:v>-0.3936577749358402</c:v>
                </c:pt>
                <c:pt idx="305">
                  <c:v>-0.38814972756801547</c:v>
                </c:pt>
                <c:pt idx="306">
                  <c:v>-0.38271801254430499</c:v>
                </c:pt>
                <c:pt idx="307">
                  <c:v>-0.37736159509505013</c:v>
                </c:pt>
                <c:pt idx="308">
                  <c:v>-0.37207945377329438</c:v>
                </c:pt>
                <c:pt idx="309">
                  <c:v>-0.366870580304826</c:v>
                </c:pt>
                <c:pt idx="310">
                  <c:v>-0.36173397943921387</c:v>
                </c:pt>
                <c:pt idx="311">
                  <c:v>-0.35666866880186349</c:v>
                </c:pt>
                <c:pt idx="312">
                  <c:v>-0.35167367874710703</c:v>
                </c:pt>
                <c:pt idx="313">
                  <c:v>-0.34674805221234695</c:v>
                </c:pt>
                <c:pt idx="314">
                  <c:v>-0.3418908445732699</c:v>
                </c:pt>
                <c:pt idx="315">
                  <c:v>-0.3371011235001336</c:v>
                </c:pt>
                <c:pt idx="316">
                  <c:v>-0.33237796881515752</c:v>
                </c:pt>
                <c:pt idx="317">
                  <c:v>-0.32772047235100832</c:v>
                </c:pt>
                <c:pt idx="318">
                  <c:v>-0.3231277378104116</c:v>
                </c:pt>
                <c:pt idx="319">
                  <c:v>-0.31859888062687736</c:v>
                </c:pt>
                <c:pt idx="320">
                  <c:v>-0.31413302782657293</c:v>
                </c:pt>
                <c:pt idx="321">
                  <c:v>-0.3097293178913294</c:v>
                </c:pt>
                <c:pt idx="322">
                  <c:v>-0.30538690062280205</c:v>
                </c:pt>
                <c:pt idx="323">
                  <c:v>-0.30110493700778662</c:v>
                </c:pt>
                <c:pt idx="324">
                  <c:v>-0.29688259908470022</c:v>
                </c:pt>
                <c:pt idx="325">
                  <c:v>-0.29271906981122336</c:v>
                </c:pt>
                <c:pt idx="326">
                  <c:v>-0.28861354293312486</c:v>
                </c:pt>
                <c:pt idx="327">
                  <c:v>-0.28456522285424951</c:v>
                </c:pt>
                <c:pt idx="328">
                  <c:v>-0.28057332450769518</c:v>
                </c:pt>
                <c:pt idx="329">
                  <c:v>-0.27663707322816639</c:v>
                </c:pt>
                <c:pt idx="330">
                  <c:v>-0.2727557046255083</c:v>
                </c:pt>
                <c:pt idx="331">
                  <c:v>-0.26892846445943347</c:v>
                </c:pt>
                <c:pt idx="332">
                  <c:v>-0.26515460851542239</c:v>
                </c:pt>
                <c:pt idx="333">
                  <c:v>-0.26143340248182201</c:v>
                </c:pt>
                <c:pt idx="334">
                  <c:v>-0.25776412182811637</c:v>
                </c:pt>
                <c:pt idx="335">
                  <c:v>-0.25414605168439536</c:v>
                </c:pt>
                <c:pt idx="336">
                  <c:v>-0.25057848672199368</c:v>
                </c:pt>
                <c:pt idx="337">
                  <c:v>-0.24706073103532172</c:v>
                </c:pt>
                <c:pt idx="338">
                  <c:v>-0.24359209802487089</c:v>
                </c:pt>
                <c:pt idx="339">
                  <c:v>-0.2401719102813977</c:v>
                </c:pt>
                <c:pt idx="340">
                  <c:v>-0.23679949947128295</c:v>
                </c:pt>
                <c:pt idx="341">
                  <c:v>-0.233474206223061</c:v>
                </c:pt>
                <c:pt idx="342">
                  <c:v>-0.23019538001511827</c:v>
                </c:pt>
                <c:pt idx="343">
                  <c:v>-0.2269623790645553</c:v>
                </c:pt>
                <c:pt idx="344">
                  <c:v>-0.22377457021721026</c:v>
                </c:pt>
                <c:pt idx="345">
                  <c:v>-0.22063132883883418</c:v>
                </c:pt>
                <c:pt idx="346">
                  <c:v>-0.21753203870742224</c:v>
                </c:pt>
                <c:pt idx="347">
                  <c:v>-0.21447609190668657</c:v>
                </c:pt>
                <c:pt idx="348">
                  <c:v>-0.21146288872067384</c:v>
                </c:pt>
                <c:pt idx="349">
                  <c:v>-0.20849183752951403</c:v>
                </c:pt>
                <c:pt idx="350">
                  <c:v>-0.20556235470630113</c:v>
                </c:pt>
                <c:pt idx="351">
                  <c:v>-0.20267386451509634</c:v>
                </c:pt>
                <c:pt idx="352">
                  <c:v>-0.19982579901005079</c:v>
                </c:pt>
                <c:pt idx="353">
                  <c:v>-0.19701759793563742</c:v>
                </c:pt>
                <c:pt idx="354">
                  <c:v>-0.19424870862798785</c:v>
                </c:pt>
                <c:pt idx="355">
                  <c:v>-0.19151858591732632</c:v>
                </c:pt>
                <c:pt idx="356">
                  <c:v>-0.18882669203149702</c:v>
                </c:pt>
                <c:pt idx="357">
                  <c:v>-0.18617249650057474</c:v>
                </c:pt>
                <c:pt idx="358">
                  <c:v>-0.18355547606255135</c:v>
                </c:pt>
                <c:pt idx="359">
                  <c:v>-0.18097511457009272</c:v>
                </c:pt>
                <c:pt idx="360">
                  <c:v>-0.17843090289835781</c:v>
                </c:pt>
                <c:pt idx="361">
                  <c:v>-0.17592233885387168</c:v>
                </c:pt>
                <c:pt idx="362">
                  <c:v>-0.17344892708444984</c:v>
                </c:pt>
                <c:pt idx="363">
                  <c:v>-0.17101017899015497</c:v>
                </c:pt>
                <c:pt idx="364">
                  <c:v>-0.16860561263529072</c:v>
                </c:pt>
                <c:pt idx="365">
                  <c:v>-0.16623475266141494</c:v>
                </c:pt>
                <c:pt idx="366">
                  <c:v>-0.16389713020137525</c:v>
                </c:pt>
                <c:pt idx="367">
                  <c:v>-0.16159228279434384</c:v>
                </c:pt>
                <c:pt idx="368">
                  <c:v>-0.15931975430185608</c:v>
                </c:pt>
                <c:pt idx="369">
                  <c:v>-0.15707909482484084</c:v>
                </c:pt>
                <c:pt idx="370">
                  <c:v>-0.15486986062163119</c:v>
                </c:pt>
                <c:pt idx="371">
                  <c:v>-0.15269161402695328</c:v>
                </c:pt>
                <c:pt idx="372">
                  <c:v>-0.1505439233718765</c:v>
                </c:pt>
                <c:pt idx="373">
                  <c:v>-0.14842636290472527</c:v>
                </c:pt>
                <c:pt idx="374">
                  <c:v>-0.14633851271293943</c:v>
                </c:pt>
                <c:pt idx="375">
                  <c:v>-0.14427995864587501</c:v>
                </c:pt>
                <c:pt idx="376">
                  <c:v>-0.14225029223853766</c:v>
                </c:pt>
                <c:pt idx="377">
                  <c:v>-0.14024911063623946</c:v>
                </c:pt>
                <c:pt idx="378">
                  <c:v>-0.13827601652017199</c:v>
                </c:pt>
                <c:pt idx="379">
                  <c:v>-0.13633061803388671</c:v>
                </c:pt>
                <c:pt idx="380">
                  <c:v>-0.13441252871067164</c:v>
                </c:pt>
                <c:pt idx="381">
                  <c:v>-0.13252136740181975</c:v>
                </c:pt>
                <c:pt idx="382">
                  <c:v>-0.13065675820577699</c:v>
                </c:pt>
                <c:pt idx="383">
                  <c:v>-0.1288183303981662</c:v>
                </c:pt>
                <c:pt idx="384">
                  <c:v>-0.12700571836266999</c:v>
                </c:pt>
                <c:pt idx="385">
                  <c:v>-0.1252185615227745</c:v>
                </c:pt>
                <c:pt idx="386">
                  <c:v>-0.12345650427435614</c:v>
                </c:pt>
                <c:pt idx="387">
                  <c:v>-0.12171919591911022</c:v>
                </c:pt>
                <c:pt idx="388">
                  <c:v>-0.12000629059880698</c:v>
                </c:pt>
                <c:pt idx="389">
                  <c:v>-0.11831744723037188</c:v>
                </c:pt>
                <c:pt idx="390">
                  <c:v>-0.11665232944177609</c:v>
                </c:pt>
                <c:pt idx="391">
                  <c:v>-0.11501060550873497</c:v>
                </c:pt>
                <c:pt idx="392">
                  <c:v>-0.1133919482922011</c:v>
                </c:pt>
                <c:pt idx="393">
                  <c:v>-0.11179603517664603</c:v>
                </c:pt>
                <c:pt idx="394">
                  <c:v>-0.11022254800912112</c:v>
                </c:pt>
                <c:pt idx="395">
                  <c:v>-0.10867117303909088</c:v>
                </c:pt>
                <c:pt idx="396">
                  <c:v>-0.10714160085902992</c:v>
                </c:pt>
                <c:pt idx="397">
                  <c:v>-0.10563352634577151</c:v>
                </c:pt>
                <c:pt idx="398">
                  <c:v>-0.10414664860261044</c:v>
                </c:pt>
                <c:pt idx="399">
                  <c:v>-0.10268067090213487</c:v>
                </c:pt>
                <c:pt idx="400">
                  <c:v>-0.10123530062979724</c:v>
                </c:pt>
                <c:pt idx="401">
                  <c:v>-9.9810249228203682E-2</c:v>
                </c:pt>
                <c:pt idx="402">
                  <c:v>-9.8405232142119006E-2</c:v>
                </c:pt>
                <c:pt idx="403">
                  <c:v>-9.701996876417808E-2</c:v>
                </c:pt>
                <c:pt idx="404">
                  <c:v>-9.565418238129704E-2</c:v>
                </c:pt>
                <c:pt idx="405">
                  <c:v>-9.430760012177454E-2</c:v>
                </c:pt>
                <c:pt idx="406">
                  <c:v>-9.2979952903076715E-2</c:v>
                </c:pt>
                <c:pt idx="407">
                  <c:v>-9.1670975380297115E-2</c:v>
                </c:pt>
                <c:pt idx="408">
                  <c:v>-9.0380405895284954E-2</c:v>
                </c:pt>
                <c:pt idx="409">
                  <c:v>-8.9107986426434083E-2</c:v>
                </c:pt>
                <c:pt idx="410">
                  <c:v>-8.7853462539122448E-2</c:v>
                </c:pt>
                <c:pt idx="411">
                  <c:v>-8.6616583336799349E-2</c:v>
                </c:pt>
                <c:pt idx="412">
                  <c:v>-8.5397101412707788E-2</c:v>
                </c:pt>
                <c:pt idx="413">
                  <c:v>-8.4194772802238652E-2</c:v>
                </c:pt>
                <c:pt idx="414">
                  <c:v>-8.3009356935907747E-2</c:v>
                </c:pt>
                <c:pt idx="415">
                  <c:v>-8.1840616592947515E-2</c:v>
                </c:pt>
                <c:pt idx="416">
                  <c:v>-8.0688317855506481E-2</c:v>
                </c:pt>
                <c:pt idx="417">
                  <c:v>-7.9552230063452009E-2</c:v>
                </c:pt>
                <c:pt idx="418">
                  <c:v>-7.8432125769765743E-2</c:v>
                </c:pt>
                <c:pt idx="419">
                  <c:v>-7.7327780696525988E-2</c:v>
                </c:pt>
                <c:pt idx="420">
                  <c:v>-7.6238973691469369E-2</c:v>
                </c:pt>
                <c:pt idx="421">
                  <c:v>-7.5165486685127736E-2</c:v>
                </c:pt>
                <c:pt idx="422">
                  <c:v>-7.4107104648528599E-2</c:v>
                </c:pt>
                <c:pt idx="423">
                  <c:v>-7.3063615551457892E-2</c:v>
                </c:pt>
                <c:pt idx="424">
                  <c:v>-7.2034810321271681E-2</c:v>
                </c:pt>
                <c:pt idx="425">
                  <c:v>-7.1020482802256799E-2</c:v>
                </c:pt>
                <c:pt idx="426">
                  <c:v>-7.0020429715529645E-2</c:v>
                </c:pt>
                <c:pt idx="427">
                  <c:v>-6.9034450619467586E-2</c:v>
                </c:pt>
                <c:pt idx="428">
                  <c:v>-6.8062347870666923E-2</c:v>
                </c:pt>
                <c:pt idx="429">
                  <c:v>-6.7103926585420179E-2</c:v>
                </c:pt>
                <c:pt idx="430">
                  <c:v>-6.6158994601706808E-2</c:v>
                </c:pt>
                <c:pt idx="431">
                  <c:v>-6.5227362441691847E-2</c:v>
                </c:pt>
                <c:pt idx="432">
                  <c:v>-6.4308843274724206E-2</c:v>
                </c:pt>
                <c:pt idx="433">
                  <c:v>-6.3403252880830208E-2</c:v>
                </c:pt>
                <c:pt idx="434">
                  <c:v>-6.25104096146952E-2</c:v>
                </c:pt>
                <c:pt idx="435">
                  <c:v>-6.1630134370127959E-2</c:v>
                </c:pt>
                <c:pt idx="436">
                  <c:v>-6.0762250545001277E-2</c:v>
                </c:pt>
                <c:pt idx="437">
                  <c:v>-5.9906584006663044E-2</c:v>
                </c:pt>
                <c:pt idx="438">
                  <c:v>-5.9062963057811779E-2</c:v>
                </c:pt>
                <c:pt idx="439">
                  <c:v>-5.8231218402830666E-2</c:v>
                </c:pt>
                <c:pt idx="440">
                  <c:v>-5.7411183114574924E-2</c:v>
                </c:pt>
                <c:pt idx="441">
                  <c:v>-5.6602692601606504E-2</c:v>
                </c:pt>
                <c:pt idx="442">
                  <c:v>-5.5805584575869357E-2</c:v>
                </c:pt>
                <c:pt idx="443">
                  <c:v>-5.5019699020802032E-2</c:v>
                </c:pt>
                <c:pt idx="444">
                  <c:v>-5.4244878159879793E-2</c:v>
                </c:pt>
                <c:pt idx="445">
                  <c:v>-5.3480966425582269E-2</c:v>
                </c:pt>
                <c:pt idx="446">
                  <c:v>-5.2727810428779685E-2</c:v>
                </c:pt>
                <c:pt idx="447">
                  <c:v>-5.1985258928534846E-2</c:v>
                </c:pt>
                <c:pt idx="448">
                  <c:v>-5.1253162802313075E-2</c:v>
                </c:pt>
                <c:pt idx="449">
                  <c:v>-5.0531375016595527E-2</c:v>
                </c:pt>
                <c:pt idx="450">
                  <c:v>-4.9819750597891857E-2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9</xdr:row>
      <xdr:rowOff>76199</xdr:rowOff>
    </xdr:from>
    <xdr:to>
      <xdr:col>12</xdr:col>
      <xdr:colOff>609600</xdr:colOff>
      <xdr:row>29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9</xdr:row>
      <xdr:rowOff>47624</xdr:rowOff>
    </xdr:from>
    <xdr:to>
      <xdr:col>12</xdr:col>
      <xdr:colOff>647700</xdr:colOff>
      <xdr:row>29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8</xdr:row>
      <xdr:rowOff>190499</xdr:rowOff>
    </xdr:from>
    <xdr:to>
      <xdr:col>8</xdr:col>
      <xdr:colOff>238125</xdr:colOff>
      <xdr:row>28</xdr:row>
      <xdr:rowOff>142875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N15" sqref="N15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46</v>
      </c>
      <c r="B3" s="1" t="s">
        <v>106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-4.0940000000000003</v>
      </c>
      <c r="D4" s="21" t="s">
        <v>8</v>
      </c>
      <c r="E4" s="4">
        <f>E11</f>
        <v>2.5720075644390832</v>
      </c>
      <c r="F4" t="s">
        <v>185</v>
      </c>
      <c r="K4" s="2" t="s">
        <v>264</v>
      </c>
      <c r="L4" s="4">
        <f>O4</f>
        <v>0.55315081916624886</v>
      </c>
      <c r="N4" s="12" t="s">
        <v>264</v>
      </c>
      <c r="O4" s="4">
        <v>0.55315081916624886</v>
      </c>
      <c r="P4" t="s">
        <v>47</v>
      </c>
      <c r="Q4" s="26" t="s">
        <v>269</v>
      </c>
      <c r="R4">
        <f>$O$6*SQRT(6)</f>
        <v>6.5213519553337722</v>
      </c>
      <c r="S4" t="s">
        <v>272</v>
      </c>
      <c r="X4" s="27"/>
    </row>
    <row r="5" spans="1:27" x14ac:dyDescent="0.4">
      <c r="A5" s="2" t="s">
        <v>20</v>
      </c>
      <c r="B5" s="50">
        <v>12.031000000000001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1.2678873177962522</v>
      </c>
      <c r="N5" s="12" t="s">
        <v>2</v>
      </c>
      <c r="O5" s="4">
        <v>1.2678873177962522</v>
      </c>
      <c r="P5" t="s">
        <v>47</v>
      </c>
      <c r="Q5" s="28" t="s">
        <v>24</v>
      </c>
      <c r="R5" s="29">
        <f>O4</f>
        <v>0.55315081916624886</v>
      </c>
      <c r="S5" s="29">
        <f>O5</f>
        <v>1.2678873177962522</v>
      </c>
      <c r="T5" s="29">
        <f>O6</f>
        <v>2.662330787278183</v>
      </c>
      <c r="U5" s="29">
        <f>($O$6*SQRT(5)+$O$6*SQRT(6))/2</f>
        <v>6.2372522871391611</v>
      </c>
      <c r="V5" s="30" t="s">
        <v>111</v>
      </c>
      <c r="W5" s="30" t="str">
        <f>B3</f>
        <v>Cu</v>
      </c>
      <c r="X5" s="31" t="str">
        <f>B3</f>
        <v>Cu</v>
      </c>
    </row>
    <row r="6" spans="1:27" x14ac:dyDescent="0.4">
      <c r="A6" s="2" t="s">
        <v>0</v>
      </c>
      <c r="B6" s="1">
        <v>0.83099999999999996</v>
      </c>
      <c r="D6" s="2" t="s">
        <v>13</v>
      </c>
      <c r="E6" s="1">
        <v>12</v>
      </c>
      <c r="F6" t="s">
        <v>14</v>
      </c>
      <c r="K6" s="18" t="s">
        <v>265</v>
      </c>
      <c r="L6" s="4">
        <f>O7</f>
        <v>1.1063016383324977</v>
      </c>
      <c r="N6" s="12" t="s">
        <v>23</v>
      </c>
      <c r="O6" s="4">
        <v>2.662330787278183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261</v>
      </c>
      <c r="D7" s="2" t="s">
        <v>26</v>
      </c>
      <c r="E7" s="1">
        <v>4</v>
      </c>
      <c r="F7" t="s">
        <v>27</v>
      </c>
      <c r="K7" s="18" t="s">
        <v>263</v>
      </c>
      <c r="L7" s="4">
        <f>O8</f>
        <v>2.5357746355925044</v>
      </c>
      <c r="N7" s="18" t="s">
        <v>265</v>
      </c>
      <c r="O7" s="4">
        <f>2*O4</f>
        <v>1.1063016383324977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244</v>
      </c>
      <c r="N8" s="18" t="s">
        <v>263</v>
      </c>
      <c r="O8" s="4">
        <f>2*O5</f>
        <v>2.5357746355925044</v>
      </c>
      <c r="Q8" s="26" t="s">
        <v>271</v>
      </c>
      <c r="R8">
        <f>$O$6*SQRT(6)</f>
        <v>6.5213519553337722</v>
      </c>
      <c r="S8" t="s">
        <v>272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67</v>
      </c>
      <c r="O9" s="1">
        <f>O8/O5</f>
        <v>2</v>
      </c>
      <c r="Q9" s="28" t="s">
        <v>24</v>
      </c>
      <c r="R9" s="29">
        <f>O4</f>
        <v>0.55315081916624886</v>
      </c>
      <c r="S9" s="29">
        <f>O5</f>
        <v>1.2678873177962522</v>
      </c>
      <c r="T9" s="29">
        <f>O6</f>
        <v>2.662330787278183</v>
      </c>
      <c r="U9" s="29">
        <f>($O$6*SQRT(5)+$O$6*SQRT(6))/2</f>
        <v>6.2372522871391611</v>
      </c>
      <c r="V9" s="30" t="s">
        <v>111</v>
      </c>
      <c r="W9" s="30" t="str">
        <f>B3</f>
        <v>Cu</v>
      </c>
      <c r="X9" s="31" t="str">
        <f>B3</f>
        <v>Cu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3.6373679801559442</v>
      </c>
      <c r="D11" s="3" t="s">
        <v>8</v>
      </c>
      <c r="E11" s="4">
        <f>$B$11/$E$8</f>
        <v>2.5720075644390832</v>
      </c>
      <c r="F11" t="s">
        <v>33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4.0034414826445746</v>
      </c>
      <c r="D12" s="3" t="s">
        <v>2</v>
      </c>
      <c r="E12" s="4">
        <f>(9*$B$6*$B$5/(-$B$4))^(1/2)</f>
        <v>4.6881199052726856</v>
      </c>
      <c r="N12" s="22" t="s">
        <v>270</v>
      </c>
      <c r="O12" s="20">
        <f>(O6-E4)/E4*100</f>
        <v>3.5117790510385971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-0.19777792672241049</v>
      </c>
      <c r="D14" s="3" t="s">
        <v>15</v>
      </c>
      <c r="E14" s="4">
        <f>-(1+$E$13+$E$5*$E$13^3)*EXP(-$E$13)</f>
        <v>-1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-4.0940000000000003</v>
      </c>
    </row>
    <row r="16" spans="1:27" x14ac:dyDescent="0.4">
      <c r="D16" s="3" t="s">
        <v>9</v>
      </c>
      <c r="E16" s="4">
        <f>$E$15*$E$6</f>
        <v>-49.128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-2.1804892318570857E-2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2.0233851707271882</v>
      </c>
      <c r="H19" s="10">
        <f>-(-$B$4)*(1+D19+$E$5*D19^3)*EXP(-D19)</f>
        <v>0.2250218554170795</v>
      </c>
      <c r="I19">
        <f>H19*$E$6</f>
        <v>2.7002622650049539</v>
      </c>
      <c r="K19">
        <f>(1/2)*($L$9*$L$4*EXP(-$L$7*$O$6*(G19/$O$6-1))+6*$L$4*EXP(-$L$7*$O$6*(SQRT(2)*G19/$O$6-1))+24*$L$4*EXP(-$L$7*$O$6*(SQRT(3)*G19/$O$6-1))+12*$L$4*EXP(-$L$7*$O$6*(SQRT(4)*G19/$O$6-1))+24*$L$4*EXP(-$L$7*$O$6*(SQRT(5)*G19/$O$6-1))-($L$9*$L$6*EXP(-$L$5*$O$6*(G19/$O$6-1))+6*$L$6*EXP(-$L$5*$O$6*(SQRT(2)*G19/$O$6-1))+24*$L$6*EXP(-$L$5*$O$6*(SQRT(3)*G19/$O$6-1))+12*$L$6*EXP(-$L$5*$O$6*(SQRT(4)*G19/$O$6-1))+24*$L$6*EXP(-$L$5*$O$6*(SQRT(5)*G19/$O$6-1))))</f>
        <v>-5.7455974573527868</v>
      </c>
      <c r="M19">
        <f>(1/2)*($L$9*$O$4*EXP(-$O$8*$O$6*(G19/$O$6-1))+6*$O$4*EXP(-$O$8*$O$6*(SQRT(2)*G19/$O$6-1))+24*$O$4*EXP(-$O$8*$O$6*(SQRT(3)*G19/$O$6-1))+12*$O$4*EXP(-$O$8*$O$6*(SQRT(4)*G19/$O$6-1))+24*$O$4*EXP(-$O$8*$O$6*(SQRT(5)*G19/$O$6-1))-($L$9*$O$7*EXP(-$O$5*$O$6*(G19/$O$6-1))+6*$O$7*EXP(-$O$5*$O$6*(SQRT(2)*G19/$O$6-1))+24*$O$7*EXP(-$O$5*$O$6*(SQRT(3)*G19/$O$6-1))+12*$O$7*EXP(-$O$5*$O$6*(SQRT(4)*G19/$O$6-1))+24*$O$7*EXP(-$O$5*$O$6*(SQRT(5)*G19/$O$6-1))))</f>
        <v>-5.7455974573527868</v>
      </c>
      <c r="N19" s="13">
        <f>(M19-H19)^2*O19</f>
        <v>35.648294978020509</v>
      </c>
      <c r="O19" s="13">
        <v>1</v>
      </c>
      <c r="P19" s="14">
        <f>SUMSQ(N26:N295)</f>
        <v>3439106395.8767338</v>
      </c>
      <c r="Q19" s="1" t="s">
        <v>62</v>
      </c>
      <c r="R19" s="19">
        <f>O8/(O8-O5)*-B4/SQRT(L9)</f>
        <v>2.3636720020623283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2.0343576186014261</v>
      </c>
      <c r="H20" s="10">
        <f>-(-$B$4)*(1+D20+$E$5*D20^3)*EXP(-D20)</f>
        <v>-1.0570605573045181E-2</v>
      </c>
      <c r="I20">
        <f t="shared" ref="I20:I83" si="2">H20*$E$6</f>
        <v>-0.12684726687654219</v>
      </c>
      <c r="K20">
        <f t="shared" ref="K20:K83" si="3">(1/2)*($L$9*$L$4*EXP(-$L$7*$O$6*(G20/$O$6-1))+6*$L$4*EXP(-$L$7*$O$6*(SQRT(2)*G20/$O$6-1))+24*$L$4*EXP(-$L$7*$O$6*(SQRT(3)*G20/$O$6-1))+12*$L$4*EXP(-$L$7*$O$6*(SQRT(4)*G20/$O$6-1))+24*$L$4*EXP(-$L$7*$O$6*(SQRT(5)*G20/$O$6-1))-($L$9*$L$6*EXP(-$L$5*$O$6*(G20/$O$6-1))+6*$L$6*EXP(-$L$5*$O$6*(SQRT(2)*G20/$O$6-1))+24*$L$6*EXP(-$L$5*$O$6*(SQRT(3)*G20/$O$6-1))+12*$L$6*EXP(-$L$5*$O$6*(SQRT(4)*G20/$O$6-1))+24*$L$6*EXP(-$L$5*$O$6*(SQRT(5)*G20/$O$6-1))))</f>
        <v>-5.8554816968575487</v>
      </c>
      <c r="M20">
        <f t="shared" ref="M20:M83" si="4">(1/2)*($L$9*$O$4*EXP(-$O$8*$O$6*(G20/$O$6-1))+6*$O$4*EXP(-$O$8*$O$6*(SQRT(2)*G20/$O$6-1))+24*$O$4*EXP(-$O$8*$O$6*(SQRT(3)*G20/$O$6-1))+12*$O$4*EXP(-$O$8*$O$6*(SQRT(4)*G20/$O$6-1))+24*$O$4*EXP(-$O$8*$O$6*(SQRT(5)*G20/$O$6-1))-($L$9*$O$7*EXP(-$O$5*$O$6*(G20/$O$6-1))+6*$O$7*EXP(-$O$5*$O$6*(SQRT(2)*G20/$O$6-1))+24*$O$7*EXP(-$O$5*$O$6*(SQRT(3)*G20/$O$6-1))+12*$O$7*EXP(-$O$5*$O$6*(SQRT(4)*G20/$O$6-1))+24*$O$7*EXP(-$O$5*$O$6*(SQRT(5)*G20/$O$6-1))))</f>
        <v>-5.8554816968575487</v>
      </c>
      <c r="N20" s="13">
        <f t="shared" ref="N20:N83" si="5">(M20-H20)^2*O20</f>
        <v>34.162985665020599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2.045330066475664</v>
      </c>
      <c r="H21" s="10">
        <f t="shared" ref="H21:H84" si="6">-(-$B$4)*(1+D21+$E$5*D21^3)*EXP(-D21)</f>
        <v>-0.23641271022112367</v>
      </c>
      <c r="I21">
        <f t="shared" si="2"/>
        <v>-2.8369525226534842</v>
      </c>
      <c r="K21">
        <f t="shared" si="3"/>
        <v>-5.957455193573324</v>
      </c>
      <c r="M21">
        <f t="shared" si="4"/>
        <v>-5.957455193573324</v>
      </c>
      <c r="N21" s="13">
        <f t="shared" si="5"/>
        <v>32.730327096320714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3.4641016151377544</v>
      </c>
      <c r="U21" s="1" t="s">
        <v>56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2.0563025143499019</v>
      </c>
      <c r="H22" s="10">
        <f t="shared" si="6"/>
        <v>-0.45281846546652199</v>
      </c>
      <c r="I22">
        <f t="shared" si="2"/>
        <v>-5.4338215855982641</v>
      </c>
      <c r="K22">
        <f t="shared" si="3"/>
        <v>-6.0518527387210028</v>
      </c>
      <c r="M22">
        <f t="shared" si="4"/>
        <v>-6.0518527387210028</v>
      </c>
      <c r="N22" s="13">
        <f t="shared" si="5"/>
        <v>31.349184793078333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2.0672749622241398</v>
      </c>
      <c r="H23" s="10">
        <f t="shared" si="6"/>
        <v>-0.66009266356390095</v>
      </c>
      <c r="I23">
        <f t="shared" si="2"/>
        <v>-7.9211119627668118</v>
      </c>
      <c r="K23">
        <f t="shared" si="3"/>
        <v>-6.1389960514020707</v>
      </c>
      <c r="M23">
        <f t="shared" si="4"/>
        <v>-6.1389960514020707</v>
      </c>
      <c r="N23" s="13">
        <f t="shared" si="5"/>
        <v>30.018382333264569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2.0782474100983777</v>
      </c>
      <c r="H24" s="10">
        <f t="shared" si="6"/>
        <v>-0.85853113980251883</v>
      </c>
      <c r="I24">
        <f t="shared" si="2"/>
        <v>-10.302373677630225</v>
      </c>
      <c r="K24">
        <f t="shared" si="3"/>
        <v>-6.219194297990164</v>
      </c>
      <c r="M24">
        <f t="shared" si="4"/>
        <v>-6.219194297990164</v>
      </c>
      <c r="N24" s="13">
        <f t="shared" si="5"/>
        <v>28.736709495550336</v>
      </c>
      <c r="O24" s="13">
        <v>1</v>
      </c>
      <c r="Q24" s="17" t="s">
        <v>58</v>
      </c>
      <c r="R24" s="19">
        <f>O5/(O8-O5)*-B4/L9</f>
        <v>0.34116666666666667</v>
      </c>
      <c r="V24" s="15" t="str">
        <f>D3</f>
        <v>FCC</v>
      </c>
      <c r="W24" s="1" t="str">
        <f>E3</f>
        <v>Cu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2.0892198579726156</v>
      </c>
      <c r="H25" s="10">
        <f t="shared" si="6"/>
        <v>-1.0484210232380882</v>
      </c>
      <c r="I25">
        <f t="shared" si="2"/>
        <v>-12.581052278857058</v>
      </c>
      <c r="K25">
        <f t="shared" si="3"/>
        <v>-6.2927445898112211</v>
      </c>
      <c r="M25">
        <f t="shared" si="4"/>
        <v>-6.2927445898112211</v>
      </c>
      <c r="N25" s="13">
        <f t="shared" si="5"/>
        <v>27.502929670914344</v>
      </c>
      <c r="O25" s="13">
        <v>1</v>
      </c>
      <c r="Q25" s="17" t="s">
        <v>59</v>
      </c>
      <c r="R25" s="19">
        <f>O8/(O8-O5)*-B4/SQRT(L9)</f>
        <v>2.3636720020623283</v>
      </c>
      <c r="V25" s="2" t="s">
        <v>103</v>
      </c>
      <c r="W25" s="1">
        <f>(-B4/(12*PI()*B6*W26))^(1/2)</f>
        <v>0.30443760140343862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2.1001923058468535</v>
      </c>
      <c r="H26" s="10">
        <f t="shared" si="6"/>
        <v>-1.2300409806222465</v>
      </c>
      <c r="I26">
        <f t="shared" si="2"/>
        <v>-14.760491767466959</v>
      </c>
      <c r="K26">
        <f t="shared" si="3"/>
        <v>-6.3599324600739155</v>
      </c>
      <c r="M26">
        <f t="shared" si="4"/>
        <v>-6.3599324600739155</v>
      </c>
      <c r="N26" s="13">
        <f t="shared" si="5"/>
        <v>26.315786590950836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2.1111647537210914</v>
      </c>
      <c r="H27" s="10">
        <f t="shared" si="6"/>
        <v>-1.4036614537098602</v>
      </c>
      <c r="I27">
        <f t="shared" si="2"/>
        <v>-16.843937444518321</v>
      </c>
      <c r="K27">
        <f t="shared" si="3"/>
        <v>-6.4210323209672531</v>
      </c>
      <c r="M27">
        <f t="shared" si="4"/>
        <v>-6.4210323209672531</v>
      </c>
      <c r="N27" s="13">
        <f t="shared" si="5"/>
        <v>25.174010419603199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2.1221372015953293</v>
      </c>
      <c r="H28" s="10">
        <f t="shared" si="6"/>
        <v>-1.5695448901197144</v>
      </c>
      <c r="I28">
        <f t="shared" si="2"/>
        <v>-18.834538681436573</v>
      </c>
      <c r="K28">
        <f t="shared" si="3"/>
        <v>-6.4763079017994176</v>
      </c>
      <c r="M28">
        <f t="shared" si="4"/>
        <v>-6.4763079017994176</v>
      </c>
      <c r="N28" s="13">
        <f t="shared" si="5"/>
        <v>24.076323252788072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0.82327700294419248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2.1331096494695672</v>
      </c>
      <c r="H29" s="10">
        <f t="shared" si="6"/>
        <v>-1.7279459679195817</v>
      </c>
      <c r="I29">
        <f t="shared" si="2"/>
        <v>-20.735351615034979</v>
      </c>
      <c r="K29">
        <f t="shared" si="3"/>
        <v>-6.5260126690113154</v>
      </c>
      <c r="M29">
        <f t="shared" si="4"/>
        <v>-6.5260126690113154</v>
      </c>
      <c r="N29" s="13">
        <f t="shared" si="5"/>
        <v>23.021444068125309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2.1440820973438051</v>
      </c>
      <c r="H30" s="10">
        <f t="shared" si="6"/>
        <v>-1.8791118141022123</v>
      </c>
      <c r="I30">
        <f t="shared" si="2"/>
        <v>-22.549341769226547</v>
      </c>
      <c r="K30">
        <f t="shared" si="3"/>
        <v>-6.5703902288597451</v>
      </c>
      <c r="M30">
        <f t="shared" si="4"/>
        <v>-6.5703902288597451</v>
      </c>
      <c r="N30" s="13">
        <f t="shared" si="5"/>
        <v>22.008093164769949</v>
      </c>
      <c r="O30" s="13">
        <v>1</v>
      </c>
      <c r="V30" s="22" t="s">
        <v>22</v>
      </c>
      <c r="W30" s="1">
        <f>1/(O5*W25^2)</f>
        <v>8.5098667353070727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2.155054545218043</v>
      </c>
      <c r="H31" s="10">
        <f t="shared" si="6"/>
        <v>-2.0232822171144491</v>
      </c>
      <c r="I31">
        <f t="shared" si="2"/>
        <v>-24.279386605373389</v>
      </c>
      <c r="K31">
        <f t="shared" si="3"/>
        <v>-6.6096747135279692</v>
      </c>
      <c r="M31">
        <f t="shared" si="4"/>
        <v>-6.6096747135279692</v>
      </c>
      <c r="N31" s="13">
        <f t="shared" si="5"/>
        <v>21.034996131158241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2.1660269930922809</v>
      </c>
      <c r="H32" s="10">
        <f t="shared" si="6"/>
        <v>-2.1606898335974676</v>
      </c>
      <c r="I32">
        <f t="shared" si="2"/>
        <v>-25.928278003169609</v>
      </c>
      <c r="K32">
        <f t="shared" si="3"/>
        <v>-6.6440911513868919</v>
      </c>
      <c r="M32">
        <f t="shared" si="4"/>
        <v>-6.6440911513868919</v>
      </c>
      <c r="N32" s="13">
        <f t="shared" si="5"/>
        <v>20.100887376355942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2.1769994409665188</v>
      </c>
      <c r="H33" s="10">
        <f t="shared" si="6"/>
        <v>-2.291560389492004</v>
      </c>
      <c r="I33">
        <f t="shared" si="2"/>
        <v>-27.49872467390405</v>
      </c>
      <c r="K33">
        <f t="shared" si="3"/>
        <v>-6.6738558220964137</v>
      </c>
      <c r="M33">
        <f t="shared" si="4"/>
        <v>-6.6738558220964137</v>
      </c>
      <c r="N33" s="13">
        <f t="shared" si="5"/>
        <v>19.204513258625475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2.1879718888407567</v>
      </c>
      <c r="H34" s="10">
        <f t="shared" si="6"/>
        <v>-2.4161128756584493</v>
      </c>
      <c r="I34">
        <f t="shared" si="2"/>
        <v>-28.993354507901394</v>
      </c>
      <c r="K34">
        <f t="shared" si="3"/>
        <v>-6.6991765972049109</v>
      </c>
      <c r="M34">
        <f t="shared" si="4"/>
        <v>-6.6991765972049109</v>
      </c>
      <c r="N34" s="13">
        <f t="shared" si="5"/>
        <v>18.344634842827428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2.1989443367149946</v>
      </c>
      <c r="H35" s="10">
        <f t="shared" si="6"/>
        <v>-2.5345597381577583</v>
      </c>
      <c r="I35">
        <f t="shared" si="2"/>
        <v>-30.414716857893097</v>
      </c>
      <c r="K35">
        <f t="shared" si="3"/>
        <v>-6.7202532668746979</v>
      </c>
      <c r="M35">
        <f t="shared" si="4"/>
        <v>-6.7202532668746979</v>
      </c>
      <c r="N35" s="13">
        <f t="shared" si="5"/>
        <v>17.520030316342861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2.2099167845892325</v>
      </c>
      <c r="H36" s="10">
        <f t="shared" si="6"/>
        <v>-2.6471070633353455</v>
      </c>
      <c r="I36">
        <f t="shared" si="2"/>
        <v>-31.765284760024144</v>
      </c>
      <c r="K36">
        <f t="shared" si="3"/>
        <v>-6.7372778533324382</v>
      </c>
      <c r="M36">
        <f t="shared" si="4"/>
        <v>-6.7372778533324382</v>
      </c>
      <c r="N36" s="13">
        <f t="shared" si="5"/>
        <v>16.729497091345436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2.2208892324634704</v>
      </c>
      <c r="H37" s="10">
        <f t="shared" si="6"/>
        <v>-2.7539547578463863</v>
      </c>
      <c r="I37">
        <f t="shared" si="2"/>
        <v>-33.047457094156634</v>
      </c>
      <c r="K37">
        <f t="shared" si="3"/>
        <v>-6.7504349116162388</v>
      </c>
      <c r="M37">
        <f t="shared" si="4"/>
        <v>-6.7504349116162388</v>
      </c>
      <c r="N37" s="13">
        <f t="shared" si="5"/>
        <v>15.971853619476303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2.2318616803377083</v>
      </c>
      <c r="H38" s="10">
        <f t="shared" si="6"/>
        <v>-2.8552967237573923</v>
      </c>
      <c r="I38">
        <f t="shared" si="2"/>
        <v>-34.263560685088706</v>
      </c>
      <c r="K38">
        <f t="shared" si="3"/>
        <v>-6.7599018181650568</v>
      </c>
      <c r="M38">
        <f t="shared" si="4"/>
        <v>-6.7599018181650568</v>
      </c>
      <c r="N38" s="13">
        <f t="shared" si="5"/>
        <v>15.245940943274286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2.2428341282119462</v>
      </c>
      <c r="H39" s="10">
        <f t="shared" si="6"/>
        <v>-2.9513210288553422</v>
      </c>
      <c r="I39">
        <f t="shared" si="2"/>
        <v>-35.415852346264103</v>
      </c>
      <c r="K39">
        <f t="shared" si="3"/>
        <v>-6.7658490477712565</v>
      </c>
      <c r="M39">
        <f t="shared" si="4"/>
        <v>-6.7658490477712565</v>
      </c>
      <c r="N39" s="13">
        <f t="shared" si="5"/>
        <v>14.550624007094569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2.2538065760861841</v>
      </c>
      <c r="H40" s="10">
        <f t="shared" si="6"/>
        <v>-3.0422100722922716</v>
      </c>
      <c r="I40">
        <f t="shared" si="2"/>
        <v>-36.506520867507263</v>
      </c>
      <c r="K40">
        <f t="shared" si="3"/>
        <v>-6.7684404393935811</v>
      </c>
      <c r="M40">
        <f t="shared" si="4"/>
        <v>-6.7684404393935811</v>
      </c>
      <c r="N40" s="13">
        <f t="shared" si="5"/>
        <v>13.884792748707961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2.264779023960422</v>
      </c>
      <c r="H41" s="10">
        <f t="shared" si="6"/>
        <v>-3.1281407456898478</v>
      </c>
      <c r="I41">
        <f t="shared" si="2"/>
        <v>-37.537688948278173</v>
      </c>
      <c r="K41">
        <f t="shared" si="3"/>
        <v>-6.7678334513052114</v>
      </c>
      <c r="M41">
        <f t="shared" si="4"/>
        <v>-6.7678334513052114</v>
      </c>
      <c r="N41" s="13">
        <f t="shared" si="5"/>
        <v>13.247362991309686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2.2757514718346599</v>
      </c>
      <c r="H42" s="10">
        <f t="shared" si="6"/>
        <v>-3.2092845898252205</v>
      </c>
      <c r="I42">
        <f t="shared" si="2"/>
        <v>-38.511415077902647</v>
      </c>
      <c r="K42">
        <f t="shared" si="3"/>
        <v>-6.7641794060302782</v>
      </c>
      <c r="M42">
        <f t="shared" si="4"/>
        <v>-6.7641794060302782</v>
      </c>
      <c r="N42" s="13">
        <f t="shared" si="5"/>
        <v>12.637277154281591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2.2867239197088978</v>
      </c>
      <c r="H43" s="10">
        <f t="shared" si="6"/>
        <v>-3.2858079470162562</v>
      </c>
      <c r="I43">
        <f t="shared" si="2"/>
        <v>-39.429695364195076</v>
      </c>
      <c r="K43">
        <f t="shared" si="3"/>
        <v>-6.7576237255016984</v>
      </c>
      <c r="M43">
        <f t="shared" si="4"/>
        <v>-6.7576237255016984</v>
      </c>
      <c r="N43" s="13">
        <f t="shared" si="5"/>
        <v>12.053504799740477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2.2976963675831357</v>
      </c>
      <c r="H44" s="10">
        <f t="shared" si="6"/>
        <v>-3.357872109321177</v>
      </c>
      <c r="I44">
        <f t="shared" si="2"/>
        <v>-40.294465311854125</v>
      </c>
      <c r="K44">
        <f t="shared" si="3"/>
        <v>-6.7483061568537792</v>
      </c>
      <c r="M44">
        <f t="shared" si="4"/>
        <v>-6.7483061568537792</v>
      </c>
      <c r="N44" s="13">
        <f t="shared" si="5"/>
        <v>11.495043030668304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2.3086688154573736</v>
      </c>
      <c r="H45" s="10">
        <f t="shared" si="6"/>
        <v>-3.4256334626646079</v>
      </c>
      <c r="I45">
        <f t="shared" si="2"/>
        <v>-41.107601551975293</v>
      </c>
      <c r="K45">
        <f t="shared" si="3"/>
        <v>-6.7363609892445684</v>
      </c>
      <c r="M45">
        <f t="shared" si="4"/>
        <v>-6.7363609892445684</v>
      </c>
      <c r="N45" s="13">
        <f t="shared" si="5"/>
        <v>10.960916755254264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2.3196412633316115</v>
      </c>
      <c r="H46" s="10">
        <f t="shared" si="6"/>
        <v>-3.4892436269991016</v>
      </c>
      <c r="I46">
        <f t="shared" si="2"/>
        <v>-41.870923523989219</v>
      </c>
      <c r="K46">
        <f t="shared" si="3"/>
        <v>-6.7219172620852099</v>
      </c>
      <c r="M46">
        <f t="shared" si="4"/>
        <v>-6.7219172620852099</v>
      </c>
      <c r="N46" s="13">
        <f t="shared" si="5"/>
        <v>10.450178830980834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2.3306137112058494</v>
      </c>
      <c r="H47" s="10">
        <f t="shared" si="6"/>
        <v>-3.5488495926083714</v>
      </c>
      <c r="I47">
        <f t="shared" si="2"/>
        <v>-42.586195111300455</v>
      </c>
      <c r="K47">
        <f t="shared" si="3"/>
        <v>-6.7050989650366741</v>
      </c>
      <c r="M47">
        <f t="shared" si="4"/>
        <v>-6.7050989650366741</v>
      </c>
      <c r="N47" s="13">
        <f t="shared" si="5"/>
        <v>9.9619101009540554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2.3415861590800877</v>
      </c>
      <c r="H48" s="10">
        <f t="shared" si="6"/>
        <v>-3.6045938526556376</v>
      </c>
      <c r="I48">
        <f t="shared" si="2"/>
        <v>-43.255126231867649</v>
      </c>
      <c r="K48">
        <f t="shared" si="3"/>
        <v>-6.6860252301184744</v>
      </c>
      <c r="M48">
        <f t="shared" si="4"/>
        <v>-6.6860252301184744</v>
      </c>
      <c r="N48" s="13">
        <f t="shared" si="5"/>
        <v>9.4952193340125159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2.3525586069543256</v>
      </c>
      <c r="H49" s="10">
        <f t="shared" si="6"/>
        <v>-3.6566145320778043</v>
      </c>
      <c r="I49">
        <f t="shared" si="2"/>
        <v>-43.879374384933655</v>
      </c>
      <c r="K49">
        <f t="shared" si="3"/>
        <v>-6.6648105162583251</v>
      </c>
      <c r="M49">
        <f t="shared" si="4"/>
        <v>-6.6648105162583251</v>
      </c>
      <c r="N49" s="13">
        <f t="shared" si="5"/>
        <v>9.0492430792398117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2.3635310548285635</v>
      </c>
      <c r="H50" s="10">
        <f t="shared" si="6"/>
        <v>-3.7050455129235678</v>
      </c>
      <c r="I50">
        <f t="shared" si="2"/>
        <v>-44.46054615508281</v>
      </c>
      <c r="K50">
        <f t="shared" si="3"/>
        <v>-6.6415647865974279</v>
      </c>
      <c r="M50">
        <f t="shared" si="4"/>
        <v>-6.6415647865974279</v>
      </c>
      <c r="N50" s="13">
        <f t="shared" si="5"/>
        <v>8.6231454446580553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2.3745035027028014</v>
      </c>
      <c r="H51" s="10">
        <f t="shared" si="6"/>
        <v>-3.750016556230908</v>
      </c>
      <c r="I51">
        <f t="shared" si="2"/>
        <v>-45.0001986747709</v>
      </c>
      <c r="K51">
        <f t="shared" si="3"/>
        <v>-6.6163936788520257</v>
      </c>
      <c r="M51">
        <f t="shared" si="4"/>
        <v>-6.6163936788520257</v>
      </c>
      <c r="N51" s="13">
        <f t="shared" si="5"/>
        <v>8.2161178090857181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2.3854759505770393</v>
      </c>
      <c r="H52" s="10">
        <f t="shared" si="6"/>
        <v>-3.7916534205369694</v>
      </c>
      <c r="I52">
        <f t="shared" si="2"/>
        <v>-45.499841046443635</v>
      </c>
      <c r="K52">
        <f t="shared" si="3"/>
        <v>-6.5893986690186752</v>
      </c>
      <c r="M52">
        <f t="shared" si="4"/>
        <v>-6.5893986690186752</v>
      </c>
      <c r="N52" s="13">
        <f t="shared" si="5"/>
        <v>7.8273784754019617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2.3964483984512772</v>
      </c>
      <c r="H53" s="10">
        <f t="shared" si="6"/>
        <v>-3.8300779771108791</v>
      </c>
      <c r="I53">
        <f t="shared" si="2"/>
        <v>-45.96093572533055</v>
      </c>
      <c r="K53">
        <f t="shared" si="3"/>
        <v>-6.5606772286981023</v>
      </c>
      <c r="M53">
        <f t="shared" si="4"/>
        <v>-6.5606772286981023</v>
      </c>
      <c r="N53" s="13">
        <f t="shared" si="5"/>
        <v>7.4561722727687041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2.4074208463255151</v>
      </c>
      <c r="H54" s="10">
        <f t="shared" si="6"/>
        <v>-3.8654083219976485</v>
      </c>
      <c r="I54">
        <f t="shared" si="2"/>
        <v>-46.384899863971782</v>
      </c>
      <c r="K54">
        <f t="shared" si="3"/>
        <v>-6.5303229763002726</v>
      </c>
      <c r="M54">
        <f t="shared" si="4"/>
        <v>-6.5303229763002726</v>
      </c>
      <c r="N54" s="13">
        <f t="shared" si="5"/>
        <v>7.1017701147168744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2.418393294199753</v>
      </c>
      <c r="H55" s="10">
        <f t="shared" si="6"/>
        <v>-3.8977588849589941</v>
      </c>
      <c r="I55">
        <f t="shared" si="2"/>
        <v>-46.773106619507928</v>
      </c>
      <c r="K55">
        <f t="shared" si="3"/>
        <v>-6.4984258223821989</v>
      </c>
      <c r="M55">
        <f t="shared" si="4"/>
        <v>-6.4984258223821989</v>
      </c>
      <c r="N55" s="13">
        <f t="shared" si="5"/>
        <v>6.7634685194061914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2.4293657420739909</v>
      </c>
      <c r="H56" s="10">
        <f t="shared" si="6"/>
        <v>-3.9272405353946827</v>
      </c>
      <c r="I56">
        <f t="shared" si="2"/>
        <v>-47.126886424736192</v>
      </c>
      <c r="K56">
        <f t="shared" si="3"/>
        <v>-6.4650721093585677</v>
      </c>
      <c r="M56">
        <f t="shared" si="4"/>
        <v>-6.4650721093585677</v>
      </c>
      <c r="N56" s="13">
        <f t="shared" si="5"/>
        <v>6.4405890978080098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2.4403381899482288</v>
      </c>
      <c r="H57" s="10">
        <f t="shared" si="6"/>
        <v>-3.9539606853257379</v>
      </c>
      <c r="I57">
        <f t="shared" si="2"/>
        <v>-47.447528223908854</v>
      </c>
      <c r="K57">
        <f t="shared" si="3"/>
        <v>-6.4303447458152467</v>
      </c>
      <c r="M57">
        <f t="shared" si="4"/>
        <v>-6.4303447458152467</v>
      </c>
      <c r="N57" s="13">
        <f t="shared" si="5"/>
        <v>6.1324780150465079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2.4513106378224667</v>
      </c>
      <c r="H58" s="10">
        <f t="shared" si="6"/>
        <v>-3.9780233895187775</v>
      </c>
      <c r="I58">
        <f t="shared" si="2"/>
        <v>-47.736280674225327</v>
      </c>
      <c r="K58">
        <f t="shared" si="3"/>
        <v>-6.3943233356454989</v>
      </c>
      <c r="M58">
        <f t="shared" si="4"/>
        <v>-6.3943233356454989</v>
      </c>
      <c r="N58" s="13">
        <f t="shared" si="5"/>
        <v>5.8385054296519963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2.4622830856967046</v>
      </c>
      <c r="H59" s="10">
        <f t="shared" si="6"/>
        <v>-3.9995294428286026</v>
      </c>
      <c r="I59">
        <f t="shared" si="2"/>
        <v>-47.994353313943229</v>
      </c>
      <c r="K59">
        <f t="shared" si="3"/>
        <v>-6.3570843022193442</v>
      </c>
      <c r="M59">
        <f t="shared" si="4"/>
        <v>-6.3570843022193442</v>
      </c>
      <c r="N59" s="13">
        <f t="shared" si="5"/>
        <v>5.5580649150368995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2.4732555335709425</v>
      </c>
      <c r="H60" s="10">
        <f t="shared" si="6"/>
        <v>-4.0185764748341573</v>
      </c>
      <c r="I60">
        <f t="shared" si="2"/>
        <v>-48.222917698009887</v>
      </c>
      <c r="K60">
        <f t="shared" si="3"/>
        <v>-6.3187010077873049</v>
      </c>
      <c r="M60">
        <f t="shared" si="4"/>
        <v>-6.3187010077873049</v>
      </c>
      <c r="N60" s="13">
        <f t="shared" si="5"/>
        <v>5.2905728670929353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2.4842279814451804</v>
      </c>
      <c r="H61" s="10">
        <f t="shared" si="6"/>
        <v>-4.0352590418409697</v>
      </c>
      <c r="I61">
        <f t="shared" si="2"/>
        <v>-48.423108502091637</v>
      </c>
      <c r="K61">
        <f t="shared" si="3"/>
        <v>-6.2792438683113208</v>
      </c>
      <c r="M61">
        <f t="shared" si="4"/>
        <v>-6.2792438683113208</v>
      </c>
      <c r="N61" s="13">
        <f t="shared" si="5"/>
        <v>5.035467901429171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2.4952004293194188</v>
      </c>
      <c r="H62" s="10">
        <f t="shared" si="6"/>
        <v>-4.0496687163212925</v>
      </c>
      <c r="I62">
        <f t="shared" si="2"/>
        <v>-48.596024595855511</v>
      </c>
      <c r="K62">
        <f t="shared" si="3"/>
        <v>-6.2387804639070561</v>
      </c>
      <c r="M62">
        <f t="shared" si="4"/>
        <v>-6.2387804639070561</v>
      </c>
      <c r="N62" s="13">
        <f t="shared" si="5"/>
        <v>4.7922102434179958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2.5061728771936562</v>
      </c>
      <c r="H63" s="10">
        <f t="shared" si="6"/>
        <v>-4.06189417386123</v>
      </c>
      <c r="I63">
        <f t="shared" si="2"/>
        <v>-48.74273008633476</v>
      </c>
      <c r="K63">
        <f t="shared" si="3"/>
        <v>-6.1973756450742554</v>
      </c>
      <c r="M63">
        <f t="shared" si="4"/>
        <v>-6.1973756450742554</v>
      </c>
      <c r="N63" s="13">
        <f t="shared" si="5"/>
        <v>4.5602811138941473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2.5171453250678946</v>
      </c>
      <c r="H64" s="10">
        <f t="shared" si="6"/>
        <v>-4.0720212776823415</v>
      </c>
      <c r="I64">
        <f t="shared" si="2"/>
        <v>-48.864255332188094</v>
      </c>
      <c r="K64">
        <f t="shared" si="3"/>
        <v>-6.1550916348838856</v>
      </c>
      <c r="M64">
        <f t="shared" si="4"/>
        <v>-6.1550916348838856</v>
      </c>
      <c r="N64" s="13">
        <f t="shared" si="5"/>
        <v>4.3391821130517689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2.528117772942132</v>
      </c>
      <c r="H65" s="10">
        <f t="shared" si="6"/>
        <v>-4.0801331608034284</v>
      </c>
      <c r="I65">
        <f t="shared" si="2"/>
        <v>-48.961597929641144</v>
      </c>
      <c r="K65">
        <f t="shared" si="3"/>
        <v>-6.111988127284067</v>
      </c>
      <c r="M65">
        <f t="shared" si="4"/>
        <v>-6.111988127284067</v>
      </c>
      <c r="N65" s="13">
        <f t="shared" si="5"/>
        <v>4.1284346048120373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2.5390902208163699</v>
      </c>
      <c r="H66" s="10">
        <f t="shared" si="6"/>
        <v>-4.086310305906439</v>
      </c>
      <c r="I66">
        <f t="shared" si="2"/>
        <v>-49.035723670877267</v>
      </c>
      <c r="K66">
        <f t="shared" si="3"/>
        <v>-6.0681223816794194</v>
      </c>
      <c r="M66">
        <f t="shared" si="4"/>
        <v>-6.0681223816794194</v>
      </c>
      <c r="N66" s="13">
        <f t="shared" si="5"/>
        <v>3.9275791036796095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2.5500626686906078</v>
      </c>
      <c r="H67" s="10">
        <f t="shared" si="6"/>
        <v>-4.0906306229687637</v>
      </c>
      <c r="I67">
        <f t="shared" si="2"/>
        <v>-49.087567475625164</v>
      </c>
      <c r="K67">
        <f t="shared" si="3"/>
        <v>-6.0235493139323628</v>
      </c>
      <c r="M67">
        <f t="shared" si="4"/>
        <v>-6.0235493139323628</v>
      </c>
      <c r="N67" s="13">
        <f t="shared" si="5"/>
        <v>3.7361746658764337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2.5610351165648457</v>
      </c>
      <c r="H68" s="10">
        <f t="shared" si="6"/>
        <v>-4.0931695247225495</v>
      </c>
      <c r="I68">
        <f t="shared" si="2"/>
        <v>-49.118034296670594</v>
      </c>
      <c r="K68">
        <f t="shared" si="3"/>
        <v>-5.978321583928218</v>
      </c>
      <c r="M68">
        <f t="shared" si="4"/>
        <v>-5.978321583928218</v>
      </c>
      <c r="N68" s="13">
        <f t="shared" si="5"/>
        <v>35537.982863273726</v>
      </c>
      <c r="O68" s="13">
        <v>10000</v>
      </c>
    </row>
    <row r="69" spans="3:16" x14ac:dyDescent="0.4">
      <c r="C69" s="56" t="s">
        <v>44</v>
      </c>
      <c r="D69" s="57">
        <v>0</v>
      </c>
      <c r="E69" s="58">
        <f t="shared" si="0"/>
        <v>-1</v>
      </c>
      <c r="F69" s="59"/>
      <c r="G69" s="59">
        <f t="shared" si="1"/>
        <v>2.5720075644390832</v>
      </c>
      <c r="H69" s="60">
        <f t="shared" si="6"/>
        <v>-4.0940000000000003</v>
      </c>
      <c r="I69" s="59">
        <f t="shared" si="2"/>
        <v>-49.128</v>
      </c>
      <c r="J69" s="59"/>
      <c r="K69">
        <f t="shared" si="3"/>
        <v>-5.9324896798403479</v>
      </c>
      <c r="M69">
        <f t="shared" si="4"/>
        <v>-5.9324896798403479</v>
      </c>
      <c r="N69" s="61">
        <f t="shared" si="5"/>
        <v>33800.443028794638</v>
      </c>
      <c r="O69" s="61">
        <v>10000</v>
      </c>
      <c r="P69" s="62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2.5829800123133211</v>
      </c>
      <c r="H70" s="10">
        <f t="shared" si="6"/>
        <v>-4.0931926850221538</v>
      </c>
      <c r="I70">
        <f t="shared" si="2"/>
        <v>-49.11831222026585</v>
      </c>
      <c r="K70">
        <f t="shared" si="3"/>
        <v>-5.8861019992255503</v>
      </c>
      <c r="M70">
        <f t="shared" si="4"/>
        <v>-5.8861019992255503</v>
      </c>
      <c r="N70" s="13">
        <f t="shared" si="5"/>
        <v>32145.238089572933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2.5939524601875585</v>
      </c>
      <c r="H71" s="10">
        <f t="shared" si="6"/>
        <v>-4.0908159326870095</v>
      </c>
      <c r="I71">
        <f t="shared" si="2"/>
        <v>-49.089791192244114</v>
      </c>
      <c r="K71">
        <f t="shared" si="3"/>
        <v>-5.8392049270746389</v>
      </c>
      <c r="M71">
        <f t="shared" si="4"/>
        <v>-5.8392049270746389</v>
      </c>
      <c r="N71" s="13">
        <f t="shared" si="5"/>
        <v>3.0568640756957861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2.6049249080617969</v>
      </c>
      <c r="H72" s="10">
        <f t="shared" si="6"/>
        <v>-4.0869358799114694</v>
      </c>
      <c r="I72">
        <f t="shared" si="2"/>
        <v>-49.043230558937637</v>
      </c>
      <c r="K72">
        <f t="shared" si="3"/>
        <v>-5.7918429109378078</v>
      </c>
      <c r="M72">
        <f t="shared" si="4"/>
        <v>-5.7918429109378078</v>
      </c>
      <c r="N72" s="13">
        <f t="shared" si="5"/>
        <v>2.9067079844430439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2.6158973559360348</v>
      </c>
      <c r="H73" s="10">
        <f t="shared" si="6"/>
        <v>-4.081616513080057</v>
      </c>
      <c r="I73">
        <f t="shared" si="2"/>
        <v>-48.979398156960684</v>
      </c>
      <c r="K73">
        <f t="shared" si="3"/>
        <v>-5.744058533239583</v>
      </c>
      <c r="M73">
        <f t="shared" si="4"/>
        <v>-5.744058533239583</v>
      </c>
      <c r="N73" s="13">
        <f t="shared" si="5"/>
        <v>2.7637134703920858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2.6268698038102727</v>
      </c>
      <c r="H74" s="10">
        <f t="shared" si="6"/>
        <v>-4.0749197316520087</v>
      </c>
      <c r="I74">
        <f t="shared" si="2"/>
        <v>-48.899036779824101</v>
      </c>
      <c r="K74">
        <f t="shared" si="3"/>
        <v>-5.695892580893001</v>
      </c>
      <c r="M74">
        <f t="shared" si="4"/>
        <v>-5.695892580893001</v>
      </c>
      <c r="N74" s="13">
        <f t="shared" si="5"/>
        <v>2.6275529779764608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2.6378422516845101</v>
      </c>
      <c r="H75" s="10">
        <f t="shared" si="6"/>
        <v>-4.0669054099769335</v>
      </c>
      <c r="I75">
        <f t="shared" si="2"/>
        <v>-48.802864919723206</v>
      </c>
      <c r="K75">
        <f t="shared" si="3"/>
        <v>-5.6473841123186315</v>
      </c>
      <c r="M75">
        <f t="shared" si="4"/>
        <v>-5.6473841123186315</v>
      </c>
      <c r="N75" s="13">
        <f t="shared" si="5"/>
        <v>2.4979129285556976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2.6488146995587485</v>
      </c>
      <c r="H76" s="10">
        <f t="shared" si="6"/>
        <v>-4.0576314573679113</v>
      </c>
      <c r="I76">
        <f t="shared" si="2"/>
        <v>-48.691577488414936</v>
      </c>
      <c r="K76">
        <f t="shared" si="3"/>
        <v>-5.5985705219691866</v>
      </c>
      <c r="M76">
        <f t="shared" si="4"/>
        <v>-5.5985705219691866</v>
      </c>
      <c r="N76" s="13">
        <f t="shared" si="5"/>
        <v>2.3744932008142534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2.6597871474329864</v>
      </c>
      <c r="H77" s="10">
        <f t="shared" si="6"/>
        <v>-4.0471538764796149</v>
      </c>
      <c r="I77">
        <f t="shared" si="2"/>
        <v>-48.565846517755375</v>
      </c>
      <c r="K77">
        <f t="shared" si="3"/>
        <v>-5.5494876024566828</v>
      </c>
      <c r="M77">
        <f t="shared" si="4"/>
        <v>-5.5494876024566828</v>
      </c>
      <c r="N77" s="13">
        <f t="shared" si="5"/>
        <v>2.2570066242081399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2.6707595953072243</v>
      </c>
      <c r="H78" s="10">
        <f t="shared" si="6"/>
        <v>-4.0355268200377257</v>
      </c>
      <c r="I78">
        <f t="shared" si="2"/>
        <v>-48.426321840452708</v>
      </c>
      <c r="K78">
        <f t="shared" si="3"/>
        <v>-5.5001696043748609</v>
      </c>
      <c r="M78">
        <f t="shared" si="4"/>
        <v>-5.5001696043748609</v>
      </c>
      <c r="N78" s="13">
        <f t="shared" si="5"/>
        <v>2.145178485710836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2.6817320431814622</v>
      </c>
      <c r="H79" s="10">
        <f t="shared" si="6"/>
        <v>-4.0228026459647523</v>
      </c>
      <c r="I79">
        <f t="shared" si="2"/>
        <v>-48.273631751577028</v>
      </c>
      <c r="K79">
        <f t="shared" si="3"/>
        <v>-5.4506492939059568</v>
      </c>
      <c r="M79">
        <f t="shared" si="4"/>
        <v>-5.4506492939059568</v>
      </c>
      <c r="N79" s="13">
        <f t="shared" si="5"/>
        <v>2.0387460500369339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2.6927044910557001</v>
      </c>
      <c r="H80" s="10">
        <f t="shared" si="6"/>
        <v>-4.0090319709460749</v>
      </c>
      <c r="I80">
        <f t="shared" si="2"/>
        <v>-48.108383651352895</v>
      </c>
      <c r="K80">
        <f t="shared" si="3"/>
        <v>-5.4009580082971524</v>
      </c>
      <c r="M80">
        <f t="shared" si="4"/>
        <v>-5.4009580082971524</v>
      </c>
      <c r="N80" s="13">
        <f t="shared" si="5"/>
        <v>1.9374580934558734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2.703676938929938</v>
      </c>
      <c r="H81" s="10">
        <f t="shared" si="6"/>
        <v>-3.9942637224789479</v>
      </c>
      <c r="I81">
        <f t="shared" si="2"/>
        <v>-47.931164669747375</v>
      </c>
      <c r="K81">
        <f t="shared" si="3"/>
        <v>-5.3511257092885725</v>
      </c>
      <c r="M81">
        <f t="shared" si="4"/>
        <v>-5.3511257092885725</v>
      </c>
      <c r="N81" s="13">
        <f t="shared" si="5"/>
        <v>1.8410744512489619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2.7146493868041759</v>
      </c>
      <c r="H82" s="10">
        <f t="shared" si="6"/>
        <v>-3.9785451894459953</v>
      </c>
      <c r="I82">
        <f t="shared" si="2"/>
        <v>-47.742542273351944</v>
      </c>
      <c r="K82">
        <f t="shared" si="3"/>
        <v>-5.3011810345714556</v>
      </c>
      <c r="M82">
        <f t="shared" si="4"/>
        <v>-5.3011810345714556</v>
      </c>
      <c r="N82" s="13">
        <f t="shared" si="5"/>
        <v>1.7493655788107405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2.7256218346784138</v>
      </c>
      <c r="H83" s="10">
        <f t="shared" si="6"/>
        <v>-3.9619220712536545</v>
      </c>
      <c r="I83">
        <f t="shared" si="2"/>
        <v>-47.543064855043852</v>
      </c>
      <c r="K83">
        <f t="shared" si="3"/>
        <v>-5.2511513473517262</v>
      </c>
      <c r="M83">
        <f t="shared" si="4"/>
        <v>-5.2511513473517262</v>
      </c>
      <c r="N83" s="13">
        <f t="shared" si="5"/>
        <v>1.662112126348358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2.7365942825526521</v>
      </c>
      <c r="H84" s="10">
        <f t="shared" si="6"/>
        <v>-3.9444385255749137</v>
      </c>
      <c r="I84">
        <f t="shared" ref="I84:I147" si="9">H84*$E$6</f>
        <v>-47.333262306898966</v>
      </c>
      <c r="K84">
        <f t="shared" ref="K84:K147" si="10">(1/2)*($L$9*$L$4*EXP(-$L$7*$O$6*(G84/$O$6-1))+6*$L$4*EXP(-$L$7*$O$6*(SQRT(2)*G84/$O$6-1))+24*$L$4*EXP(-$L$7*$O$6*(SQRT(3)*G84/$O$6-1))+12*$L$4*EXP(-$L$7*$O$6*(SQRT(4)*G84/$O$6-1))+24*$L$4*EXP(-$L$7*$O$6*(SQRT(5)*G84/$O$6-1))-($L$9*$L$6*EXP(-$L$5*$O$6*(G84/$O$6-1))+6*$L$6*EXP(-$L$5*$O$6*(SQRT(2)*G84/$O$6-1))+24*$L$6*EXP(-$L$5*$O$6*(SQRT(3)*G84/$O$6-1))+12*$L$6*EXP(-$L$5*$O$6*(SQRT(4)*G84/$O$6-1))+24*$L$6*EXP(-$L$5*$O$6*(SQRT(5)*G84/$O$6-1))))</f>
        <v>-5.2010627840913752</v>
      </c>
      <c r="M84">
        <f t="shared" ref="M84:M147" si="11">(1/2)*($L$9*$O$4*EXP(-$O$8*$O$6*(G84/$O$6-1))+6*$O$4*EXP(-$O$8*$O$6*(SQRT(2)*G84/$O$6-1))+24*$O$4*EXP(-$O$8*$O$6*(SQRT(3)*G84/$O$6-1))+12*$O$4*EXP(-$O$8*$O$6*(SQRT(4)*G84/$O$6-1))+24*$O$4*EXP(-$O$8*$O$6*(SQRT(5)*G84/$O$6-1))-($L$9*$O$7*EXP(-$O$5*$O$6*(G84/$O$6-1))+6*$O$7*EXP(-$O$5*$O$6*(SQRT(2)*G84/$O$6-1))+24*$O$7*EXP(-$O$5*$O$6*(SQRT(3)*G84/$O$6-1))+12*$O$7*EXP(-$O$5*$O$6*(SQRT(4)*G84/$O$6-1))+24*$O$7*EXP(-$O$5*$O$6*(SQRT(5)*G84/$O$6-1))))</f>
        <v>-5.2010627840913752</v>
      </c>
      <c r="N84" s="13">
        <f t="shared" ref="N84:N147" si="12">(M84-H84)^2*O84</f>
        <v>1.5791045270920467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2.7475667304268896</v>
      </c>
      <c r="H85" s="10">
        <f t="shared" ref="H85:H148" si="13">-(-$B$4)*(1+D85+$E$5*D85^3)*EXP(-D85)</f>
        <v>-3.9261372147346916</v>
      </c>
      <c r="I85">
        <f t="shared" si="9"/>
        <v>-47.113646576816301</v>
      </c>
      <c r="K85">
        <f t="shared" si="10"/>
        <v>-5.1509403004970276</v>
      </c>
      <c r="M85">
        <f t="shared" si="11"/>
        <v>-5.1509403004970276</v>
      </c>
      <c r="N85" s="13">
        <f t="shared" si="12"/>
        <v>1.5001425988929402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2.7585391783011275</v>
      </c>
      <c r="H86" s="10">
        <f t="shared" si="13"/>
        <v>-3.9070593507751106</v>
      </c>
      <c r="I86">
        <f t="shared" si="9"/>
        <v>-46.884712209301327</v>
      </c>
      <c r="K86">
        <f t="shared" si="10"/>
        <v>-5.1008077158221843</v>
      </c>
      <c r="M86">
        <f t="shared" si="11"/>
        <v>-5.1008077158221843</v>
      </c>
      <c r="N86" s="13">
        <f t="shared" si="12"/>
        <v>1.4250351590525616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2.7695116261753654</v>
      </c>
      <c r="H87" s="10">
        <f t="shared" si="13"/>
        <v>-3.8872447392369653</v>
      </c>
      <c r="I87">
        <f t="shared" si="9"/>
        <v>-46.646936870843582</v>
      </c>
      <c r="K87">
        <f t="shared" si="10"/>
        <v>-5.0506877555471936</v>
      </c>
      <c r="M87">
        <f t="shared" si="11"/>
        <v>-5.0506877555471936</v>
      </c>
      <c r="N87" s="13">
        <f t="shared" si="12"/>
        <v>1.3535996522010421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2.7804840740496037</v>
      </c>
      <c r="H88" s="10">
        <f t="shared" si="13"/>
        <v>-3.8667318216927091</v>
      </c>
      <c r="I88">
        <f t="shared" si="9"/>
        <v>-46.400781860312506</v>
      </c>
      <c r="K88">
        <f t="shared" si="10"/>
        <v>-5.0006020924981716</v>
      </c>
      <c r="M88">
        <f t="shared" si="11"/>
        <v>-5.0006020924981716</v>
      </c>
      <c r="N88" s="13">
        <f t="shared" si="12"/>
        <v>1.2856617910164527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2.7914565219238412</v>
      </c>
      <c r="H89" s="10">
        <f t="shared" si="13"/>
        <v>-3.8455577170653177</v>
      </c>
      <c r="I89">
        <f t="shared" si="9"/>
        <v>-46.146692604783809</v>
      </c>
      <c r="K89">
        <f t="shared" si="10"/>
        <v>-4.9505713864638672</v>
      </c>
      <c r="M89">
        <f t="shared" si="11"/>
        <v>-4.9505713864638672</v>
      </c>
      <c r="N89" s="13">
        <f t="shared" si="12"/>
        <v>1.2210552095576468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2.8024289697980791</v>
      </c>
      <c r="H90" s="10">
        <f t="shared" si="13"/>
        <v>-3.823758261766478</v>
      </c>
      <c r="I90">
        <f t="shared" si="9"/>
        <v>-45.885099141197735</v>
      </c>
      <c r="K90">
        <f t="shared" si="10"/>
        <v>-4.900615322366944</v>
      </c>
      <c r="M90">
        <f t="shared" si="11"/>
        <v>-4.900615322366944</v>
      </c>
      <c r="N90" s="13">
        <f t="shared" si="12"/>
        <v>1.1596211289650755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2.813401417672317</v>
      </c>
      <c r="H91" s="10">
        <f t="shared" si="13"/>
        <v>-3.8013680486866677</v>
      </c>
      <c r="I91">
        <f t="shared" si="9"/>
        <v>-45.616416584240014</v>
      </c>
      <c r="K91">
        <f t="shared" si="10"/>
        <v>-4.8507526470440272</v>
      </c>
      <c r="M91">
        <f t="shared" si="11"/>
        <v>-4.8507526470440272</v>
      </c>
      <c r="N91" s="13">
        <f t="shared" si="12"/>
        <v>1.1012080352696367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2.8243738655465545</v>
      </c>
      <c r="H92" s="10">
        <f t="shared" si="13"/>
        <v>-3.778420465068776</v>
      </c>
      <c r="I92">
        <f t="shared" si="9"/>
        <v>-45.341045580825309</v>
      </c>
      <c r="K92">
        <f t="shared" si="10"/>
        <v>-4.8010012046866573</v>
      </c>
      <c r="M92">
        <f t="shared" si="11"/>
        <v>-4.8010012046866573</v>
      </c>
      <c r="N92" s="13">
        <f t="shared" si="12"/>
        <v>1.0456713690374531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2.8353463134207928</v>
      </c>
      <c r="H93" s="10">
        <f t="shared" si="13"/>
        <v>-3.7549477292961142</v>
      </c>
      <c r="I93">
        <f t="shared" si="9"/>
        <v>-45.059372751553369</v>
      </c>
      <c r="K93">
        <f t="shared" si="10"/>
        <v>-4.751377970993186</v>
      </c>
      <c r="M93">
        <f t="shared" si="11"/>
        <v>-4.751377970993186</v>
      </c>
      <c r="N93" s="13">
        <f t="shared" si="12"/>
        <v>0.99287322656848498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2.8463187612950307</v>
      </c>
      <c r="H94" s="10">
        <f t="shared" si="13"/>
        <v>-3.7309809266247962</v>
      </c>
      <c r="I94">
        <f t="shared" si="9"/>
        <v>-44.771771119497558</v>
      </c>
      <c r="K94">
        <f t="shared" si="10"/>
        <v>-4.7018990860798198</v>
      </c>
      <c r="M94">
        <f t="shared" si="11"/>
        <v>-4.7018990860798198</v>
      </c>
      <c r="N94" s="13">
        <f t="shared" si="12"/>
        <v>0.94268207235953061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2.8572912091692686</v>
      </c>
      <c r="H95" s="10">
        <f t="shared" si="13"/>
        <v>-3.7065500438896883</v>
      </c>
      <c r="I95">
        <f t="shared" si="9"/>
        <v>-44.47860052667626</v>
      </c>
      <c r="K95">
        <f t="shared" si="10"/>
        <v>-4.6525798861969001</v>
      </c>
      <c r="M95">
        <f t="shared" si="11"/>
        <v>-4.6525798861969001</v>
      </c>
      <c r="N95" s="13">
        <f t="shared" si="12"/>
        <v>0.89497246253580798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2.8682636570435061</v>
      </c>
      <c r="H96" s="10">
        <f t="shared" si="13"/>
        <v>-3.6816840032123292</v>
      </c>
      <c r="I96">
        <f t="shared" si="9"/>
        <v>-44.180208038547953</v>
      </c>
      <c r="K96">
        <f t="shared" si="10"/>
        <v>-4.6034349342949188</v>
      </c>
      <c r="M96">
        <f t="shared" si="11"/>
        <v>-4.6034349342949188</v>
      </c>
      <c r="N96" s="13">
        <f t="shared" si="12"/>
        <v>0.8496247789516207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2.8792361049177444</v>
      </c>
      <c r="H97" s="10">
        <f t="shared" si="13"/>
        <v>-3.6564106947384514</v>
      </c>
      <c r="I97">
        <f t="shared" si="9"/>
        <v>-43.876928336861418</v>
      </c>
      <c r="K97">
        <f t="shared" si="10"/>
        <v>-4.5544780494828982</v>
      </c>
      <c r="M97">
        <f t="shared" si="11"/>
        <v>-4.5544780494828982</v>
      </c>
      <c r="N97" s="13">
        <f t="shared" si="12"/>
        <v>0.80652497365768816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2.8902085527919823</v>
      </c>
      <c r="H98" s="10">
        <f t="shared" si="13"/>
        <v>-3.6307570084320133</v>
      </c>
      <c r="I98">
        <f t="shared" si="9"/>
        <v>-43.56908410118416</v>
      </c>
      <c r="K98">
        <f t="shared" si="10"/>
        <v>-4.5057223354201152</v>
      </c>
      <c r="M98">
        <f t="shared" si="11"/>
        <v>-4.5057223354201152</v>
      </c>
      <c r="N98" s="13">
        <f t="shared" si="12"/>
        <v>0.76556432343139613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2.9011810006662202</v>
      </c>
      <c r="H99" s="10">
        <f t="shared" si="13"/>
        <v>-3.6047488649518948</v>
      </c>
      <c r="I99">
        <f t="shared" si="9"/>
        <v>-43.256986379422742</v>
      </c>
      <c r="K99">
        <f t="shared" si="10"/>
        <v>-4.457180207680592</v>
      </c>
      <c r="M99">
        <f t="shared" si="11"/>
        <v>-4.457180207680592</v>
      </c>
      <c r="N99" s="13">
        <f t="shared" si="12"/>
        <v>0.72663919406624955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2.9121534485404581</v>
      </c>
      <c r="H100" s="10">
        <f t="shared" si="13"/>
        <v>-3.5784112456367283</v>
      </c>
      <c r="I100">
        <f t="shared" si="9"/>
        <v>-42.940934947640741</v>
      </c>
      <c r="K100">
        <f t="shared" si="10"/>
        <v>-4.4088634201282142</v>
      </c>
      <c r="M100">
        <f t="shared" si="11"/>
        <v>-4.4088634201282142</v>
      </c>
      <c r="N100" s="13">
        <f t="shared" si="12"/>
        <v>0.68965081411763729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2.923125896414696</v>
      </c>
      <c r="H101" s="10">
        <f t="shared" si="13"/>
        <v>-3.5517682216226429</v>
      </c>
      <c r="I101">
        <f t="shared" si="9"/>
        <v>-42.621218659471715</v>
      </c>
      <c r="K101">
        <f t="shared" si="10"/>
        <v>-4.3607830903388765</v>
      </c>
      <c r="M101">
        <f t="shared" si="11"/>
        <v>-4.3607830903388765</v>
      </c>
      <c r="N101" s="13">
        <f t="shared" si="12"/>
        <v>0.65450505780394452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2.9340983442889339</v>
      </c>
      <c r="H102" s="10">
        <f t="shared" si="13"/>
        <v>-3.5248429821180105</v>
      </c>
      <c r="I102">
        <f t="shared" si="9"/>
        <v>-42.29811578541613</v>
      </c>
      <c r="K102">
        <f t="shared" si="10"/>
        <v>-4.3129497241046444</v>
      </c>
      <c r="M102">
        <f t="shared" si="11"/>
        <v>-4.3129497241046444</v>
      </c>
      <c r="N102" s="13">
        <f t="shared" si="12"/>
        <v>0.62111223676478666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2.9450707921631718</v>
      </c>
      <c r="H103" s="10">
        <f t="shared" si="13"/>
        <v>-3.4976578618586767</v>
      </c>
      <c r="I103">
        <f t="shared" si="9"/>
        <v>-41.971894342304118</v>
      </c>
      <c r="K103">
        <f t="shared" si="10"/>
        <v>-4.2653732390535977</v>
      </c>
      <c r="M103">
        <f t="shared" si="11"/>
        <v>-4.2653732390535977</v>
      </c>
      <c r="N103" s="13">
        <f t="shared" si="12"/>
        <v>0.58938690038153985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2.9560432400374097</v>
      </c>
      <c r="H104" s="10">
        <f t="shared" si="13"/>
        <v>-3.4702343677664635</v>
      </c>
      <c r="I104">
        <f t="shared" si="9"/>
        <v>-41.642812413197561</v>
      </c>
      <c r="K104">
        <f t="shared" si="10"/>
        <v>-4.218062987417678</v>
      </c>
      <c r="M104">
        <f t="shared" si="11"/>
        <v>-4.218062987417678</v>
      </c>
      <c r="N104" s="13">
        <f t="shared" si="12"/>
        <v>0.55924764436944085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2.9670156879116472</v>
      </c>
      <c r="H105" s="10">
        <f t="shared" si="13"/>
        <v>-3.4425932048331775</v>
      </c>
      <c r="I105">
        <f t="shared" si="9"/>
        <v>-41.311118457998134</v>
      </c>
      <c r="K105">
        <f t="shared" si="10"/>
        <v>-4.1710277779796865</v>
      </c>
      <c r="M105">
        <f t="shared" si="11"/>
        <v>-4.1710277779796865</v>
      </c>
      <c r="N105" s="13">
        <f t="shared" si="12"/>
        <v>0.53061692735513666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2.9779881357858855</v>
      </c>
      <c r="H106" s="10">
        <f t="shared" si="13"/>
        <v>-3.4147543012516972</v>
      </c>
      <c r="I106">
        <f t="shared" si="9"/>
        <v>-40.977051615020365</v>
      </c>
      <c r="K106">
        <f t="shared" si="10"/>
        <v>-4.1242758972292961</v>
      </c>
      <c r="M106">
        <f t="shared" si="11"/>
        <v>-4.1242758972292961</v>
      </c>
      <c r="N106" s="13">
        <f t="shared" si="12"/>
        <v>0.50342089515859911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2.9889605836601234</v>
      </c>
      <c r="H107" s="10">
        <f t="shared" si="13"/>
        <v>-3.386736832815175</v>
      </c>
      <c r="I107">
        <f t="shared" si="9"/>
        <v>-40.640841993782104</v>
      </c>
      <c r="K107">
        <f t="shared" si="10"/>
        <v>-4.0778151297569423</v>
      </c>
      <c r="M107">
        <f t="shared" si="11"/>
        <v>-4.0778151297569423</v>
      </c>
      <c r="N107" s="13">
        <f t="shared" si="12"/>
        <v>0.47758921250393344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2.9999330315343613</v>
      </c>
      <c r="H108" s="10">
        <f t="shared" si="13"/>
        <v>-3.3585592466047895</v>
      </c>
      <c r="I108">
        <f t="shared" si="9"/>
        <v>-40.302710959257475</v>
      </c>
      <c r="K108">
        <f t="shared" si="10"/>
        <v>-4.0316527779131714</v>
      </c>
      <c r="M108">
        <f t="shared" si="11"/>
        <v>-4.0316527779131714</v>
      </c>
      <c r="N108" s="13">
        <f t="shared" si="12"/>
        <v>0.45305490188918768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3.0109054794085996</v>
      </c>
      <c r="H109" s="10">
        <f t="shared" si="13"/>
        <v>-3.3302392839859425</v>
      </c>
      <c r="I109">
        <f t="shared" si="9"/>
        <v>-39.962871407831308</v>
      </c>
      <c r="K109">
        <f t="shared" si="10"/>
        <v>-3.9857956807601753</v>
      </c>
      <c r="M109">
        <f t="shared" si="11"/>
        <v>-3.9857956807601753</v>
      </c>
      <c r="N109" s="13">
        <f t="shared" si="12"/>
        <v>0.42975418935161536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3.0218779272828371</v>
      </c>
      <c r="H110" s="10">
        <f t="shared" si="13"/>
        <v>-3.301794002932247</v>
      </c>
      <c r="I110">
        <f t="shared" si="9"/>
        <v>-39.621528035186962</v>
      </c>
      <c r="K110">
        <f t="shared" si="10"/>
        <v>-3.9402502323410533</v>
      </c>
      <c r="M110">
        <f t="shared" si="11"/>
        <v>-3.9402502323410533</v>
      </c>
      <c r="N110" s="13">
        <f t="shared" si="12"/>
        <v>0.40762635687091031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3.032850375157075</v>
      </c>
      <c r="H111" s="10">
        <f t="shared" si="13"/>
        <v>-3.2732397996961398</v>
      </c>
      <c r="I111">
        <f t="shared" si="9"/>
        <v>-39.278877596353681</v>
      </c>
      <c r="K111">
        <f t="shared" si="10"/>
        <v>-3.8950223992914941</v>
      </c>
      <c r="M111">
        <f t="shared" si="11"/>
        <v>-3.8950223992914941</v>
      </c>
      <c r="N111" s="13">
        <f t="shared" si="12"/>
        <v>0.38661360115955673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3.0438228230313129</v>
      </c>
      <c r="H112" s="10">
        <f t="shared" si="13"/>
        <v>-3.2445924298444258</v>
      </c>
      <c r="I112">
        <f t="shared" si="9"/>
        <v>-38.935109158133109</v>
      </c>
      <c r="K112">
        <f t="shared" si="10"/>
        <v>-3.8501177378176354</v>
      </c>
      <c r="M112">
        <f t="shared" si="11"/>
        <v>-3.8501177378176354</v>
      </c>
      <c r="N112" s="13">
        <f t="shared" si="12"/>
        <v>366.66089859605046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3.0547952709055504</v>
      </c>
      <c r="H113" s="10">
        <f t="shared" si="13"/>
        <v>-3.215867028676568</v>
      </c>
      <c r="I113">
        <f t="shared" si="9"/>
        <v>-38.590404344118816</v>
      </c>
      <c r="K113">
        <f t="shared" si="10"/>
        <v>-3.8055414100628346</v>
      </c>
      <c r="M113">
        <f t="shared" si="11"/>
        <v>-3.8055414100628346</v>
      </c>
      <c r="N113" s="13">
        <f t="shared" si="12"/>
        <v>347.7158760632762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3.0657677187797887</v>
      </c>
      <c r="H114" s="10">
        <f t="shared" si="13"/>
        <v>-3.1870781310430578</v>
      </c>
      <c r="I114">
        <f t="shared" si="9"/>
        <v>-38.24493757251669</v>
      </c>
      <c r="K114">
        <f t="shared" si="10"/>
        <v>-3.7612981998854265</v>
      </c>
      <c r="M114">
        <f t="shared" si="11"/>
        <v>-3.7612981998854265</v>
      </c>
      <c r="N114" s="13">
        <f t="shared" si="12"/>
        <v>329.72868746133463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3.0767401666540266</v>
      </c>
      <c r="H115" s="10">
        <f t="shared" si="13"/>
        <v>-3.1582396905807215</v>
      </c>
      <c r="I115">
        <f t="shared" si="9"/>
        <v>-37.898876286968658</v>
      </c>
      <c r="K115">
        <f t="shared" si="10"/>
        <v>-3.7173925280685669</v>
      </c>
      <c r="M115">
        <f t="shared" si="11"/>
        <v>-3.7173925280685669</v>
      </c>
      <c r="N115" s="13">
        <f t="shared" si="12"/>
        <v>0.31265189567070883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3.0877126145282645</v>
      </c>
      <c r="H116" s="10">
        <f t="shared" si="13"/>
        <v>-3.1293650983813652</v>
      </c>
      <c r="I116">
        <f t="shared" si="9"/>
        <v>-37.552381180576383</v>
      </c>
      <c r="K116">
        <f t="shared" si="10"/>
        <v>-3.6738284669825227</v>
      </c>
      <c r="M116">
        <f t="shared" si="11"/>
        <v>-3.6738284669825227</v>
      </c>
      <c r="N116" s="13">
        <f t="shared" si="12"/>
        <v>0.2964403597485199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3.098685062402502</v>
      </c>
      <c r="H117" s="10">
        <f t="shared" si="13"/>
        <v>-3.1004672011096956</v>
      </c>
      <c r="I117">
        <f t="shared" si="9"/>
        <v>-37.205606413316346</v>
      </c>
      <c r="K117">
        <f t="shared" si="10"/>
        <v>-3.6306097547190328</v>
      </c>
      <c r="M117">
        <f t="shared" si="11"/>
        <v>-3.6306097547190328</v>
      </c>
      <c r="N117" s="13">
        <f t="shared" si="12"/>
        <v>0.28105112714742891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3.1096575102767403</v>
      </c>
      <c r="H118" s="10">
        <f t="shared" si="13"/>
        <v>-3.0715583185860611</v>
      </c>
      <c r="I118">
        <f t="shared" si="9"/>
        <v>-36.858699823032737</v>
      </c>
      <c r="K118">
        <f t="shared" si="10"/>
        <v>-3.587739808716595</v>
      </c>
      <c r="M118">
        <f t="shared" si="11"/>
        <v>-3.587739808716595</v>
      </c>
      <c r="N118" s="13">
        <f t="shared" si="12"/>
        <v>0.2664433307533785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3.1206299581509782</v>
      </c>
      <c r="H119" s="10">
        <f t="shared" si="13"/>
        <v>-3.0426502608490686</v>
      </c>
      <c r="I119">
        <f t="shared" si="9"/>
        <v>-36.511803130188824</v>
      </c>
      <c r="K119">
        <f t="shared" si="10"/>
        <v>-3.5452217388948792</v>
      </c>
      <c r="M119">
        <f t="shared" si="11"/>
        <v>-3.5452217388948792</v>
      </c>
      <c r="N119" s="13">
        <f t="shared" si="12"/>
        <v>0.25257809054515068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3.1316024060252161</v>
      </c>
      <c r="H120" s="10">
        <f t="shared" si="13"/>
        <v>-3.0137543447127855</v>
      </c>
      <c r="I120">
        <f t="shared" si="9"/>
        <v>-36.165052136553427</v>
      </c>
      <c r="K120">
        <f t="shared" si="10"/>
        <v>-3.5030583603157175</v>
      </c>
      <c r="M120">
        <f t="shared" si="11"/>
        <v>-3.5030583603157175</v>
      </c>
      <c r="N120" s="13">
        <f t="shared" si="12"/>
        <v>0.23941841968515434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3.1425748538994536</v>
      </c>
      <c r="H121" s="10">
        <f t="shared" si="13"/>
        <v>-2.9848814098327936</v>
      </c>
      <c r="I121">
        <f t="shared" si="9"/>
        <v>-35.818576917993525</v>
      </c>
      <c r="K121">
        <f t="shared" si="10"/>
        <v>-3.4612522053875843</v>
      </c>
      <c r="M121">
        <f t="shared" si="11"/>
        <v>-3.4612522053875843</v>
      </c>
      <c r="N121" s="13">
        <f t="shared" si="12"/>
        <v>0.22692913485750418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3.1535473017736919</v>
      </c>
      <c r="H122" s="10">
        <f t="shared" si="13"/>
        <v>-2.9560418342949788</v>
      </c>
      <c r="I122">
        <f t="shared" si="9"/>
        <v>-35.472502011539746</v>
      </c>
      <c r="K122">
        <f t="shared" si="10"/>
        <v>-3.4198055356297585</v>
      </c>
      <c r="M122">
        <f t="shared" si="11"/>
        <v>-3.4198055356297585</v>
      </c>
      <c r="N122" s="13">
        <f t="shared" si="12"/>
        <v>0.21507677067573477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3.1645197496479298</v>
      </c>
      <c r="H123" s="10">
        <f t="shared" si="13"/>
        <v>-2.9272455497405701</v>
      </c>
      <c r="I123">
        <f t="shared" si="9"/>
        <v>-35.126946596886839</v>
      </c>
      <c r="K123">
        <f t="shared" si="10"/>
        <v>-3.3787203530118362</v>
      </c>
      <c r="M123">
        <f t="shared" si="11"/>
        <v>-3.3787203530118362</v>
      </c>
      <c r="N123" s="13">
        <f t="shared" si="12"/>
        <v>0.20382949798882843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3.1754921975221677</v>
      </c>
      <c r="H124" s="10">
        <f t="shared" si="13"/>
        <v>-2.8985020560405648</v>
      </c>
      <c r="I124">
        <f t="shared" si="9"/>
        <v>-34.782024672486777</v>
      </c>
      <c r="K124">
        <f t="shared" si="10"/>
        <v>-3.337998410883614</v>
      </c>
      <c r="M124">
        <f t="shared" si="11"/>
        <v>-3.337998410883614</v>
      </c>
      <c r="N124" s="13">
        <f t="shared" si="12"/>
        <v>0.19315704592032748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3.1864646453964056</v>
      </c>
      <c r="H125" s="10">
        <f t="shared" si="13"/>
        <v>-2.8698204355323083</v>
      </c>
      <c r="I125">
        <f t="shared" si="9"/>
        <v>-34.437845226387701</v>
      </c>
      <c r="K125">
        <f t="shared" si="10"/>
        <v>-3.2976412245098956</v>
      </c>
      <c r="M125">
        <f t="shared" si="11"/>
        <v>-3.2976412245098956</v>
      </c>
      <c r="N125" s="13">
        <f t="shared" si="12"/>
        <v>0.18303062748140533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3.1974370932706431</v>
      </c>
      <c r="H126" s="10">
        <f t="shared" si="13"/>
        <v>-2.8412093668306673</v>
      </c>
      <c r="I126">
        <f t="shared" si="9"/>
        <v>-34.094512401968004</v>
      </c>
      <c r="K126">
        <f t="shared" si="10"/>
        <v>-3.2576500812242006</v>
      </c>
      <c r="M126">
        <f t="shared" si="11"/>
        <v>-3.2576500812242006</v>
      </c>
      <c r="N126" s="13">
        <f t="shared" si="12"/>
        <v>0.17342286860459644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3.2084095411448814</v>
      </c>
      <c r="H127" s="10">
        <f t="shared" si="13"/>
        <v>-2.812677138225872</v>
      </c>
      <c r="I127">
        <f t="shared" si="9"/>
        <v>-33.752125658710462</v>
      </c>
      <c r="K127">
        <f t="shared" si="10"/>
        <v>-3.2180260502147999</v>
      </c>
      <c r="M127">
        <f t="shared" si="11"/>
        <v>-3.2180260502147999</v>
      </c>
      <c r="N127" s="13">
        <f t="shared" si="12"/>
        <v>0.16430774045060767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3.2193819890191193</v>
      </c>
      <c r="H128" s="10">
        <f t="shared" si="13"/>
        <v>-2.7842316606797755</v>
      </c>
      <c r="I128">
        <f t="shared" si="9"/>
        <v>-33.410779928157304</v>
      </c>
      <c r="K128">
        <f t="shared" si="10"/>
        <v>-3.1787699919561363</v>
      </c>
      <c r="M128">
        <f t="shared" si="11"/>
        <v>-3.1787699919561363</v>
      </c>
      <c r="N128" s="13">
        <f t="shared" si="12"/>
        <v>0.15566049484633546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3.2303544368933572</v>
      </c>
      <c r="H129" s="10">
        <f t="shared" si="13"/>
        <v>-2.7558804804319843</v>
      </c>
      <c r="I129">
        <f t="shared" si="9"/>
        <v>-33.070565765183815</v>
      </c>
      <c r="K129">
        <f t="shared" si="10"/>
        <v>-3.1398825672980637</v>
      </c>
      <c r="M129">
        <f t="shared" si="11"/>
        <v>-3.1398825672980637</v>
      </c>
      <c r="N129" s="13">
        <f t="shared" si="12"/>
        <v>0.14745760271750399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3.2413268847675956</v>
      </c>
      <c r="H130" s="10">
        <f t="shared" si="13"/>
        <v>-2.7276307912269306</v>
      </c>
      <c r="I130">
        <f t="shared" si="9"/>
        <v>-32.731569494723168</v>
      </c>
      <c r="K130">
        <f t="shared" si="10"/>
        <v>-3.1013642462250175</v>
      </c>
      <c r="M130">
        <f t="shared" si="11"/>
        <v>-3.1013642462250175</v>
      </c>
      <c r="N130" s="13">
        <f t="shared" si="12"/>
        <v>0.13967669538480701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3.252299332641833</v>
      </c>
      <c r="H131" s="10">
        <f t="shared" si="13"/>
        <v>-2.6994894461727537</v>
      </c>
      <c r="I131">
        <f t="shared" si="9"/>
        <v>-32.393873354073044</v>
      </c>
      <c r="K131">
        <f t="shared" si="10"/>
        <v>-3.0632153162967208</v>
      </c>
      <c r="M131">
        <f t="shared" si="11"/>
        <v>-3.0632153162967208</v>
      </c>
      <c r="N131" s="13">
        <f t="shared" si="12"/>
        <v>0.13229650859743705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3.2632717805160709</v>
      </c>
      <c r="H132" s="10">
        <f t="shared" si="13"/>
        <v>-2.6714629692424379</v>
      </c>
      <c r="I132">
        <f t="shared" si="9"/>
        <v>-32.057555630909256</v>
      </c>
      <c r="K132">
        <f t="shared" si="10"/>
        <v>-3.0254358907815906</v>
      </c>
      <c r="M132">
        <f t="shared" si="11"/>
        <v>-3.0254358907815906</v>
      </c>
      <c r="N132" s="13">
        <f t="shared" si="12"/>
        <v>0.12529682918296317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3.2742442283903088</v>
      </c>
      <c r="H133" s="10">
        <f t="shared" si="13"/>
        <v>-2.6435575664274831</v>
      </c>
      <c r="I133">
        <f t="shared" si="9"/>
        <v>-31.722690797129797</v>
      </c>
      <c r="K133">
        <f t="shared" si="10"/>
        <v>-2.9880259164937333</v>
      </c>
      <c r="M133">
        <f t="shared" si="11"/>
        <v>-2.9880259164937333</v>
      </c>
      <c r="N133" s="13">
        <f t="shared" si="12"/>
        <v>0.1186584441973647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3.2852166762645463</v>
      </c>
      <c r="H134" s="10">
        <f t="shared" si="13"/>
        <v>-2.615779136554008</v>
      </c>
      <c r="I134">
        <f t="shared" si="9"/>
        <v>-31.389349638648095</v>
      </c>
      <c r="K134">
        <f t="shared" si="10"/>
        <v>-2.9509851813438344</v>
      </c>
      <c r="M134">
        <f t="shared" si="11"/>
        <v>-2.9509851813438344</v>
      </c>
      <c r="N134" s="13">
        <f t="shared" si="12"/>
        <v>0.11236309246363911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3.2961891241387846</v>
      </c>
      <c r="H135" s="10">
        <f t="shared" si="13"/>
        <v>-2.5881332817709777</v>
      </c>
      <c r="I135">
        <f t="shared" si="9"/>
        <v>-31.057599381251734</v>
      </c>
      <c r="K135">
        <f t="shared" si="10"/>
        <v>-2.9143133216140482</v>
      </c>
      <c r="M135">
        <f t="shared" si="11"/>
        <v>-2.9143133216140482</v>
      </c>
      <c r="N135" s="13">
        <f t="shared" si="12"/>
        <v>0.10639341839202708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3.3071615720130225</v>
      </c>
      <c r="H136" s="10">
        <f t="shared" si="13"/>
        <v>-2.5606253177199285</v>
      </c>
      <c r="I136">
        <f t="shared" si="9"/>
        <v>-30.727503812639142</v>
      </c>
      <c r="K136">
        <f t="shared" si="10"/>
        <v>-2.878009828966559</v>
      </c>
      <c r="M136">
        <f t="shared" si="11"/>
        <v>-2.878009828966559</v>
      </c>
      <c r="N136" s="13">
        <f t="shared" si="12"/>
        <v>0.1007329279792625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3.3181340198872604</v>
      </c>
      <c r="H137" s="10">
        <f t="shared" si="13"/>
        <v>-2.5332602833953484</v>
      </c>
      <c r="I137">
        <f t="shared" si="9"/>
        <v>-30.39912340074418</v>
      </c>
      <c r="K137">
        <f t="shared" si="10"/>
        <v>-2.8420740571951035</v>
      </c>
      <c r="M137">
        <f t="shared" si="11"/>
        <v>-2.8420740571951035</v>
      </c>
      <c r="N137" s="13">
        <f t="shared" si="12"/>
        <v>9.5365946888446351E-2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3.3291064677614979</v>
      </c>
      <c r="H138" s="10">
        <f t="shared" si="13"/>
        <v>-2.5060429507045785</v>
      </c>
      <c r="I138">
        <f t="shared" si="9"/>
        <v>-30.07251540845494</v>
      </c>
      <c r="K138">
        <f t="shared" si="10"/>
        <v>-2.8065052287285104</v>
      </c>
      <c r="M138">
        <f t="shared" si="11"/>
        <v>-2.8065052287285104</v>
      </c>
      <c r="N138" s="13">
        <f t="shared" si="12"/>
        <v>9.0277580515330538E-2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3.3400789156357358</v>
      </c>
      <c r="H139" s="10">
        <f t="shared" si="13"/>
        <v>-2.4789778337359003</v>
      </c>
      <c r="I139">
        <f t="shared" si="9"/>
        <v>-29.747734004830804</v>
      </c>
      <c r="K139">
        <f t="shared" si="10"/>
        <v>-2.7713024408948779</v>
      </c>
      <c r="M139">
        <f t="shared" si="11"/>
        <v>-2.7713024408948779</v>
      </c>
      <c r="N139" s="13">
        <f t="shared" si="12"/>
        <v>8.5453675950650565E-2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3.3510513635099741</v>
      </c>
      <c r="H140" s="10">
        <f t="shared" si="13"/>
        <v>-2.4520691977431701</v>
      </c>
      <c r="I140">
        <f t="shared" si="9"/>
        <v>-29.424830372918041</v>
      </c>
      <c r="K140">
        <f t="shared" si="10"/>
        <v>-2.7364646719548231</v>
      </c>
      <c r="M140">
        <f t="shared" si="11"/>
        <v>-2.7364646719548231</v>
      </c>
      <c r="N140" s="13">
        <f t="shared" si="12"/>
        <v>8.0880785752070986E-2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3.362023811384212</v>
      </c>
      <c r="H141" s="10">
        <f t="shared" si="13"/>
        <v>-2.4253210678551982</v>
      </c>
      <c r="I141">
        <f t="shared" si="9"/>
        <v>-29.103852814262378</v>
      </c>
      <c r="K141">
        <f t="shared" si="10"/>
        <v>-2.7019907869118205</v>
      </c>
      <c r="M141">
        <f t="shared" si="11"/>
        <v>-2.7019907869118205</v>
      </c>
      <c r="N141" s="13">
        <f t="shared" si="12"/>
        <v>7.6546133442870312E-2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3.3729962592584495</v>
      </c>
      <c r="H142" s="10">
        <f t="shared" si="13"/>
        <v>-2.398737237517802</v>
      </c>
      <c r="I142">
        <f t="shared" si="9"/>
        <v>-28.784846850213626</v>
      </c>
      <c r="K142">
        <f t="shared" si="10"/>
        <v>-2.6678795431074289</v>
      </c>
      <c r="M142">
        <f t="shared" si="11"/>
        <v>-2.6678795431074289</v>
      </c>
      <c r="N142" s="13">
        <f t="shared" si="12"/>
        <v>7.2437580658100131E-2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3.3839687071326878</v>
      </c>
      <c r="H143" s="10">
        <f t="shared" si="13"/>
        <v>-2.3723212766762405</v>
      </c>
      <c r="I143">
        <f t="shared" si="9"/>
        <v>-28.467855320114886</v>
      </c>
      <c r="K143">
        <f t="shared" si="10"/>
        <v>-2.6341295956089534</v>
      </c>
      <c r="M143">
        <f t="shared" si="11"/>
        <v>-2.6341295956089534</v>
      </c>
      <c r="N143" s="13">
        <f t="shared" si="12"/>
        <v>6.8543595862373144E-2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3.3949411550069257</v>
      </c>
      <c r="H144" s="10">
        <f t="shared" si="13"/>
        <v>-2.3460765397055505</v>
      </c>
      <c r="I144">
        <f t="shared" si="9"/>
        <v>-28.152918476466606</v>
      </c>
      <c r="K144">
        <f t="shared" si="10"/>
        <v>-2.6007395023967455</v>
      </c>
      <c r="M144">
        <f t="shared" si="11"/>
        <v>-2.6007395023967455</v>
      </c>
      <c r="N144" s="13">
        <f t="shared" si="12"/>
        <v>6.4853224566656945E-2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3.4059136028811636</v>
      </c>
      <c r="H145" s="10">
        <f t="shared" si="13"/>
        <v>-2.3200061730960679</v>
      </c>
      <c r="I145">
        <f t="shared" si="9"/>
        <v>-27.840074077152813</v>
      </c>
      <c r="K145">
        <f t="shared" si="10"/>
        <v>-2.5677077293581494</v>
      </c>
      <c r="M145">
        <f t="shared" si="11"/>
        <v>-2.5677077293581494</v>
      </c>
      <c r="N145" s="13">
        <f t="shared" si="12"/>
        <v>6.1356060974657109E-2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3.4168860507554015</v>
      </c>
      <c r="H146" s="10">
        <f t="shared" si="13"/>
        <v>-2.2941131229012313</v>
      </c>
      <c r="I146">
        <f t="shared" si="9"/>
        <v>-27.529357474814773</v>
      </c>
      <c r="K146">
        <f t="shared" si="10"/>
        <v>-2.5350326550948528</v>
      </c>
      <c r="M146">
        <f t="shared" si="11"/>
        <v>-2.5350326550948528</v>
      </c>
      <c r="N146" s="13">
        <f t="shared" si="12"/>
        <v>5.8042220992393423E-2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3.427858498629639</v>
      </c>
      <c r="H147" s="10">
        <f t="shared" si="13"/>
        <v>-2.2684001419545545</v>
      </c>
      <c r="I147">
        <f t="shared" si="9"/>
        <v>-27.220801703454654</v>
      </c>
      <c r="K147">
        <f t="shared" si="10"/>
        <v>-2.5027125755501221</v>
      </c>
      <c r="M147">
        <f t="shared" si="11"/>
        <v>-2.5027125755501221</v>
      </c>
      <c r="N147" s="13">
        <f t="shared" si="12"/>
        <v>5.4902316537477243E-2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3.4388309465038773</v>
      </c>
      <c r="H148" s="10">
        <f t="shared" si="13"/>
        <v>-2.2428697968624851</v>
      </c>
      <c r="I148">
        <f t="shared" ref="I148:I211" si="16">H148*$E$6</f>
        <v>-26.914437562349821</v>
      </c>
      <c r="K148">
        <f t="shared" ref="K148:K211" si="17">(1/2)*($L$9*$L$4*EXP(-$L$7*$O$6*(G148/$O$6-1))+6*$L$4*EXP(-$L$7*$O$6*(SQRT(2)*G148/$O$6-1))+24*$L$4*EXP(-$L$7*$O$6*(SQRT(3)*G148/$O$6-1))+12*$L$4*EXP(-$L$7*$O$6*(SQRT(4)*G148/$O$6-1))+24*$L$4*EXP(-$L$7*$O$6*(SQRT(5)*G148/$O$6-1))-($L$9*$L$6*EXP(-$L$5*$O$6*(G148/$O$6-1))+6*$L$6*EXP(-$L$5*$O$6*(SQRT(2)*G148/$O$6-1))+24*$L$6*EXP(-$L$5*$O$6*(SQRT(3)*G148/$O$6-1))+12*$L$6*EXP(-$L$5*$O$6*(SQRT(4)*G148/$O$6-1))+24*$L$6*EXP(-$L$5*$O$6*(SQRT(5)*G148/$O$6-1))))</f>
        <v>-2.4707457084622231</v>
      </c>
      <c r="M148">
        <f t="shared" ref="M148:M211" si="18">(1/2)*($L$9*$O$4*EXP(-$O$8*$O$6*(G148/$O$6-1))+6*$O$4*EXP(-$O$8*$O$6*(SQRT(2)*G148/$O$6-1))+24*$O$4*EXP(-$O$8*$O$6*(SQRT(3)*G148/$O$6-1))+12*$O$4*EXP(-$O$8*$O$6*(SQRT(4)*G148/$O$6-1))+24*$O$4*EXP(-$O$8*$O$6*(SQRT(5)*G148/$O$6-1))-($L$9*$O$7*EXP(-$O$5*$O$6*(G148/$O$6-1))+6*$O$7*EXP(-$O$5*$O$6*(SQRT(2)*G148/$O$6-1))+24*$O$7*EXP(-$O$5*$O$6*(SQRT(3)*G148/$O$6-1))+12*$O$7*EXP(-$O$5*$O$6*(SQRT(4)*G148/$O$6-1))+24*$O$7*EXP(-$O$5*$O$6*(SQRT(5)*G148/$O$6-1))))</f>
        <v>-2.4707457084622231</v>
      </c>
      <c r="N148" s="13">
        <f t="shared" ref="N148:N211" si="19">(M148-H148)^2*O148</f>
        <v>5.1927431087411595E-2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3.4498033943781152</v>
      </c>
      <c r="H149" s="10">
        <f t="shared" ref="H149:H212" si="20">-(-$B$4)*(1+D149+$E$5*D149^3)*EXP(-D149)</f>
        <v>-2.2175244747796423</v>
      </c>
      <c r="I149">
        <f t="shared" si="16"/>
        <v>-26.610293697355708</v>
      </c>
      <c r="K149">
        <f t="shared" si="17"/>
        <v>-2.439130197650091</v>
      </c>
      <c r="M149">
        <f t="shared" si="18"/>
        <v>-2.439130197650091</v>
      </c>
      <c r="N149" s="13">
        <f t="shared" si="19"/>
        <v>4.9109096408934093E-2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3.4607758422523531</v>
      </c>
      <c r="H150" s="10">
        <f t="shared" si="20"/>
        <v>-2.1923663899727868</v>
      </c>
      <c r="I150">
        <f t="shared" si="16"/>
        <v>-26.308396679673443</v>
      </c>
      <c r="K150">
        <f t="shared" si="17"/>
        <v>-2.4078641171370689</v>
      </c>
      <c r="M150">
        <f t="shared" si="18"/>
        <v>-2.4078641171370689</v>
      </c>
      <c r="N150" s="13">
        <f t="shared" si="19"/>
        <v>4.6439270412971398E-2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3.4717482901265906</v>
      </c>
      <c r="H151" s="10">
        <f t="shared" si="20"/>
        <v>-2.16739759017966</v>
      </c>
      <c r="I151">
        <f t="shared" si="16"/>
        <v>-26.008771082155921</v>
      </c>
      <c r="K151">
        <f t="shared" si="17"/>
        <v>-2.3769454751183918</v>
      </c>
      <c r="M151">
        <f t="shared" si="18"/>
        <v>-2.3769454751183918</v>
      </c>
      <c r="N151" s="13">
        <f t="shared" si="19"/>
        <v>4.3910316082295973E-2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3.4827207380008285</v>
      </c>
      <c r="H152" s="10">
        <f t="shared" si="20"/>
        <v>-2.142619962768693</v>
      </c>
      <c r="I152">
        <f t="shared" si="16"/>
        <v>-25.711439553224317</v>
      </c>
      <c r="K152">
        <f t="shared" si="17"/>
        <v>-2.346372217777843</v>
      </c>
      <c r="M152">
        <f t="shared" si="18"/>
        <v>-2.346372217777843</v>
      </c>
      <c r="N152" s="13">
        <f t="shared" si="19"/>
        <v>4.1514981421313671E-2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3.4936931858750668</v>
      </c>
      <c r="H153" s="10">
        <f t="shared" si="20"/>
        <v>-2.1180352407053848</v>
      </c>
      <c r="I153">
        <f t="shared" si="16"/>
        <v>-25.416422888464616</v>
      </c>
      <c r="K153">
        <f t="shared" si="17"/>
        <v>-2.3161422329588466</v>
      </c>
      <c r="M153">
        <f t="shared" si="18"/>
        <v>-2.3161422329588466</v>
      </c>
      <c r="N153" s="13">
        <f t="shared" si="19"/>
        <v>3.9246380379713147E-2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3.5046656337493047</v>
      </c>
      <c r="H154" s="10">
        <f t="shared" si="20"/>
        <v>-2.093645008331019</v>
      </c>
      <c r="I154">
        <f t="shared" si="16"/>
        <v>-25.123740099972228</v>
      </c>
      <c r="K154">
        <f t="shared" si="17"/>
        <v>-2.2862533536950713</v>
      </c>
      <c r="M154">
        <f t="shared" si="18"/>
        <v>-2.2862533536950713</v>
      </c>
      <c r="N154" s="13">
        <f t="shared" si="19"/>
        <v>3.7097974703878073E-2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3.5156380816235422</v>
      </c>
      <c r="H155" s="10">
        <f t="shared" si="20"/>
        <v>-2.0694507069591892</v>
      </c>
      <c r="I155">
        <f t="shared" si="16"/>
        <v>-24.833408483510269</v>
      </c>
      <c r="K155">
        <f t="shared" si="17"/>
        <v>-2.2567033616054339</v>
      </c>
      <c r="M155">
        <f t="shared" si="18"/>
        <v>-2.2567033616054339</v>
      </c>
      <c r="N155" s="13">
        <f t="shared" si="19"/>
        <v>3.5063556672065802E-2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3.5266105294977805</v>
      </c>
      <c r="H156" s="10">
        <f t="shared" si="20"/>
        <v>-2.0454536402955052</v>
      </c>
      <c r="I156">
        <f t="shared" si="16"/>
        <v>-24.545443683546061</v>
      </c>
      <c r="K156">
        <f t="shared" si="17"/>
        <v>-2.2274899901582472</v>
      </c>
      <c r="M156">
        <f t="shared" si="18"/>
        <v>-2.2274899901582472</v>
      </c>
      <c r="N156" s="13">
        <f t="shared" si="19"/>
        <v>3.3137232671350603E-2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3.5375829773720184</v>
      </c>
      <c r="H157" s="10">
        <f t="shared" si="20"/>
        <v>-2.0216549796856342</v>
      </c>
      <c r="I157">
        <f t="shared" si="16"/>
        <v>-24.259859756227613</v>
      </c>
      <c r="K157">
        <f t="shared" si="17"/>
        <v>-2.1986109278090686</v>
      </c>
      <c r="M157">
        <f t="shared" si="18"/>
        <v>-2.1986109278090686</v>
      </c>
      <c r="N157" s="13">
        <f t="shared" si="19"/>
        <v>3.1313407576263608E-2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3.5485554252462563</v>
      </c>
      <c r="H158" s="10">
        <f t="shared" si="20"/>
        <v>-1.9980557691967491</v>
      </c>
      <c r="I158">
        <f t="shared" si="16"/>
        <v>-23.97666923036099</v>
      </c>
      <c r="K158">
        <f t="shared" si="17"/>
        <v>-2.1700638210166496</v>
      </c>
      <c r="M158">
        <f t="shared" si="18"/>
        <v>-2.1700638210166496</v>
      </c>
      <c r="N158" s="13">
        <f t="shared" si="19"/>
        <v>2.9586769890877586E-2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3.5595278731204938</v>
      </c>
      <c r="H159" s="10">
        <f t="shared" si="20"/>
        <v>-1.9746569305372703</v>
      </c>
      <c r="I159">
        <f t="shared" si="16"/>
        <v>-23.695883166447246</v>
      </c>
      <c r="K159">
        <f t="shared" si="17"/>
        <v>-2.141846277141251</v>
      </c>
      <c r="M159">
        <f t="shared" si="18"/>
        <v>-2.141846277141251</v>
      </c>
      <c r="N159" s="13">
        <f t="shared" si="19"/>
        <v>2.7952277617865978E-2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3.5705003209947317</v>
      </c>
      <c r="H160" s="10">
        <f t="shared" si="20"/>
        <v>-1.9514592678196685</v>
      </c>
      <c r="I160">
        <f t="shared" si="16"/>
        <v>-23.417511213836022</v>
      </c>
      <c r="K160">
        <f t="shared" si="17"/>
        <v>-2.1139558672294161</v>
      </c>
      <c r="M160">
        <f t="shared" si="18"/>
        <v>-2.1139558672294161</v>
      </c>
      <c r="N160" s="13">
        <f t="shared" si="19"/>
        <v>2.6405144819731979E-2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3.58147276886897</v>
      </c>
      <c r="H161" s="10">
        <f t="shared" si="20"/>
        <v>-1.9284634721709542</v>
      </c>
      <c r="I161">
        <f t="shared" si="16"/>
        <v>-23.141561666051452</v>
      </c>
      <c r="K161">
        <f t="shared" si="17"/>
        <v>-2.086390128689199</v>
      </c>
      <c r="M161">
        <f t="shared" si="18"/>
        <v>-2.086390128689199</v>
      </c>
      <c r="N161" s="13">
        <f t="shared" si="19"/>
        <v>2.49408288390317E-2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3.5924452167432079</v>
      </c>
      <c r="H162" s="10">
        <f t="shared" si="20"/>
        <v>-1.9056701261953639</v>
      </c>
      <c r="I162">
        <f t="shared" si="16"/>
        <v>-22.868041514344366</v>
      </c>
      <c r="K162">
        <f t="shared" si="17"/>
        <v>-2.0591465678596426</v>
      </c>
      <c r="M162">
        <f t="shared" si="18"/>
        <v>-2.0591465678596426</v>
      </c>
      <c r="N162" s="13">
        <f t="shared" si="19"/>
        <v>2.3555018145928728E-2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3.6034176646174454</v>
      </c>
      <c r="H163" s="10">
        <f t="shared" si="20"/>
        <v>-1.8830797082935953</v>
      </c>
      <c r="I163">
        <f t="shared" si="16"/>
        <v>-22.596956499523145</v>
      </c>
      <c r="K163">
        <f t="shared" si="17"/>
        <v>-2.0322226624782092</v>
      </c>
      <c r="M163">
        <f t="shared" si="18"/>
        <v>-2.0322226624782092</v>
      </c>
      <c r="N163" s="13">
        <f t="shared" si="19"/>
        <v>2.2243620782913833E-2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3.6143901124916837</v>
      </c>
      <c r="H164" s="10">
        <f t="shared" si="20"/>
        <v>-1.860692596842858</v>
      </c>
      <c r="I164">
        <f t="shared" si="16"/>
        <v>-22.328311162114296</v>
      </c>
      <c r="K164">
        <f t="shared" si="17"/>
        <v>-2.0056158640497594</v>
      </c>
      <c r="M164">
        <f t="shared" si="18"/>
        <v>-2.0056158640497594</v>
      </c>
      <c r="N164" s="13">
        <f t="shared" si="19"/>
        <v>2.1002753377922945E-2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3.6253625603659216</v>
      </c>
      <c r="H165" s="10">
        <f t="shared" si="20"/>
        <v>-1.8385090742418573</v>
      </c>
      <c r="I165">
        <f t="shared" si="16"/>
        <v>-22.062108890902287</v>
      </c>
      <c r="K165">
        <f t="shared" si="17"/>
        <v>-1.979323600120507</v>
      </c>
      <c r="M165">
        <f t="shared" si="18"/>
        <v>-1.979323600120507</v>
      </c>
      <c r="N165" s="13">
        <f t="shared" si="19"/>
        <v>1.9828730698428915E-2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3.6363350082401595</v>
      </c>
      <c r="H166" s="10">
        <f t="shared" si="20"/>
        <v>-1.8165293308247201</v>
      </c>
      <c r="I166">
        <f t="shared" si="16"/>
        <v>-21.798351969896643</v>
      </c>
      <c r="K166">
        <f t="shared" si="17"/>
        <v>-1.9533432764602712</v>
      </c>
      <c r="M166">
        <f t="shared" si="18"/>
        <v>-1.9533432764602712</v>
      </c>
      <c r="N166" s="13">
        <f t="shared" si="19"/>
        <v>1.8718055720367516E-2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3.6473074561143974</v>
      </c>
      <c r="H167" s="10">
        <f t="shared" si="20"/>
        <v>-1.7947534686477682</v>
      </c>
      <c r="I167">
        <f t="shared" si="16"/>
        <v>-21.53704162377322</v>
      </c>
      <c r="K167">
        <f t="shared" si="17"/>
        <v>-1.9276722791562679</v>
      </c>
      <c r="M167">
        <f t="shared" si="18"/>
        <v>-1.9276722791562679</v>
      </c>
      <c r="N167" s="13">
        <f t="shared" si="19"/>
        <v>1.766741018699446E-2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3.6582799039886349</v>
      </c>
      <c r="H168" s="10">
        <f t="shared" si="20"/>
        <v>-1.7731815051529181</v>
      </c>
      <c r="I168">
        <f t="shared" si="16"/>
        <v>-21.278178061835018</v>
      </c>
      <c r="K168">
        <f t="shared" si="17"/>
        <v>-1.9023079766215196</v>
      </c>
      <c r="M168">
        <f t="shared" si="18"/>
        <v>-1.9023079766215196</v>
      </c>
      <c r="N168" s="13">
        <f t="shared" si="19"/>
        <v>1.6673645633931575E-2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3.6692523518628732</v>
      </c>
      <c r="H169" s="10">
        <f t="shared" si="20"/>
        <v>-1.7518133767113873</v>
      </c>
      <c r="I169">
        <f t="shared" si="16"/>
        <v>-21.021760520536645</v>
      </c>
      <c r="K169">
        <f t="shared" si="17"/>
        <v>-1.8772477215208943</v>
      </c>
      <c r="M169">
        <f t="shared" si="18"/>
        <v>-1.8772477215208943</v>
      </c>
      <c r="N169" s="13">
        <f t="shared" si="19"/>
        <v>1.5733774857790293E-2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3.6802247997371111</v>
      </c>
      <c r="H170" s="10">
        <f t="shared" si="20"/>
        <v>-1.7306489420512847</v>
      </c>
      <c r="I170">
        <f t="shared" si="16"/>
        <v>-20.767787304615418</v>
      </c>
      <c r="K170">
        <f t="shared" si="17"/>
        <v>-1.8524888526176884</v>
      </c>
      <c r="M170">
        <f t="shared" si="18"/>
        <v>-1.8524888526176884</v>
      </c>
      <c r="N170" s="13">
        <f t="shared" si="19"/>
        <v>1.4844963806829238E-2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3.691197247611349</v>
      </c>
      <c r="H171" s="10">
        <f t="shared" si="20"/>
        <v>-1.709687985572556</v>
      </c>
      <c r="I171">
        <f t="shared" si="16"/>
        <v>-20.516255826870673</v>
      </c>
      <c r="K171">
        <f t="shared" si="17"/>
        <v>-1.8280286965434991</v>
      </c>
      <c r="M171">
        <f t="shared" si="18"/>
        <v>-1.8280286965434991</v>
      </c>
      <c r="N171" s="13">
        <f t="shared" si="19"/>
        <v>1.4004523873108297E-2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3.7021696954855874</v>
      </c>
      <c r="H172" s="10">
        <f t="shared" si="20"/>
        <v>-1.6889302205526522</v>
      </c>
      <c r="I172">
        <f t="shared" si="16"/>
        <v>-20.267162646631824</v>
      </c>
      <c r="K172">
        <f t="shared" si="17"/>
        <v>-1.8038645694941513</v>
      </c>
      <c r="M172">
        <f t="shared" si="18"/>
        <v>-1.8038645694941513</v>
      </c>
      <c r="N172" s="13">
        <f t="shared" si="19"/>
        <v>1.3209904566606281E-2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3.7131421433598248</v>
      </c>
      <c r="H173" s="10">
        <f t="shared" si="20"/>
        <v>-1.6683752922462094</v>
      </c>
      <c r="I173">
        <f t="shared" si="16"/>
        <v>-20.020503506954512</v>
      </c>
      <c r="K173">
        <f t="shared" si="17"/>
        <v>-1.7799937788542548</v>
      </c>
      <c r="M173">
        <f t="shared" si="18"/>
        <v>-1.7799937788542548</v>
      </c>
      <c r="N173" s="13">
        <f t="shared" si="19"/>
        <v>1.2458686552670413E-2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3.7241145912340627</v>
      </c>
      <c r="H174" s="10">
        <f t="shared" si="20"/>
        <v>-1.6480227808819148</v>
      </c>
      <c r="I174">
        <f t="shared" si="16"/>
        <v>-19.776273370582977</v>
      </c>
      <c r="K174">
        <f t="shared" si="17"/>
        <v>-1.7564136247528934</v>
      </c>
      <c r="M174">
        <f t="shared" si="18"/>
        <v>-1.7564136247528934</v>
      </c>
      <c r="N174" s="13">
        <f t="shared" si="19"/>
        <v>1.1748575035062866E-2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3.7350870391083006</v>
      </c>
      <c r="H175" s="10">
        <f t="shared" si="20"/>
        <v>-1.627872204559653</v>
      </c>
      <c r="I175">
        <f t="shared" si="16"/>
        <v>-19.534466454715837</v>
      </c>
      <c r="K175">
        <f t="shared" si="17"/>
        <v>-1.7331214015529466</v>
      </c>
      <c r="M175">
        <f t="shared" si="18"/>
        <v>-1.7331214015529466</v>
      </c>
      <c r="N175" s="13">
        <f t="shared" si="19"/>
        <v>1.1077393467733123E-2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3.7460594869825381</v>
      </c>
      <c r="H176" s="10">
        <f t="shared" si="20"/>
        <v>-1.607923022050944</v>
      </c>
      <c r="I176">
        <f t="shared" si="16"/>
        <v>-19.295076264611328</v>
      </c>
      <c r="K176">
        <f t="shared" si="17"/>
        <v>-1.7101143992763195</v>
      </c>
      <c r="M176">
        <f t="shared" si="18"/>
        <v>-1.7101143992763195</v>
      </c>
      <c r="N176" s="13">
        <f t="shared" si="19"/>
        <v>1.0443077579218999E-2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3.7570319348567764</v>
      </c>
      <c r="H177" s="10">
        <f t="shared" si="20"/>
        <v>-1.5881746355055806</v>
      </c>
      <c r="I177">
        <f t="shared" si="16"/>
        <v>-19.058095626066965</v>
      </c>
      <c r="K177">
        <f t="shared" si="17"/>
        <v>-1.6873899049674042</v>
      </c>
      <c r="M177">
        <f t="shared" si="18"/>
        <v>-1.6873899049674042</v>
      </c>
      <c r="N177" s="13">
        <f t="shared" si="19"/>
        <v>9.8436696943822611E-3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3.7680043827310143</v>
      </c>
      <c r="H178" s="10">
        <f t="shared" si="20"/>
        <v>-1.568626393067309</v>
      </c>
      <c r="I178">
        <f t="shared" si="16"/>
        <v>-18.82351671680771</v>
      </c>
      <c r="K178">
        <f t="shared" si="17"/>
        <v>-1.664945203996961</v>
      </c>
      <c r="M178">
        <f t="shared" si="18"/>
        <v>-1.664945203996961</v>
      </c>
      <c r="N178" s="13">
        <f t="shared" si="19"/>
        <v>9.2773133389020494E-3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3.7789768306052522</v>
      </c>
      <c r="H179" s="10">
        <f t="shared" si="20"/>
        <v>-1.5492775914013037</v>
      </c>
      <c r="I179">
        <f t="shared" si="16"/>
        <v>-18.591331096815644</v>
      </c>
      <c r="K179">
        <f t="shared" si="17"/>
        <v>-1.6427775813085057</v>
      </c>
      <c r="M179">
        <f t="shared" si="18"/>
        <v>-1.6427775813085057</v>
      </c>
      <c r="N179" s="13">
        <f t="shared" si="19"/>
        <v>8.7422481126468738E-3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3.7899492784794906</v>
      </c>
      <c r="H180" s="10">
        <f t="shared" si="20"/>
        <v>-1.5301274781361063</v>
      </c>
      <c r="I180">
        <f t="shared" si="16"/>
        <v>-18.361529737633276</v>
      </c>
      <c r="K180">
        <f t="shared" si="17"/>
        <v>-1.620884322609305</v>
      </c>
      <c r="M180">
        <f t="shared" si="18"/>
        <v>-1.620884322609305</v>
      </c>
      <c r="N180" s="13">
        <f t="shared" si="19"/>
        <v>8.2368048187323878E-3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3.800921726353728</v>
      </c>
      <c r="H181" s="10">
        <f t="shared" si="20"/>
        <v>-1.5111752542226351</v>
      </c>
      <c r="I181">
        <f t="shared" si="16"/>
        <v>-18.134103050671619</v>
      </c>
      <c r="K181">
        <f t="shared" si="17"/>
        <v>-1.5992627155079167</v>
      </c>
      <c r="M181">
        <f t="shared" si="18"/>
        <v>-1.5992627155079167</v>
      </c>
      <c r="N181" s="13">
        <f t="shared" si="19"/>
        <v>7.7594008356859766E-3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3.8118941742279659</v>
      </c>
      <c r="H182" s="10">
        <f t="shared" si="20"/>
        <v>-1.4924200762127793</v>
      </c>
      <c r="I182">
        <f t="shared" si="16"/>
        <v>-17.909040914553351</v>
      </c>
      <c r="K182">
        <f t="shared" si="17"/>
        <v>-1.5779100506001931</v>
      </c>
      <c r="M182">
        <f t="shared" si="18"/>
        <v>-1.5779100506001931</v>
      </c>
      <c r="N182" s="13">
        <f t="shared" si="19"/>
        <v>7.3085357207606661E-3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3.8228666221022038</v>
      </c>
      <c r="H183" s="10">
        <f t="shared" si="20"/>
        <v>-1.4738610584600338</v>
      </c>
      <c r="I183">
        <f t="shared" si="16"/>
        <v>-17.686332701520406</v>
      </c>
      <c r="K183">
        <f t="shared" si="17"/>
        <v>-1.5568236225056222</v>
      </c>
      <c r="M183">
        <f t="shared" si="18"/>
        <v>-1.5568236225056222</v>
      </c>
      <c r="N183" s="13">
        <f t="shared" si="19"/>
        <v>6.8827870330183637E-3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3.8338390699764413</v>
      </c>
      <c r="H184" s="10">
        <f t="shared" si="20"/>
        <v>-1.4554972752445543</v>
      </c>
      <c r="I184">
        <f t="shared" si="16"/>
        <v>-17.465967302934651</v>
      </c>
      <c r="K184">
        <f t="shared" si="17"/>
        <v>-1.5360007308557533</v>
      </c>
      <c r="M184">
        <f t="shared" si="18"/>
        <v>-1.5360007308557533</v>
      </c>
      <c r="N184" s="13">
        <f t="shared" si="19"/>
        <v>6.4808063653442848E-3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3.8448115178506792</v>
      </c>
      <c r="H185" s="10">
        <f t="shared" si="20"/>
        <v>-1.4373277628249381</v>
      </c>
      <c r="I185">
        <f t="shared" si="16"/>
        <v>-17.247933153899258</v>
      </c>
      <c r="K185">
        <f t="shared" si="17"/>
        <v>-1.5154386812364513</v>
      </c>
      <c r="M185">
        <f t="shared" si="18"/>
        <v>-1.5154386812364513</v>
      </c>
      <c r="N185" s="13">
        <f t="shared" si="19"/>
        <v>6.1013155750900697E-3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3.8557839657249171</v>
      </c>
      <c r="H186" s="10">
        <f t="shared" si="20"/>
        <v>-1.4193515214189831</v>
      </c>
      <c r="I186">
        <f t="shared" si="16"/>
        <v>-17.032218257027797</v>
      </c>
      <c r="K186">
        <f t="shared" si="17"/>
        <v>-1.4951347860856488</v>
      </c>
      <c r="M186">
        <f t="shared" si="18"/>
        <v>-1.4951347860856488</v>
      </c>
      <c r="N186" s="13">
        <f t="shared" si="19"/>
        <v>5.7431032035378908E-3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3.8667564135991555</v>
      </c>
      <c r="H187" s="10">
        <f t="shared" si="20"/>
        <v>-1.4015675171155972</v>
      </c>
      <c r="I187">
        <f t="shared" si="16"/>
        <v>-16.818810205387166</v>
      </c>
      <c r="K187">
        <f t="shared" si="17"/>
        <v>-1.4750863655481876</v>
      </c>
      <c r="M187">
        <f t="shared" si="18"/>
        <v>-1.4750863655481876</v>
      </c>
      <c r="N187" s="13">
        <f t="shared" si="19"/>
        <v>5.4050210748541969E-3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3.8777288614733934</v>
      </c>
      <c r="H188" s="10">
        <f t="shared" si="20"/>
        <v>-1.3839746837199787</v>
      </c>
      <c r="I188">
        <f t="shared" si="16"/>
        <v>-16.607696204639744</v>
      </c>
      <c r="K188">
        <f t="shared" si="17"/>
        <v>-1.4552907482893183</v>
      </c>
      <c r="M188">
        <f t="shared" si="18"/>
        <v>-1.4552907482893183</v>
      </c>
      <c r="N188" s="13">
        <f t="shared" si="19"/>
        <v>5.0859810656582131E-3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3.8887013093476308</v>
      </c>
      <c r="H189" s="10">
        <f t="shared" si="20"/>
        <v>-1.3665719245341195</v>
      </c>
      <c r="I189">
        <f t="shared" si="16"/>
        <v>-16.398863094409435</v>
      </c>
      <c r="K189">
        <f t="shared" si="17"/>
        <v>-1.4357452722683535</v>
      </c>
      <c r="M189">
        <f t="shared" si="18"/>
        <v>-1.4357452722683535</v>
      </c>
      <c r="N189" s="13">
        <f t="shared" si="19"/>
        <v>4.7849520367612567E-3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3.8996737572218692</v>
      </c>
      <c r="H190" s="10">
        <f t="shared" si="20"/>
        <v>-1.3493581140746325</v>
      </c>
      <c r="I190">
        <f t="shared" si="16"/>
        <v>-16.192297368895588</v>
      </c>
      <c r="K190">
        <f t="shared" si="17"/>
        <v>-1.4164472854739214</v>
      </c>
      <c r="M190">
        <f t="shared" si="18"/>
        <v>-1.4164472854739214</v>
      </c>
      <c r="N190" s="13">
        <f t="shared" si="19"/>
        <v>4.5009569190431692E-3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3.9106462050961071</v>
      </c>
      <c r="H191" s="10">
        <f t="shared" si="20"/>
        <v>-1.3323320997298302</v>
      </c>
      <c r="I191">
        <f t="shared" si="16"/>
        <v>-15.987985196757963</v>
      </c>
      <c r="K191">
        <f t="shared" si="17"/>
        <v>-1.3973941466222399</v>
      </c>
      <c r="M191">
        <f t="shared" si="18"/>
        <v>-1.3973941466222399</v>
      </c>
      <c r="N191" s="13">
        <f t="shared" si="19"/>
        <v>4.2330699458301172E-3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3.921618652970345</v>
      </c>
      <c r="H192" s="10">
        <f t="shared" si="20"/>
        <v>-1.3154927033579475</v>
      </c>
      <c r="I192">
        <f t="shared" si="16"/>
        <v>-15.78591244029537</v>
      </c>
      <c r="K192">
        <f t="shared" si="17"/>
        <v>-1.3785832258197346</v>
      </c>
      <c r="M192">
        <f t="shared" si="18"/>
        <v>-1.3785832258197346</v>
      </c>
      <c r="N192" s="13">
        <f t="shared" si="19"/>
        <v>3.9804140245012542E-3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3.9325911008445833</v>
      </c>
      <c r="H193" s="10">
        <f t="shared" si="20"/>
        <v>-1.2988387228283247</v>
      </c>
      <c r="I193">
        <f t="shared" si="16"/>
        <v>-15.586064673939896</v>
      </c>
      <c r="K193">
        <f t="shared" si="17"/>
        <v>-1.3600119051913304</v>
      </c>
      <c r="M193">
        <f t="shared" si="18"/>
        <v>-1.3600119051913304</v>
      </c>
      <c r="N193" s="13">
        <f t="shared" si="19"/>
        <v>3.7421582404175554E-3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3.9435635487188203</v>
      </c>
      <c r="H194" s="10">
        <f t="shared" si="20"/>
        <v>-1.2823689335073314</v>
      </c>
      <c r="I194">
        <f t="shared" si="16"/>
        <v>-15.388427202087977</v>
      </c>
      <c r="K194">
        <f t="shared" si="17"/>
        <v>-1.3416775794756877</v>
      </c>
      <c r="M194">
        <f t="shared" si="18"/>
        <v>-1.3416775794756877</v>
      </c>
      <c r="N194" s="13">
        <f t="shared" si="19"/>
        <v>3.5175154865998235E-3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3.9545359965930587</v>
      </c>
      <c r="H195" s="10">
        <f t="shared" si="20"/>
        <v>-1.2660820896907488</v>
      </c>
      <c r="I195">
        <f t="shared" si="16"/>
        <v>-15.192985076288984</v>
      </c>
      <c r="K195">
        <f t="shared" si="17"/>
        <v>-1.3235776565885633</v>
      </c>
      <c r="M195">
        <f t="shared" si="18"/>
        <v>-1.3235776565885633</v>
      </c>
      <c r="N195" s="13">
        <f t="shared" si="19"/>
        <v>3.3057402129010676E-3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3.9655084444672966</v>
      </c>
      <c r="H196" s="10">
        <f t="shared" si="20"/>
        <v>-1.2499769259842812</v>
      </c>
      <c r="I196">
        <f t="shared" si="16"/>
        <v>-14.999723111811374</v>
      </c>
      <c r="K196">
        <f t="shared" si="17"/>
        <v>-1.3057095581555413</v>
      </c>
      <c r="M196">
        <f t="shared" si="18"/>
        <v>-1.3057095581555413</v>
      </c>
      <c r="N196" s="13">
        <f t="shared" si="19"/>
        <v>3.1061262887369786E-3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3.976480892341534</v>
      </c>
      <c r="H197" s="10">
        <f t="shared" si="20"/>
        <v>-1.2340521586338218</v>
      </c>
      <c r="I197">
        <f t="shared" si="16"/>
        <v>-14.808625903605861</v>
      </c>
      <c r="K197">
        <f t="shared" si="17"/>
        <v>-1.2880707200152028</v>
      </c>
      <c r="M197">
        <f t="shared" si="18"/>
        <v>-1.2880707200152028</v>
      </c>
      <c r="N197" s="13">
        <f t="shared" si="19"/>
        <v>2.9180049737140331E-3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3.9874533402157724</v>
      </c>
      <c r="H198" s="10">
        <f t="shared" si="20"/>
        <v>-1.2183064868070448</v>
      </c>
      <c r="I198">
        <f t="shared" si="16"/>
        <v>-14.619677841684538</v>
      </c>
      <c r="K198">
        <f t="shared" si="17"/>
        <v>-1.2706585926938787</v>
      </c>
      <c r="M198">
        <f t="shared" si="18"/>
        <v>-1.2706585926938787</v>
      </c>
      <c r="N198" s="13">
        <f t="shared" si="19"/>
        <v>2.7407429907862712E-3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3.9984257880900103</v>
      </c>
      <c r="H199" s="10">
        <f t="shared" si="20"/>
        <v>-1.2027385938278536</v>
      </c>
      <c r="I199">
        <f t="shared" si="16"/>
        <v>-14.432863125934244</v>
      </c>
      <c r="K199">
        <f t="shared" si="17"/>
        <v>-1.2534706418530521</v>
      </c>
      <c r="M199">
        <f t="shared" si="18"/>
        <v>-1.2534706418530521</v>
      </c>
      <c r="N199" s="13">
        <f t="shared" si="19"/>
        <v>2.5737406968310453E-3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4.0093982359642482</v>
      </c>
      <c r="H200" s="10">
        <f t="shared" si="20"/>
        <v>-1.1873471483651696</v>
      </c>
      <c r="I200">
        <f t="shared" si="16"/>
        <v>-14.248165780382035</v>
      </c>
      <c r="K200">
        <f t="shared" si="17"/>
        <v>-1.2365043487103988</v>
      </c>
      <c r="M200">
        <f t="shared" si="18"/>
        <v>-1.2365043487103988</v>
      </c>
      <c r="N200" s="13">
        <f t="shared" si="19"/>
        <v>2.4164303457810008E-3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4.0203706838384861</v>
      </c>
      <c r="H201" s="10">
        <f t="shared" si="20"/>
        <v>-1.1721308055774993</v>
      </c>
      <c r="I201">
        <f t="shared" si="16"/>
        <v>-14.065569666929992</v>
      </c>
      <c r="K201">
        <f t="shared" si="17"/>
        <v>-1.2197572104355008</v>
      </c>
      <c r="M201">
        <f t="shared" si="18"/>
        <v>-1.2197572104355008</v>
      </c>
      <c r="N201" s="13">
        <f t="shared" si="19"/>
        <v>2.2682744396982702E-3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4.031343131712724</v>
      </c>
      <c r="H202" s="10">
        <f t="shared" si="20"/>
        <v>-1.1570882082146807</v>
      </c>
      <c r="I202">
        <f t="shared" si="16"/>
        <v>-13.885058498576168</v>
      </c>
      <c r="K202">
        <f t="shared" si="17"/>
        <v>-1.2032267405211703</v>
      </c>
      <c r="M202">
        <f t="shared" si="18"/>
        <v>-1.2032267405211703</v>
      </c>
      <c r="N202" s="13">
        <f t="shared" si="19"/>
        <v>2.1287641633969813E-3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4.0423155795869619</v>
      </c>
      <c r="H203" s="10">
        <f t="shared" si="20"/>
        <v>-1.1422179876781637</v>
      </c>
      <c r="I203">
        <f t="shared" si="16"/>
        <v>-13.706615852137965</v>
      </c>
      <c r="K203">
        <f t="shared" si="17"/>
        <v>-1.1869104691313064</v>
      </c>
      <c r="M203">
        <f t="shared" si="18"/>
        <v>-1.1869104691313064</v>
      </c>
      <c r="N203" s="13">
        <f t="shared" si="19"/>
        <v>1.997417898439499E-3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4.0532880274611998</v>
      </c>
      <c r="H204" s="10">
        <f t="shared" si="20"/>
        <v>-1.12751876504114</v>
      </c>
      <c r="I204">
        <f t="shared" si="16"/>
        <v>-13.53022518049368</v>
      </c>
      <c r="K204">
        <f t="shared" si="17"/>
        <v>-1.1708059434261948</v>
      </c>
      <c r="M204">
        <f t="shared" si="18"/>
        <v>-1.1708059434261948</v>
      </c>
      <c r="N204" s="13">
        <f t="shared" si="19"/>
        <v>1.8737798125395557E-3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4.0642604753354377</v>
      </c>
      <c r="H205" s="10">
        <f t="shared" si="20"/>
        <v>-1.1129891520298036</v>
      </c>
      <c r="I205">
        <f t="shared" si="16"/>
        <v>-13.355869824357644</v>
      </c>
      <c r="K205">
        <f t="shared" si="17"/>
        <v>-1.1549107278660984</v>
      </c>
      <c r="M205">
        <f t="shared" si="18"/>
        <v>-1.1549107278660984</v>
      </c>
      <c r="N205" s="13">
        <f t="shared" si="19"/>
        <v>1.7574185205982114E-3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4.0752329232096756</v>
      </c>
      <c r="H206" s="10">
        <f t="shared" si="20"/>
        <v>-1.0986277519669796</v>
      </c>
      <c r="I206">
        <f t="shared" si="16"/>
        <v>-13.183533023603754</v>
      </c>
      <c r="K206">
        <f t="shared" si="17"/>
        <v>-1.1392224044939847</v>
      </c>
      <c r="M206">
        <f t="shared" si="18"/>
        <v>-1.1392224044939847</v>
      </c>
      <c r="N206" s="13">
        <f t="shared" si="19"/>
        <v>1.6479258137882828E-3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4.0862053710839126</v>
      </c>
      <c r="H207" s="10">
        <f t="shared" si="20"/>
        <v>-1.0844331606793247</v>
      </c>
      <c r="I207">
        <f t="shared" si="16"/>
        <v>-13.013197928151897</v>
      </c>
      <c r="K207">
        <f t="shared" si="17"/>
        <v>-1.123738573198191</v>
      </c>
      <c r="M207">
        <f t="shared" si="18"/>
        <v>-1.123738573198191</v>
      </c>
      <c r="N207" s="13">
        <f t="shared" si="19"/>
        <v>1.5449154532782535E-3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4.0971778189581514</v>
      </c>
      <c r="H208" s="10">
        <f t="shared" si="20"/>
        <v>-1.0704039673692665</v>
      </c>
      <c r="I208">
        <f t="shared" si="16"/>
        <v>-12.844847608431198</v>
      </c>
      <c r="K208">
        <f t="shared" si="17"/>
        <v>-1.1084568519557996</v>
      </c>
      <c r="M208">
        <f t="shared" si="18"/>
        <v>-1.1084568519557996</v>
      </c>
      <c r="N208" s="13">
        <f t="shared" si="19"/>
        <v>1.4480220253560092E-3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4.1081502668323893</v>
      </c>
      <c r="H209" s="10">
        <f t="shared" si="20"/>
        <v>-1.0565387554528167</v>
      </c>
      <c r="I209">
        <f t="shared" si="16"/>
        <v>-12.678465065433802</v>
      </c>
      <c r="K209">
        <f t="shared" si="17"/>
        <v>-1.093374877057502</v>
      </c>
      <c r="M209">
        <f t="shared" si="18"/>
        <v>-1.093374877057502</v>
      </c>
      <c r="N209" s="13">
        <f t="shared" si="19"/>
        <v>1.3568998548751632E-3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4.1191227147066272</v>
      </c>
      <c r="H210" s="10">
        <f t="shared" si="20"/>
        <v>-1.0428361033643567</v>
      </c>
      <c r="I210">
        <f t="shared" si="16"/>
        <v>-12.514033240372282</v>
      </c>
      <c r="K210">
        <f t="shared" si="17"/>
        <v>-1.0784903033146314</v>
      </c>
      <c r="M210">
        <f t="shared" si="18"/>
        <v>-1.0784903033146314</v>
      </c>
      <c r="N210" s="13">
        <f t="shared" si="19"/>
        <v>1.2712219740941637E-3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4.1300951625808651</v>
      </c>
      <c r="H211" s="10">
        <f t="shared" si="20"/>
        <v>-1.0292945853294593</v>
      </c>
      <c r="I211">
        <f t="shared" si="16"/>
        <v>-12.351535023953511</v>
      </c>
      <c r="K211">
        <f t="shared" si="17"/>
        <v>-1.0638008042491105</v>
      </c>
      <c r="M211">
        <f t="shared" si="18"/>
        <v>-1.0638008042491105</v>
      </c>
      <c r="N211" s="13">
        <f t="shared" si="19"/>
        <v>1.1906791441308958E-3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4.141067610455103</v>
      </c>
      <c r="H212" s="10">
        <f t="shared" si="20"/>
        <v>-1.0159127721067864</v>
      </c>
      <c r="I212">
        <f t="shared" ref="I212:I275" si="23">H212*$E$6</f>
        <v>-12.190953265281436</v>
      </c>
      <c r="K212">
        <f t="shared" ref="K212:K275" si="24">(1/2)*($L$9*$L$4*EXP(-$L$7*$O$6*(G212/$O$6-1))+6*$L$4*EXP(-$L$7*$O$6*(SQRT(2)*G212/$O$6-1))+24*$L$4*EXP(-$L$7*$O$6*(SQRT(3)*G212/$O$6-1))+12*$L$4*EXP(-$L$7*$O$6*(SQRT(4)*G212/$O$6-1))+24*$L$4*EXP(-$L$7*$O$6*(SQRT(5)*G212/$O$6-1))-($L$9*$L$6*EXP(-$L$5*$O$6*(G212/$O$6-1))+6*$L$6*EXP(-$L$5*$O$6*(SQRT(2)*G212/$O$6-1))+24*$L$6*EXP(-$L$5*$O$6*(SQRT(3)*G212/$O$6-1))+12*$L$6*EXP(-$L$5*$O$6*(SQRT(4)*G212/$O$6-1))+24*$L$6*EXP(-$L$5*$O$6*(SQRT(5)*G212/$O$6-1))))</f>
        <v>-1.0493040722669684</v>
      </c>
      <c r="M212">
        <f t="shared" ref="M212:M275" si="25">(1/2)*($L$9*$O$4*EXP(-$O$8*$O$6*(G212/$O$6-1))+6*$O$4*EXP(-$O$8*$O$6*(SQRT(2)*G212/$O$6-1))+24*$O$4*EXP(-$O$8*$O$6*(SQRT(3)*G212/$O$6-1))+12*$O$4*EXP(-$O$8*$O$6*(SQRT(4)*G212/$O$6-1))+24*$O$4*EXP(-$O$8*$O$6*(SQRT(5)*G212/$O$6-1))-($L$9*$O$7*EXP(-$O$5*$O$6*(G212/$O$6-1))+6*$O$7*EXP(-$O$5*$O$6*(SQRT(2)*G212/$O$6-1))+24*$O$7*EXP(-$O$5*$O$6*(SQRT(3)*G212/$O$6-1))+12*$O$7*EXP(-$O$5*$O$6*(SQRT(4)*G212/$O$6-1))+24*$O$7*EXP(-$O$5*$O$6*(SQRT(5)*G212/$O$6-1))))</f>
        <v>-1.0493040722669684</v>
      </c>
      <c r="N212" s="13">
        <f t="shared" ref="N212:N275" si="26">(M212-H212)^2*O212</f>
        <v>1.1149789263873698E-3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4.1520400583293409</v>
      </c>
      <c r="H213" s="10">
        <f t="shared" ref="H213:H276" si="27">-(-$B$4)*(1+D213+$E$5*D213^3)*EXP(-D213)</f>
        <v>-1.0026892317000624</v>
      </c>
      <c r="I213">
        <f t="shared" si="23"/>
        <v>-12.032270780400749</v>
      </c>
      <c r="K213">
        <f t="shared" si="24"/>
        <v>-1.0349978188160822</v>
      </c>
      <c r="M213">
        <f t="shared" si="25"/>
        <v>-1.0349978188160822</v>
      </c>
      <c r="N213" s="13">
        <f t="shared" si="26"/>
        <v>1.0438448014334408E-3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4.1630125062035788</v>
      </c>
      <c r="H214" s="10">
        <f t="shared" si="27"/>
        <v>-0.98962253004109801</v>
      </c>
      <c r="I214">
        <f t="shared" si="23"/>
        <v>-11.875470360493177</v>
      </c>
      <c r="K214">
        <f t="shared" si="24"/>
        <v>-1.0208797745287834</v>
      </c>
      <c r="M214">
        <f t="shared" si="25"/>
        <v>-1.0208797745287834</v>
      </c>
      <c r="N214" s="13">
        <f t="shared" si="26"/>
        <v>9.770153329629399E-4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4.1739849540778158</v>
      </c>
      <c r="H215" s="10">
        <f t="shared" si="27"/>
        <v>-0.97671123164481299</v>
      </c>
      <c r="I215">
        <f t="shared" si="23"/>
        <v>-11.720534779737756</v>
      </c>
      <c r="K215">
        <f t="shared" si="24"/>
        <v>-1.0069476893499294</v>
      </c>
      <c r="M215">
        <f t="shared" si="25"/>
        <v>-1.0069476893499294</v>
      </c>
      <c r="N215" s="13">
        <f t="shared" si="26"/>
        <v>9.1424337455329313E-4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4.1849574019520546</v>
      </c>
      <c r="H216" s="10">
        <f t="shared" si="27"/>
        <v>-0.96395390023716854</v>
      </c>
      <c r="I216">
        <f t="shared" si="23"/>
        <v>-11.567446802846023</v>
      </c>
      <c r="K216">
        <f t="shared" si="24"/>
        <v>-0.99319933265103166</v>
      </c>
      <c r="M216">
        <f t="shared" si="25"/>
        <v>-0.99319933265103166</v>
      </c>
      <c r="N216" s="13">
        <f t="shared" si="26"/>
        <v>8.5529531707383599E-4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4.1959298498262925</v>
      </c>
      <c r="H217" s="10">
        <f t="shared" si="27"/>
        <v>-0.95134909935690226</v>
      </c>
      <c r="I217">
        <f t="shared" si="23"/>
        <v>-11.416189192282827</v>
      </c>
      <c r="K217">
        <f t="shared" si="24"/>
        <v>-0.97963249333102509</v>
      </c>
      <c r="M217">
        <f t="shared" si="25"/>
        <v>-0.97963249333102509</v>
      </c>
      <c r="N217" s="13">
        <f t="shared" si="26"/>
        <v>7.9995037469544753E-4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4.2069022977005304</v>
      </c>
      <c r="H218" s="10">
        <f t="shared" si="27"/>
        <v>-0.9388953929319267</v>
      </c>
      <c r="I218">
        <f t="shared" si="23"/>
        <v>-11.266744715183121</v>
      </c>
      <c r="K218">
        <f t="shared" si="24"/>
        <v>-0.96624497990418901</v>
      </c>
      <c r="M218">
        <f t="shared" si="25"/>
        <v>-0.96624497990418901</v>
      </c>
      <c r="N218" s="13">
        <f t="shared" si="26"/>
        <v>7.4799990755334016E-4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4.2178747455747683</v>
      </c>
      <c r="H219" s="10">
        <f t="shared" si="27"/>
        <v>-0.92659134583122882</v>
      </c>
      <c r="I219">
        <f t="shared" si="23"/>
        <v>-11.119096149974746</v>
      </c>
      <c r="K219">
        <f t="shared" si="24"/>
        <v>-0.95303462057579513</v>
      </c>
      <c r="M219">
        <f t="shared" si="25"/>
        <v>-0.95303462057579513</v>
      </c>
      <c r="N219" s="13">
        <f t="shared" si="26"/>
        <v>6.9924677921661869E-4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4.2288471934490062</v>
      </c>
      <c r="H220" s="10">
        <f t="shared" si="27"/>
        <v>-0.91443552439307962</v>
      </c>
      <c r="I220">
        <f t="shared" si="23"/>
        <v>-10.973226292716955</v>
      </c>
      <c r="K220">
        <f t="shared" si="24"/>
        <v>-0.93999926330596539</v>
      </c>
      <c r="M220">
        <f t="shared" si="25"/>
        <v>-0.93999926330596539</v>
      </c>
      <c r="N220" s="13">
        <f t="shared" si="26"/>
        <v>6.5350474720619011E-4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4.2398196413232441</v>
      </c>
      <c r="H221" s="10">
        <f t="shared" si="27"/>
        <v>-0.9024264969303416</v>
      </c>
      <c r="I221">
        <f t="shared" si="23"/>
        <v>-10.8291179631641</v>
      </c>
      <c r="K221">
        <f t="shared" si="24"/>
        <v>-0.92713677586223842</v>
      </c>
      <c r="M221">
        <f t="shared" si="25"/>
        <v>-0.92713677586223842</v>
      </c>
      <c r="N221" s="13">
        <f t="shared" si="26"/>
        <v>6.1059788489214344E-4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4.250792089197482</v>
      </c>
      <c r="H222" s="10">
        <f t="shared" si="27"/>
        <v>-0.89056283421363824</v>
      </c>
      <c r="I222">
        <f t="shared" si="23"/>
        <v>-10.686754010563659</v>
      </c>
      <c r="K222">
        <f t="shared" si="24"/>
        <v>-0.91444504586132758</v>
      </c>
      <c r="M222">
        <f t="shared" si="25"/>
        <v>-0.91444504586132758</v>
      </c>
      <c r="N222" s="13">
        <f t="shared" si="26"/>
        <v>5.7036003318502808E-4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4.2617645370717199</v>
      </c>
      <c r="H223" s="10">
        <f t="shared" si="27"/>
        <v>-0.87884310993312265</v>
      </c>
      <c r="I223">
        <f t="shared" si="23"/>
        <v>-10.546117319197471</v>
      </c>
      <c r="K223">
        <f t="shared" si="24"/>
        <v>-0.90192198080052988</v>
      </c>
      <c r="M223">
        <f t="shared" si="25"/>
        <v>-0.90192198080052988</v>
      </c>
      <c r="N223" s="13">
        <f t="shared" si="26"/>
        <v>5.3263428051445816E-4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4.2727369849459578</v>
      </c>
      <c r="H224" s="10">
        <f t="shared" si="27"/>
        <v>-0.86726590113956536</v>
      </c>
      <c r="I224">
        <f t="shared" si="23"/>
        <v>-10.407190813674784</v>
      </c>
      <c r="K224">
        <f t="shared" si="24"/>
        <v>-0.88956550807922263</v>
      </c>
      <c r="M224">
        <f t="shared" si="25"/>
        <v>-0.88956550807922263</v>
      </c>
      <c r="N224" s="13">
        <f t="shared" si="26"/>
        <v>4.9727246966321055E-4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4.2837094328201957</v>
      </c>
      <c r="H225" s="10">
        <f t="shared" si="27"/>
        <v>-0.85582978866545467</v>
      </c>
      <c r="I225">
        <f t="shared" si="23"/>
        <v>-10.269957463985456</v>
      </c>
      <c r="K225">
        <f t="shared" si="24"/>
        <v>-0.87737357501088242</v>
      </c>
      <c r="M225">
        <f t="shared" si="25"/>
        <v>-0.87737357501088242</v>
      </c>
      <c r="N225" s="13">
        <f t="shared" si="26"/>
        <v>4.6413473009743921E-4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4.2946818806944336</v>
      </c>
      <c r="H226" s="10">
        <f t="shared" si="27"/>
        <v>-0.84453335752678471</v>
      </c>
      <c r="I226">
        <f t="shared" si="23"/>
        <v>-10.134400290321416</v>
      </c>
      <c r="K226">
        <f t="shared" si="24"/>
        <v>-0.86534414882604105</v>
      </c>
      <c r="M226">
        <f t="shared" si="25"/>
        <v>-0.86534414882604105</v>
      </c>
      <c r="N226" s="13">
        <f t="shared" si="26"/>
        <v>4.3308903450120327E-4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4.3056543285686715</v>
      </c>
      <c r="H227" s="10">
        <f t="shared" si="27"/>
        <v>-0.83337519730618614</v>
      </c>
      <c r="I227">
        <f t="shared" si="23"/>
        <v>-10.000502367674233</v>
      </c>
      <c r="K227">
        <f t="shared" si="24"/>
        <v>-0.85347521666657455</v>
      </c>
      <c r="M227">
        <f t="shared" si="25"/>
        <v>-0.85347521666657455</v>
      </c>
      <c r="N227" s="13">
        <f t="shared" si="26"/>
        <v>4.0401077828798891E-4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4.3166267764429094</v>
      </c>
      <c r="H228" s="10">
        <f t="shared" si="27"/>
        <v>-0.82235390251803231</v>
      </c>
      <c r="I228">
        <f t="shared" si="23"/>
        <v>-9.8682468302163873</v>
      </c>
      <c r="K228">
        <f t="shared" si="24"/>
        <v>-0.84176478557170986</v>
      </c>
      <c r="M228">
        <f t="shared" si="25"/>
        <v>-0.84176478557170986</v>
      </c>
      <c r="N228" s="13">
        <f t="shared" si="26"/>
        <v>3.7678238092354638E-4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4.3275992243171473</v>
      </c>
      <c r="H229" s="10">
        <f t="shared" si="27"/>
        <v>-0.81146807295613566</v>
      </c>
      <c r="I229">
        <f t="shared" si="23"/>
        <v>-9.737616875473627</v>
      </c>
      <c r="K229">
        <f t="shared" si="24"/>
        <v>-0.83021088245612351</v>
      </c>
      <c r="M229">
        <f t="shared" si="25"/>
        <v>-0.83021088245612351</v>
      </c>
      <c r="N229" s="13">
        <f t="shared" si="26"/>
        <v>3.51292907952835E-4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4.3385716721913852</v>
      </c>
      <c r="H230" s="10">
        <f t="shared" si="27"/>
        <v>-0.80071631402462828</v>
      </c>
      <c r="I230">
        <f t="shared" si="23"/>
        <v>-9.6085957682955403</v>
      </c>
      <c r="K230">
        <f t="shared" si="24"/>
        <v>-0.81881155408048922</v>
      </c>
      <c r="M230">
        <f t="shared" si="25"/>
        <v>-0.81881155408048922</v>
      </c>
      <c r="N230" s="13">
        <f t="shared" si="26"/>
        <v>3.2743771267923423E-4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4.3495441200656231</v>
      </c>
      <c r="H231" s="10">
        <f t="shared" si="27"/>
        <v>-0.79009723705260959</v>
      </c>
      <c r="I231">
        <f t="shared" si="23"/>
        <v>-9.4811668446313142</v>
      </c>
      <c r="K231">
        <f t="shared" si="24"/>
        <v>-0.80756486701482144</v>
      </c>
      <c r="M231">
        <f t="shared" si="25"/>
        <v>-0.80756486701482144</v>
      </c>
      <c r="N231" s="13">
        <f t="shared" si="26"/>
        <v>3.0511809649676116E-4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4.360516567939861</v>
      </c>
      <c r="H232" s="10">
        <f t="shared" si="27"/>
        <v>-0.7796094595931139</v>
      </c>
      <c r="I232">
        <f t="shared" si="23"/>
        <v>-9.3553135151173663</v>
      </c>
      <c r="K232">
        <f t="shared" si="24"/>
        <v>-0.79646890759494571</v>
      </c>
      <c r="M232">
        <f t="shared" si="25"/>
        <v>-0.79646890759494571</v>
      </c>
      <c r="N232" s="13">
        <f t="shared" si="26"/>
        <v>2.8424098692647067E-4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4.371489015814098</v>
      </c>
      <c r="H233" s="10">
        <f t="shared" si="27"/>
        <v>-0.76925160570694384</v>
      </c>
      <c r="I233">
        <f t="shared" si="23"/>
        <v>-9.2310192684833261</v>
      </c>
      <c r="K233">
        <f t="shared" si="24"/>
        <v>-0.78552178187241928</v>
      </c>
      <c r="M233">
        <f t="shared" si="25"/>
        <v>-0.78552178187241928</v>
      </c>
      <c r="N233" s="13">
        <f t="shared" si="26"/>
        <v>2.6471863245560497E-4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4.3824614636883368</v>
      </c>
      <c r="H234" s="10">
        <f t="shared" si="27"/>
        <v>-0.75902230623189826</v>
      </c>
      <c r="I234">
        <f t="shared" si="23"/>
        <v>-9.1082676747827787</v>
      </c>
      <c r="K234">
        <f t="shared" si="24"/>
        <v>-0.77472161555821251</v>
      </c>
      <c r="M234">
        <f t="shared" si="25"/>
        <v>-0.77472161555821251</v>
      </c>
      <c r="N234" s="13">
        <f t="shared" si="26"/>
        <v>2.4646831332329755E-4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4.3934339115625747</v>
      </c>
      <c r="H235" s="10">
        <f t="shared" si="27"/>
        <v>-0.74892019903789675</v>
      </c>
      <c r="I235">
        <f t="shared" si="23"/>
        <v>-8.9870423884547606</v>
      </c>
      <c r="K235">
        <f t="shared" si="24"/>
        <v>-0.7640665539604542</v>
      </c>
      <c r="M235">
        <f t="shared" si="25"/>
        <v>-0.7640665539604542</v>
      </c>
      <c r="N235" s="13">
        <f t="shared" si="26"/>
        <v>2.2941206744008023E-4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4.4044063594368117</v>
      </c>
      <c r="H236" s="10">
        <f t="shared" si="27"/>
        <v>-0.73894392926850239</v>
      </c>
      <c r="I236">
        <f t="shared" si="23"/>
        <v>-8.8673271512220282</v>
      </c>
      <c r="K236">
        <f t="shared" si="24"/>
        <v>-0.75355476191651805</v>
      </c>
      <c r="M236">
        <f t="shared" si="25"/>
        <v>-0.75355476191651805</v>
      </c>
      <c r="N236" s="13">
        <f t="shared" si="26"/>
        <v>2.1347643066832027E-4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4.4153788073110505</v>
      </c>
      <c r="H237" s="10">
        <f t="shared" si="27"/>
        <v>-0.72909214956931556</v>
      </c>
      <c r="I237">
        <f t="shared" si="23"/>
        <v>-8.7491057948317863</v>
      </c>
      <c r="K237">
        <f t="shared" si="24"/>
        <v>-0.74318442371973448</v>
      </c>
      <c r="M237">
        <f t="shared" si="25"/>
        <v>-0.74318442371973448</v>
      </c>
      <c r="N237" s="13">
        <f t="shared" si="26"/>
        <v>1.9859219073056517E-4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4.4263512551852884</v>
      </c>
      <c r="H238" s="10">
        <f t="shared" si="27"/>
        <v>-0.71936352030370632</v>
      </c>
      <c r="I238">
        <f t="shared" si="23"/>
        <v>-8.6323622436444758</v>
      </c>
      <c r="K238">
        <f t="shared" si="24"/>
        <v>-0.73295374304101113</v>
      </c>
      <c r="M238">
        <f t="shared" si="25"/>
        <v>-0.73295374304101113</v>
      </c>
      <c r="N238" s="13">
        <f t="shared" si="26"/>
        <v>1.8469415404955672E-4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4.4373237030595263</v>
      </c>
      <c r="H239" s="10">
        <f t="shared" si="27"/>
        <v>-0.70975670975633043</v>
      </c>
      <c r="I239">
        <f t="shared" si="23"/>
        <v>-8.5170805170759643</v>
      </c>
      <c r="K239">
        <f t="shared" si="24"/>
        <v>-0.72286094284558589</v>
      </c>
      <c r="M239">
        <f t="shared" si="25"/>
        <v>-0.72286094284558589</v>
      </c>
      <c r="N239" s="13">
        <f t="shared" si="26"/>
        <v>1.7172092485753763E-4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4.4482961509337642</v>
      </c>
      <c r="H240" s="10">
        <f t="shared" si="27"/>
        <v>-0.70027039432486893</v>
      </c>
      <c r="I240">
        <f t="shared" si="23"/>
        <v>-8.4032447318984271</v>
      </c>
      <c r="K240">
        <f t="shared" si="24"/>
        <v>-0.71290426530519801</v>
      </c>
      <c r="M240">
        <f t="shared" si="25"/>
        <v>-0.71290426530519801</v>
      </c>
      <c r="N240" s="13">
        <f t="shared" si="26"/>
        <v>1.5961469594760145E-4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4.4592685988080012</v>
      </c>
      <c r="H241" s="10">
        <f t="shared" si="27"/>
        <v>-0.69090325870040969</v>
      </c>
      <c r="I241">
        <f t="shared" si="23"/>
        <v>-8.2908391044049168</v>
      </c>
      <c r="K241">
        <f t="shared" si="24"/>
        <v>-0.70308197170589237</v>
      </c>
      <c r="M241">
        <f t="shared" si="25"/>
        <v>-0.70308197170589237</v>
      </c>
      <c r="N241" s="13">
        <f t="shared" si="26"/>
        <v>1.4832105046991292E-4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4.47024104668224</v>
      </c>
      <c r="H242" s="10">
        <f t="shared" si="27"/>
        <v>-0.68165399603688048</v>
      </c>
      <c r="I242">
        <f t="shared" si="23"/>
        <v>-8.1798479524425662</v>
      </c>
      <c r="K242">
        <f t="shared" si="24"/>
        <v>-0.69339234235169656</v>
      </c>
      <c r="M242">
        <f t="shared" si="25"/>
        <v>-0.69339234235169656</v>
      </c>
      <c r="N242" s="13">
        <f t="shared" si="26"/>
        <v>1.3778877420655609E-4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4.4812134945564779</v>
      </c>
      <c r="H243" s="10">
        <f t="shared" si="27"/>
        <v>-0.67252130810992761</v>
      </c>
      <c r="I243">
        <f t="shared" si="23"/>
        <v>-8.0702556973191317</v>
      </c>
      <c r="K243">
        <f t="shared" si="24"/>
        <v>-0.68383367646440674</v>
      </c>
      <c r="M243">
        <f t="shared" si="25"/>
        <v>-0.68383367646440674</v>
      </c>
      <c r="N243" s="13">
        <f t="shared" si="26"/>
        <v>1.2796967778742085E-4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4.4921859424307158</v>
      </c>
      <c r="H244" s="10">
        <f t="shared" si="27"/>
        <v>-0.66350390546562621</v>
      </c>
      <c r="I244">
        <f t="shared" si="23"/>
        <v>-7.9620468655875145</v>
      </c>
      <c r="K244">
        <f t="shared" si="24"/>
        <v>-0.67440429207966301</v>
      </c>
      <c r="M244">
        <f t="shared" si="25"/>
        <v>-0.67440429207966301</v>
      </c>
      <c r="N244" s="13">
        <f t="shared" si="26"/>
        <v>1.1881842833547278E-4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4.5031583903049537</v>
      </c>
      <c r="H245" s="10">
        <f t="shared" si="27"/>
        <v>-0.65460050755939136</v>
      </c>
      <c r="I245">
        <f t="shared" si="23"/>
        <v>-7.8552060907126968</v>
      </c>
      <c r="K245">
        <f t="shared" si="24"/>
        <v>-0.66510252593955932</v>
      </c>
      <c r="M245">
        <f t="shared" si="25"/>
        <v>-0.66510252593955932</v>
      </c>
      <c r="N245" s="13">
        <f t="shared" si="26"/>
        <v>1.1029239005738554E-4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4.5141308381791916</v>
      </c>
      <c r="H246" s="10">
        <f t="shared" si="27"/>
        <v>-0.64580984288545007</v>
      </c>
      <c r="I246">
        <f t="shared" si="23"/>
        <v>-7.7497181146254004</v>
      </c>
      <c r="K246">
        <f t="shared" si="24"/>
        <v>-0.6559267333819655</v>
      </c>
      <c r="M246">
        <f t="shared" si="25"/>
        <v>-0.6559267333819655</v>
      </c>
      <c r="N246" s="13">
        <f t="shared" si="26"/>
        <v>1.0235147331848422E-4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4.5251032860534295</v>
      </c>
      <c r="H247" s="10">
        <f t="shared" si="27"/>
        <v>-0.63713064909721995</v>
      </c>
      <c r="I247">
        <f t="shared" si="23"/>
        <v>-7.6455677891666394</v>
      </c>
      <c r="K247">
        <f t="shared" si="24"/>
        <v>-0.646875288226752</v>
      </c>
      <c r="M247">
        <f t="shared" si="25"/>
        <v>-0.646875288226752</v>
      </c>
      <c r="N247" s="13">
        <f t="shared" si="26"/>
        <v>9.4957991764807166E-5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4.5360757339276674</v>
      </c>
      <c r="H248" s="10">
        <f t="shared" si="27"/>
        <v>-0.6285616731189364</v>
      </c>
      <c r="I248">
        <f t="shared" si="23"/>
        <v>-7.5427400774272364</v>
      </c>
      <c r="K248">
        <f t="shared" si="24"/>
        <v>-0.63794658265911697</v>
      </c>
      <c r="M248">
        <f t="shared" si="25"/>
        <v>-0.63794658265911697</v>
      </c>
      <c r="N248" s="13">
        <f t="shared" si="26"/>
        <v>8.807652707737216E-5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4.5470481818019044</v>
      </c>
      <c r="H249" s="10">
        <f t="shared" si="27"/>
        <v>-0.62010167124885118</v>
      </c>
      <c r="I249">
        <f t="shared" si="23"/>
        <v>-7.4412200549862142</v>
      </c>
      <c r="K249">
        <f t="shared" si="24"/>
        <v>-0.62913902711017489</v>
      </c>
      <c r="M249">
        <f t="shared" si="25"/>
        <v>-0.62913902711017489</v>
      </c>
      <c r="N249" s="13">
        <f t="shared" si="26"/>
        <v>8.1673800964201908E-5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4.5580206296761432</v>
      </c>
      <c r="H250" s="10">
        <f t="shared" si="27"/>
        <v>-0.61174940925431676</v>
      </c>
      <c r="I250">
        <f t="shared" si="23"/>
        <v>-7.3409929110518011</v>
      </c>
      <c r="K250">
        <f t="shared" si="24"/>
        <v>-0.62045105013499002</v>
      </c>
      <c r="M250">
        <f t="shared" si="25"/>
        <v>-0.62045105013499002</v>
      </c>
      <c r="N250" s="13">
        <f t="shared" si="26"/>
        <v>7.5718554016204233E-5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4.5689930775503811</v>
      </c>
      <c r="H251" s="10">
        <f t="shared" si="27"/>
        <v>-0.60350366245906772</v>
      </c>
      <c r="I251">
        <f t="shared" si="23"/>
        <v>-7.2420439495088127</v>
      </c>
      <c r="K251">
        <f t="shared" si="24"/>
        <v>-0.61188109828822534</v>
      </c>
      <c r="M251">
        <f t="shared" si="25"/>
        <v>-0.61188109828822534</v>
      </c>
      <c r="N251" s="13">
        <f t="shared" si="26"/>
        <v>7.0181431071653821E-5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4.579965525424619</v>
      </c>
      <c r="H252" s="10">
        <f t="shared" si="27"/>
        <v>-0.59536321582299034</v>
      </c>
      <c r="I252">
        <f t="shared" si="23"/>
        <v>-7.1443585898758837</v>
      </c>
      <c r="K252">
        <f t="shared" si="24"/>
        <v>-0.60342763599753657</v>
      </c>
      <c r="M252">
        <f t="shared" si="25"/>
        <v>-0.60342763599753657</v>
      </c>
      <c r="N252" s="13">
        <f t="shared" si="26"/>
        <v>6.5034872751628211E-5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4.5909379732988569</v>
      </c>
      <c r="H253" s="10">
        <f t="shared" si="27"/>
        <v>-0.58732686401466938</v>
      </c>
      <c r="I253">
        <f t="shared" si="23"/>
        <v>-7.0479223681760326</v>
      </c>
      <c r="K253">
        <f t="shared" si="24"/>
        <v>-0.59508914543490055</v>
      </c>
      <c r="M253">
        <f t="shared" si="25"/>
        <v>-0.59508914543490055</v>
      </c>
      <c r="N253" s="13">
        <f t="shared" si="26"/>
        <v>6.0253012846865953E-5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4.6019104211730948</v>
      </c>
      <c r="H254" s="10">
        <f t="shared" si="27"/>
        <v>-0.57939341147698831</v>
      </c>
      <c r="I254">
        <f t="shared" si="23"/>
        <v>-6.9527209377238597</v>
      </c>
      <c r="K254">
        <f t="shared" si="24"/>
        <v>-0.58686412638600061</v>
      </c>
      <c r="M254">
        <f t="shared" si="25"/>
        <v>-0.58686412638600061</v>
      </c>
      <c r="N254" s="13">
        <f t="shared" si="26"/>
        <v>5.5811581251738647E-5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4.6128828690473327</v>
      </c>
      <c r="H255" s="10">
        <f t="shared" si="27"/>
        <v>-0.57156167248605383</v>
      </c>
      <c r="I255">
        <f t="shared" si="23"/>
        <v>-6.8587400698326455</v>
      </c>
      <c r="K255">
        <f t="shared" si="24"/>
        <v>-0.57875109611781417</v>
      </c>
      <c r="M255">
        <f t="shared" si="25"/>
        <v>-0.57875109611781417</v>
      </c>
      <c r="N255" s="13">
        <f t="shared" si="26"/>
        <v>5.1687812156914022E-5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4.6238553169215706</v>
      </c>
      <c r="H256" s="10">
        <f t="shared" si="27"/>
        <v>-0.56383047120370045</v>
      </c>
      <c r="I256">
        <f t="shared" si="23"/>
        <v>-6.7659656544444058</v>
      </c>
      <c r="K256">
        <f t="shared" si="24"/>
        <v>-0.57074858924454364</v>
      </c>
      <c r="M256">
        <f t="shared" si="25"/>
        <v>-0.57074858924454364</v>
      </c>
      <c r="N256" s="13">
        <f t="shared" si="26"/>
        <v>4.7860357227040028E-5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4.6348277647958076</v>
      </c>
      <c r="H257" s="10">
        <f t="shared" si="27"/>
        <v>-0.5561986417238316</v>
      </c>
      <c r="I257">
        <f t="shared" si="23"/>
        <v>-6.6743837006859792</v>
      </c>
      <c r="K257">
        <f t="shared" si="24"/>
        <v>-0.56285515759201632</v>
      </c>
      <c r="M257">
        <f t="shared" si="25"/>
        <v>-0.56285515759201632</v>
      </c>
      <c r="N257" s="13">
        <f t="shared" si="26"/>
        <v>4.4309203503394981E-5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4.6458002126700464</v>
      </c>
      <c r="H258" s="10">
        <f t="shared" si="27"/>
        <v>-0.54866502811283435</v>
      </c>
      <c r="I258">
        <f t="shared" si="23"/>
        <v>-6.5839803373540118</v>
      </c>
      <c r="K258">
        <f t="shared" si="24"/>
        <v>-0.5550693700606758</v>
      </c>
      <c r="M258">
        <f t="shared" si="25"/>
        <v>-0.5550693700606758</v>
      </c>
      <c r="N258" s="13">
        <f t="shared" si="26"/>
        <v>4.1015595784881641E-5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4.6567726605442843</v>
      </c>
      <c r="H259" s="10">
        <f t="shared" si="27"/>
        <v>-0.54122848444431138</v>
      </c>
      <c r="I259">
        <f t="shared" si="23"/>
        <v>-6.4947418133317365</v>
      </c>
      <c r="K259">
        <f t="shared" si="24"/>
        <v>-0.54738981248729746</v>
      </c>
      <c r="M259">
        <f t="shared" si="25"/>
        <v>-0.54738981248729746</v>
      </c>
      <c r="N259" s="13">
        <f t="shared" si="26"/>
        <v>3.7961963253286689E-5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4.6677451084185222</v>
      </c>
      <c r="H260" s="10">
        <f t="shared" si="27"/>
        <v>-0.53388787482834876</v>
      </c>
      <c r="I260">
        <f t="shared" si="23"/>
        <v>-6.4066544979401847</v>
      </c>
      <c r="K260">
        <f t="shared" si="24"/>
        <v>-0.5398150875055242</v>
      </c>
      <c r="M260">
        <f t="shared" si="25"/>
        <v>-0.5398150875055242</v>
      </c>
      <c r="N260" s="13">
        <f t="shared" si="26"/>
        <v>3.5131850120469266E-5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4.6787175562927601</v>
      </c>
      <c r="H261" s="10">
        <f t="shared" si="27"/>
        <v>-0.52664207343554681</v>
      </c>
      <c r="I261">
        <f t="shared" si="23"/>
        <v>-6.3197048812265617</v>
      </c>
      <c r="K261">
        <f t="shared" si="24"/>
        <v>-0.53234381440535006</v>
      </c>
      <c r="M261">
        <f t="shared" si="25"/>
        <v>-0.53234381440535006</v>
      </c>
      <c r="N261" s="13">
        <f t="shared" si="26"/>
        <v>3.2509850086732889E-5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4.6896900041669971</v>
      </c>
      <c r="H262" s="10">
        <f t="shared" si="27"/>
        <v>-0.51948996451602403</v>
      </c>
      <c r="I262">
        <f t="shared" si="23"/>
        <v>-6.2338795741922883</v>
      </c>
      <c r="K262">
        <f t="shared" si="24"/>
        <v>-0.52497462899165237</v>
      </c>
      <c r="M262">
        <f t="shared" si="25"/>
        <v>-0.52497462899165237</v>
      </c>
      <c r="N262" s="13">
        <f t="shared" si="26"/>
        <v>3.008154441021952E-5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4.7006624520412359</v>
      </c>
      <c r="H263" s="10">
        <f t="shared" si="27"/>
        <v>-0.51243044241360047</v>
      </c>
      <c r="I263">
        <f t="shared" si="23"/>
        <v>-6.1491653089632052</v>
      </c>
      <c r="K263">
        <f t="shared" si="24"/>
        <v>-0.51770618344186758</v>
      </c>
      <c r="M263">
        <f t="shared" si="25"/>
        <v>-0.51770618344186758</v>
      </c>
      <c r="N263" s="13">
        <f t="shared" si="26"/>
        <v>2.7833443397340917E-5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4.7116348999154738</v>
      </c>
      <c r="H264" s="10">
        <f t="shared" si="27"/>
        <v>-0.50546241157535998</v>
      </c>
      <c r="I264">
        <f t="shared" si="23"/>
        <v>-6.0655489389043193</v>
      </c>
      <c r="K264">
        <f t="shared" si="24"/>
        <v>-0.51053714616292822</v>
      </c>
      <c r="M264">
        <f t="shared" si="25"/>
        <v>-0.51053714616292822</v>
      </c>
      <c r="N264" s="13">
        <f t="shared" si="26"/>
        <v>2.575293113426141E-5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4.7226073477897117</v>
      </c>
      <c r="H265" s="10">
        <f t="shared" si="27"/>
        <v>-0.49858478655678423</v>
      </c>
      <c r="I265">
        <f t="shared" si="23"/>
        <v>-5.9830174386814106</v>
      </c>
      <c r="K265">
        <f t="shared" si="24"/>
        <v>-0.50346620164752764</v>
      </c>
      <c r="M265">
        <f t="shared" si="25"/>
        <v>-0.50346620164752764</v>
      </c>
      <c r="N265" s="13">
        <f t="shared" si="26"/>
        <v>2.3828213288137521E-5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4.7335797956639496</v>
      </c>
      <c r="H266" s="10">
        <f t="shared" si="27"/>
        <v>-0.49179649202264519</v>
      </c>
      <c r="I266">
        <f t="shared" si="23"/>
        <v>-5.9015579042717423</v>
      </c>
      <c r="K266">
        <f t="shared" si="24"/>
        <v>-0.49649205032982546</v>
      </c>
      <c r="M266">
        <f t="shared" si="25"/>
        <v>-0.49649205032982546</v>
      </c>
      <c r="N266" s="13">
        <f t="shared" si="26"/>
        <v>2.2048267816129641E-5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4.7445522435381875</v>
      </c>
      <c r="H267" s="10">
        <f t="shared" si="27"/>
        <v>-0.48509646274383489</v>
      </c>
      <c r="I267">
        <f t="shared" si="23"/>
        <v>-5.8211575529260191</v>
      </c>
      <c r="K267">
        <f t="shared" si="24"/>
        <v>-0.48961340844067408</v>
      </c>
      <c r="M267">
        <f t="shared" si="25"/>
        <v>-0.48961340844067408</v>
      </c>
      <c r="N267" s="13">
        <f t="shared" si="26"/>
        <v>2.0402798428194093E-5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4.7555246914124254</v>
      </c>
      <c r="H268" s="10">
        <f t="shared" si="27"/>
        <v>-0.47848364359030754</v>
      </c>
      <c r="I268">
        <f t="shared" si="23"/>
        <v>-5.7418037230836907</v>
      </c>
      <c r="K268">
        <f t="shared" si="24"/>
        <v>-0.48282900786244065</v>
      </c>
      <c r="M268">
        <f t="shared" si="25"/>
        <v>-0.48282900786244065</v>
      </c>
      <c r="N268" s="13">
        <f t="shared" si="26"/>
        <v>1.8882190657530931E-5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4.7664971392866633</v>
      </c>
      <c r="H269" s="10">
        <f t="shared" si="27"/>
        <v>-0.47195698952030252</v>
      </c>
      <c r="I269">
        <f t="shared" si="23"/>
        <v>-5.6634838742436298</v>
      </c>
      <c r="K269">
        <f t="shared" si="24"/>
        <v>-0.47613759598351679</v>
      </c>
      <c r="M269">
        <f t="shared" si="25"/>
        <v>-0.47613759598351679</v>
      </c>
      <c r="N269" s="13">
        <f t="shared" si="26"/>
        <v>1.7477470400268978E-5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4.7774695871609003</v>
      </c>
      <c r="H270" s="10">
        <f t="shared" si="27"/>
        <v>-0.46551546556601126</v>
      </c>
      <c r="I270">
        <f t="shared" si="23"/>
        <v>-5.5861855867921353</v>
      </c>
      <c r="K270">
        <f t="shared" si="24"/>
        <v>-0.46953793555258228</v>
      </c>
      <c r="M270">
        <f t="shared" si="25"/>
        <v>-0.46953793555258228</v>
      </c>
      <c r="N270" s="13">
        <f t="shared" si="26"/>
        <v>1.6180264792864661E-5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4.7884420350351391</v>
      </c>
      <c r="H271" s="10">
        <f t="shared" si="27"/>
        <v>-0.4591580468158416</v>
      </c>
      <c r="I271">
        <f t="shared" si="23"/>
        <v>-5.5098965617900992</v>
      </c>
      <c r="K271">
        <f t="shared" si="24"/>
        <v>-0.46302880453269712</v>
      </c>
      <c r="M271">
        <f t="shared" si="25"/>
        <v>-0.46302880453269712</v>
      </c>
      <c r="N271" s="13">
        <f t="shared" si="26"/>
        <v>1.4982765302596572E-5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4.7994144829093761</v>
      </c>
      <c r="H272" s="10">
        <f t="shared" si="27"/>
        <v>-0.45288371839343933</v>
      </c>
      <c r="I272">
        <f t="shared" si="23"/>
        <v>-5.4346046207212719</v>
      </c>
      <c r="K272">
        <f t="shared" si="24"/>
        <v>-0.45660899595530557</v>
      </c>
      <c r="M272">
        <f t="shared" si="25"/>
        <v>-0.45660899595530557</v>
      </c>
      <c r="N272" s="13">
        <f t="shared" si="26"/>
        <v>1.3877692912944131E-5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4.8103869307836149</v>
      </c>
      <c r="H273" s="10">
        <f t="shared" si="27"/>
        <v>-0.44669147543360332</v>
      </c>
      <c r="I273">
        <f t="shared" si="23"/>
        <v>-5.3602977052032399</v>
      </c>
      <c r="K273">
        <f t="shared" si="24"/>
        <v>-0.45027731777418689</v>
      </c>
      <c r="M273">
        <f t="shared" si="25"/>
        <v>-0.45027731777418689</v>
      </c>
      <c r="N273" s="13">
        <f t="shared" si="26"/>
        <v>1.2858265291521835E-5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4.8213593786578519</v>
      </c>
      <c r="H274" s="10">
        <f t="shared" si="27"/>
        <v>-0.44058032305524619</v>
      </c>
      <c r="I274">
        <f t="shared" si="23"/>
        <v>-5.2869638766629539</v>
      </c>
      <c r="K274">
        <f t="shared" si="24"/>
        <v>-0.44403259271945877</v>
      </c>
      <c r="M274">
        <f t="shared" si="25"/>
        <v>-0.44403259271945877</v>
      </c>
      <c r="N274" s="13">
        <f t="shared" si="26"/>
        <v>1.1918165834442451E-5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4.8323318265320907</v>
      </c>
      <c r="H275" s="10">
        <f t="shared" si="27"/>
        <v>-0.43454927633152907</v>
      </c>
      <c r="I275">
        <f t="shared" si="23"/>
        <v>-5.2145913159783488</v>
      </c>
      <c r="K275">
        <f t="shared" si="24"/>
        <v>-0.43787365815165469</v>
      </c>
      <c r="M275">
        <f t="shared" si="25"/>
        <v>-0.43787365815165469</v>
      </c>
      <c r="N275" s="13">
        <f t="shared" si="26"/>
        <v>1.1051514485981739E-5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4.8433042744063286</v>
      </c>
      <c r="H276" s="10">
        <f t="shared" si="27"/>
        <v>-0.42859736025731004</v>
      </c>
      <c r="I276">
        <f t="shared" ref="I276:I339" si="30">H276*$E$6</f>
        <v>-5.1431683230877203</v>
      </c>
      <c r="K276">
        <f t="shared" ref="K276:K339" si="31">(1/2)*($L$9*$L$4*EXP(-$L$7*$O$6*(G276/$O$6-1))+6*$L$4*EXP(-$L$7*$O$6*(SQRT(2)*G276/$O$6-1))+24*$L$4*EXP(-$L$7*$O$6*(SQRT(3)*G276/$O$6-1))+12*$L$4*EXP(-$L$7*$O$6*(SQRT(4)*G276/$O$6-1))+24*$L$4*EXP(-$L$7*$O$6*(SQRT(5)*G276/$O$6-1))-($L$9*$L$6*EXP(-$L$5*$O$6*(G276/$O$6-1))+6*$L$6*EXP(-$L$5*$O$6*(SQRT(2)*G276/$O$6-1))+24*$L$6*EXP(-$L$5*$O$6*(SQRT(3)*G276/$O$6-1))+12*$L$6*EXP(-$L$5*$O$6*(SQRT(4)*G276/$O$6-1))+24*$L$6*EXP(-$L$5*$O$6*(SQRT(5)*G276/$O$6-1))))</f>
        <v>-0.43179936591596302</v>
      </c>
      <c r="M276">
        <f t="shared" ref="M276:M339" si="32">(1/2)*($L$9*$O$4*EXP(-$O$8*$O$6*(G276/$O$6-1))+6*$O$4*EXP(-$O$8*$O$6*(SQRT(2)*G276/$O$6-1))+24*$O$4*EXP(-$O$8*$O$6*(SQRT(3)*G276/$O$6-1))+12*$O$4*EXP(-$O$8*$O$6*(SQRT(4)*G276/$O$6-1))+24*$O$4*EXP(-$O$8*$O$6*(SQRT(5)*G276/$O$6-1))-($L$9*$O$7*EXP(-$O$5*$O$6*(G276/$O$6-1))+6*$O$7*EXP(-$O$5*$O$6*(SQRT(2)*G276/$O$6-1))+24*$O$7*EXP(-$O$5*$O$6*(SQRT(3)*G276/$O$6-1))+12*$O$7*EXP(-$O$5*$O$6*(SQRT(4)*G276/$O$6-1))+24*$O$7*EXP(-$O$5*$O$6*(SQRT(5)*G276/$O$6-1))))</f>
        <v>-0.43179936591596302</v>
      </c>
      <c r="N276" s="13">
        <f t="shared" ref="N276:N339" si="33">(M276-H276)^2*O276</f>
        <v>1.0252840238045661E-5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4.8542767222805665</v>
      </c>
      <c r="H277" s="10">
        <f t="shared" ref="H277:H340" si="34">-(-$B$4)*(1+D277+$E$5*D277^3)*EXP(-D277)</f>
        <v>-0.42272360971402595</v>
      </c>
      <c r="I277">
        <f t="shared" si="30"/>
        <v>-5.0726833165683116</v>
      </c>
      <c r="K277">
        <f t="shared" si="31"/>
        <v>-0.42580858219666595</v>
      </c>
      <c r="M277">
        <f t="shared" si="32"/>
        <v>-0.42580858219666595</v>
      </c>
      <c r="N277" s="13">
        <f t="shared" si="33"/>
        <v>9.5170552186460217E-6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4.8652491701548097</v>
      </c>
      <c r="H278" s="10">
        <f t="shared" si="34"/>
        <v>-0.4169270694321372</v>
      </c>
      <c r="I278">
        <f t="shared" si="30"/>
        <v>-5.0031248331856464</v>
      </c>
      <c r="K278">
        <f t="shared" si="31"/>
        <v>-0.41990018737183427</v>
      </c>
      <c r="M278">
        <f t="shared" si="32"/>
        <v>-0.41990018737183427</v>
      </c>
      <c r="N278" s="13">
        <f t="shared" si="33"/>
        <v>8.8394302833485357E-6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4.8762216180290423</v>
      </c>
      <c r="H279" s="10">
        <f t="shared" si="34"/>
        <v>-0.41120679395126686</v>
      </c>
      <c r="I279">
        <f t="shared" si="30"/>
        <v>-4.9344815274152021</v>
      </c>
      <c r="K279">
        <f t="shared" si="31"/>
        <v>-0.41407307586835262</v>
      </c>
      <c r="M279">
        <f t="shared" si="32"/>
        <v>-0.41407307586835262</v>
      </c>
      <c r="N279" s="13">
        <f t="shared" si="33"/>
        <v>8.215572028212858E-6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4.8871940659032802</v>
      </c>
      <c r="H280" s="10">
        <f t="shared" si="34"/>
        <v>-0.40556184757809211</v>
      </c>
      <c r="I280">
        <f t="shared" si="30"/>
        <v>-4.8667421709371048</v>
      </c>
      <c r="K280">
        <f t="shared" si="31"/>
        <v>-0.40832615601725569</v>
      </c>
      <c r="M280">
        <f t="shared" si="32"/>
        <v>-0.40832615601725569</v>
      </c>
      <c r="N280" s="13">
        <f t="shared" si="33"/>
        <v>7.641401146831029E-6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4.8981665137775181</v>
      </c>
      <c r="H281" s="10">
        <f t="shared" si="34"/>
        <v>-0.39999130434220004</v>
      </c>
      <c r="I281">
        <f t="shared" si="30"/>
        <v>-4.7998956521064002</v>
      </c>
      <c r="K281">
        <f t="shared" si="31"/>
        <v>-0.40265834990952659</v>
      </c>
      <c r="M281">
        <f t="shared" si="32"/>
        <v>-0.40265834990952659</v>
      </c>
      <c r="N281" s="13">
        <f t="shared" si="33"/>
        <v>7.1131320581962183E-6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4.9091389616517604</v>
      </c>
      <c r="H282" s="10">
        <f t="shared" si="34"/>
        <v>-0.39449424794991217</v>
      </c>
      <c r="I282">
        <f t="shared" si="30"/>
        <v>-4.7339309753989465</v>
      </c>
      <c r="K282">
        <f t="shared" si="31"/>
        <v>-0.39706859325229926</v>
      </c>
      <c r="M282">
        <f t="shared" si="32"/>
        <v>-0.39706859325229926</v>
      </c>
      <c r="N282" s="13">
        <f t="shared" si="33"/>
        <v>6.6272537359224947E-6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4.9201114095259939</v>
      </c>
      <c r="H283" s="10">
        <f t="shared" si="34"/>
        <v>-0.38906977173625468</v>
      </c>
      <c r="I283">
        <f t="shared" si="30"/>
        <v>-4.6688372608350566</v>
      </c>
      <c r="K283">
        <f t="shared" si="31"/>
        <v>-0.39155583522557924</v>
      </c>
      <c r="M283">
        <f t="shared" si="32"/>
        <v>-0.39155583522557924</v>
      </c>
      <c r="N283" s="13">
        <f t="shared" si="33"/>
        <v>6.1805116729526253E-6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4.9310838574002318</v>
      </c>
      <c r="H284" s="10">
        <f t="shared" si="34"/>
        <v>-0.38371697861510656</v>
      </c>
      <c r="I284">
        <f t="shared" si="30"/>
        <v>-4.6046037433812792</v>
      </c>
      <c r="K284">
        <f t="shared" si="31"/>
        <v>-0.38611903833945688</v>
      </c>
      <c r="M284">
        <f t="shared" si="32"/>
        <v>-0.38611903833945688</v>
      </c>
      <c r="N284" s="13">
        <f t="shared" si="33"/>
        <v>5.7698909193459056E-6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4.9420563052744697</v>
      </c>
      <c r="H285" s="10">
        <f t="shared" si="34"/>
        <v>-0.37843498102770967</v>
      </c>
      <c r="I285">
        <f t="shared" si="30"/>
        <v>-4.5412197723325161</v>
      </c>
      <c r="K285">
        <f t="shared" si="31"/>
        <v>-0.38075717829193395</v>
      </c>
      <c r="M285">
        <f t="shared" si="32"/>
        <v>-0.38075717829193395</v>
      </c>
      <c r="N285" s="13">
        <f t="shared" si="33"/>
        <v>5.3926001339707279E-6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4.9530287531487129</v>
      </c>
      <c r="H286" s="10">
        <f t="shared" si="34"/>
        <v>-0.37322290088954457</v>
      </c>
      <c r="I286">
        <f t="shared" si="30"/>
        <v>-4.4786748106745353</v>
      </c>
      <c r="K286">
        <f t="shared" si="31"/>
        <v>-0.37546924382731584</v>
      </c>
      <c r="M286">
        <f t="shared" si="32"/>
        <v>-0.37546924382731584</v>
      </c>
      <c r="N286" s="13">
        <f t="shared" si="33"/>
        <v>5.0460565940748232E-6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4.9640012010229455</v>
      </c>
      <c r="H287" s="10">
        <f t="shared" si="34"/>
        <v>-0.36807986953572813</v>
      </c>
      <c r="I287">
        <f t="shared" si="30"/>
        <v>-4.4169584344287376</v>
      </c>
      <c r="K287">
        <f t="shared" si="31"/>
        <v>-0.37025423659526924</v>
      </c>
      <c r="M287">
        <f t="shared" si="32"/>
        <v>-0.37025423659526924</v>
      </c>
      <c r="N287" s="13">
        <f t="shared" si="33"/>
        <v>4.7278721096174299E-6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4.9749736488971834</v>
      </c>
      <c r="H288" s="10">
        <f t="shared" si="34"/>
        <v>-0.36300502766495596</v>
      </c>
      <c r="I288">
        <f t="shared" si="30"/>
        <v>-4.3560603319794717</v>
      </c>
      <c r="K288">
        <f t="shared" si="31"/>
        <v>-0.3651111710105075</v>
      </c>
      <c r="M288">
        <f t="shared" si="32"/>
        <v>-0.3651111710105075</v>
      </c>
      <c r="N288" s="13">
        <f t="shared" si="33"/>
        <v>4.4358397920110194E-6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4.9859460967714213</v>
      </c>
      <c r="H289" s="10">
        <f t="shared" si="34"/>
        <v>-0.35799752528215439</v>
      </c>
      <c r="I289">
        <f t="shared" si="30"/>
        <v>-4.295970303385853</v>
      </c>
      <c r="K289">
        <f t="shared" si="31"/>
        <v>-0.36003907411323016</v>
      </c>
      <c r="M289">
        <f t="shared" si="32"/>
        <v>-0.36003907411323016</v>
      </c>
      <c r="N289" s="13">
        <f t="shared" si="33"/>
        <v>4.1679216296668343E-6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4.9969185446456637</v>
      </c>
      <c r="H290" s="10">
        <f t="shared" si="34"/>
        <v>-0.35305652163984053</v>
      </c>
      <c r="I290">
        <f t="shared" si="30"/>
        <v>-4.2366782596780865</v>
      </c>
      <c r="K290">
        <f t="shared" si="31"/>
        <v>-0.35503698543024537</v>
      </c>
      <c r="M290">
        <f t="shared" si="32"/>
        <v>-0.35503698543024537</v>
      </c>
      <c r="N290" s="13">
        <f t="shared" si="33"/>
        <v>3.9222368251047081E-6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5.0078909925198971</v>
      </c>
      <c r="H291" s="10">
        <f t="shared" si="34"/>
        <v>-0.3481811851783288</v>
      </c>
      <c r="I291">
        <f t="shared" si="30"/>
        <v>-4.1781742221399458</v>
      </c>
      <c r="K291">
        <f t="shared" si="31"/>
        <v>-0.35010395683688134</v>
      </c>
      <c r="M291">
        <f t="shared" si="32"/>
        <v>-0.35010395683688134</v>
      </c>
      <c r="N291" s="13">
        <f t="shared" si="33"/>
        <v>3.6970508509328687E-6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5.018863440394135</v>
      </c>
      <c r="H292" s="10">
        <f t="shared" si="34"/>
        <v>-0.34337069346479859</v>
      </c>
      <c r="I292">
        <f t="shared" si="30"/>
        <v>-4.1204483215775829</v>
      </c>
      <c r="K292">
        <f t="shared" si="31"/>
        <v>-0.34523905241964159</v>
      </c>
      <c r="M292">
        <f t="shared" si="32"/>
        <v>-0.34523905241964159</v>
      </c>
      <c r="N292" s="13">
        <f t="shared" si="33"/>
        <v>3.4907651841420157E-6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5.0298358882683729</v>
      </c>
      <c r="H293" s="10">
        <f t="shared" si="34"/>
        <v>-0.33862423313137335</v>
      </c>
      <c r="I293">
        <f t="shared" si="30"/>
        <v>-4.0634907975764802</v>
      </c>
      <c r="K293">
        <f t="shared" si="31"/>
        <v>-0.34044134833971035</v>
      </c>
      <c r="M293">
        <f t="shared" si="32"/>
        <v>-0.34044134833971035</v>
      </c>
      <c r="N293" s="13">
        <f t="shared" si="33"/>
        <v>3.301907680369599E-6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5.0408083361426161</v>
      </c>
      <c r="H294" s="10">
        <f t="shared" si="34"/>
        <v>-0.3339409998122011</v>
      </c>
      <c r="I294">
        <f t="shared" si="30"/>
        <v>-4.007291997746413</v>
      </c>
      <c r="K294">
        <f t="shared" si="31"/>
        <v>-0.33570993269725335</v>
      </c>
      <c r="M294">
        <f t="shared" si="32"/>
        <v>-0.33570993269725335</v>
      </c>
      <c r="N294" s="13">
        <f t="shared" si="33"/>
        <v>3.1291235518192929E-6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5.0517807840168478</v>
      </c>
      <c r="H295" s="10">
        <f t="shared" si="34"/>
        <v>-0.32932019807966217</v>
      </c>
      <c r="I295">
        <f t="shared" si="30"/>
        <v>-3.9518423769559461</v>
      </c>
      <c r="K295">
        <f t="shared" si="31"/>
        <v>-0.33104390539659423</v>
      </c>
      <c r="M295">
        <f t="shared" si="32"/>
        <v>-0.33104390539659423</v>
      </c>
      <c r="N295" s="13">
        <f t="shared" si="33"/>
        <v>2.9711669144451036E-6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5.0627532318910866</v>
      </c>
      <c r="H296" s="10">
        <f t="shared" si="34"/>
        <v>-0.3247610413797099</v>
      </c>
      <c r="I296">
        <f t="shared" si="30"/>
        <v>-3.8971324965565186</v>
      </c>
      <c r="K296">
        <f t="shared" si="31"/>
        <v>-0.32644237801222614</v>
      </c>
      <c r="M296">
        <f t="shared" si="32"/>
        <v>-0.32644237801222614</v>
      </c>
      <c r="N296" s="13">
        <f t="shared" si="33"/>
        <v>2.8268928718410475E-6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5.0737256797653245</v>
      </c>
      <c r="H297" s="10">
        <f t="shared" si="34"/>
        <v>-0.32026275196648446</v>
      </c>
      <c r="I297">
        <f t="shared" si="30"/>
        <v>-3.8431530235978135</v>
      </c>
      <c r="K297">
        <f t="shared" si="31"/>
        <v>-0.32190447365576097</v>
      </c>
      <c r="M297">
        <f t="shared" si="32"/>
        <v>-0.32190447365576097</v>
      </c>
      <c r="N297" s="13">
        <f t="shared" si="33"/>
        <v>2.6952501050409164E-6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5.0846981276395669</v>
      </c>
      <c r="H298" s="10">
        <f t="shared" si="34"/>
        <v>-0.31582456083617588</v>
      </c>
      <c r="I298">
        <f t="shared" si="30"/>
        <v>-3.7898947300341108</v>
      </c>
      <c r="K298">
        <f t="shared" si="31"/>
        <v>-0.31742932684374731</v>
      </c>
      <c r="M298">
        <f t="shared" si="32"/>
        <v>-0.31742932684374731</v>
      </c>
      <c r="N298" s="13">
        <f t="shared" si="33"/>
        <v>2.5752739390567251E-6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5.0956705755137994</v>
      </c>
      <c r="H299" s="10">
        <f t="shared" si="34"/>
        <v>-0.31144570766026158</v>
      </c>
      <c r="I299">
        <f t="shared" si="30"/>
        <v>-3.737348491923139</v>
      </c>
      <c r="K299">
        <f t="shared" si="31"/>
        <v>-0.3130160833664391</v>
      </c>
      <c r="M299">
        <f t="shared" si="32"/>
        <v>-0.3130160833664391</v>
      </c>
      <c r="N299" s="13">
        <f t="shared" si="33"/>
        <v>2.4660798585525386E-6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5.1066430233880382</v>
      </c>
      <c r="H300" s="10">
        <f t="shared" si="34"/>
        <v>-0.30712544071810538</v>
      </c>
      <c r="I300">
        <f t="shared" si="30"/>
        <v>-3.6855052886172643</v>
      </c>
      <c r="K300">
        <f t="shared" si="31"/>
        <v>-0.30866390015747353</v>
      </c>
      <c r="M300">
        <f t="shared" si="32"/>
        <v>-0.30866390015747353</v>
      </c>
      <c r="N300" s="13">
        <f t="shared" si="33"/>
        <v>2.366857446580947E-6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5.1176154712622814</v>
      </c>
      <c r="H301" s="10">
        <f t="shared" si="34"/>
        <v>-0.3028630168290522</v>
      </c>
      <c r="I301">
        <f t="shared" si="30"/>
        <v>-3.6343562019486262</v>
      </c>
      <c r="K301">
        <f t="shared" si="31"/>
        <v>-0.30437194516454236</v>
      </c>
      <c r="M301">
        <f t="shared" si="32"/>
        <v>-0.30437194516454236</v>
      </c>
      <c r="N301" s="13">
        <f t="shared" si="33"/>
        <v>2.2768647216450931E-6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5.1285879191365193</v>
      </c>
      <c r="H302" s="10">
        <f t="shared" si="34"/>
        <v>-0.29865770128400243</v>
      </c>
      <c r="I302">
        <f t="shared" si="30"/>
        <v>-3.5838924154080294</v>
      </c>
      <c r="K302">
        <f t="shared" si="31"/>
        <v>-0.30013939722100658</v>
      </c>
      <c r="M302">
        <f t="shared" si="32"/>
        <v>-0.30013939722100658</v>
      </c>
      <c r="N302" s="13">
        <f t="shared" si="33"/>
        <v>2.1954228497345944E-6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5.1395603670107581</v>
      </c>
      <c r="H303" s="10">
        <f t="shared" si="34"/>
        <v>-0.2945087677765294</v>
      </c>
      <c r="I303">
        <f t="shared" si="30"/>
        <v>-3.5341052133183526</v>
      </c>
      <c r="K303">
        <f t="shared" si="31"/>
        <v>-0.29596544591848645</v>
      </c>
      <c r="M303">
        <f t="shared" si="32"/>
        <v>-0.29596544591848645</v>
      </c>
      <c r="N303" s="13">
        <f t="shared" si="33"/>
        <v>2.1219112092554328E-6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5.1505328148849907</v>
      </c>
      <c r="H304" s="10">
        <f t="shared" si="34"/>
        <v>-0.29041549833361802</v>
      </c>
      <c r="I304">
        <f t="shared" si="30"/>
        <v>-3.4849859800034162</v>
      </c>
      <c r="K304">
        <f t="shared" si="31"/>
        <v>-0.29184929148046646</v>
      </c>
      <c r="M304">
        <f t="shared" si="32"/>
        <v>-0.29184929148046646</v>
      </c>
      <c r="N304" s="13">
        <f t="shared" si="33"/>
        <v>2.055762787949549E-6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5.161505262759233</v>
      </c>
      <c r="H305" s="10">
        <f t="shared" si="34"/>
        <v>-0.28637718324602196</v>
      </c>
      <c r="I305">
        <f t="shared" si="30"/>
        <v>-3.4365261989522633</v>
      </c>
      <c r="K305">
        <f t="shared" si="31"/>
        <v>-0.28779014463687363</v>
      </c>
      <c r="M305">
        <f t="shared" si="32"/>
        <v>-0.28779014463687363</v>
      </c>
      <c r="N305" s="13">
        <f t="shared" si="33"/>
        <v>1.9964598920374991E-6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5.1724777106334718</v>
      </c>
      <c r="H306" s="10">
        <f t="shared" si="34"/>
        <v>-0.28239312099834191</v>
      </c>
      <c r="I306">
        <f t="shared" si="30"/>
        <v>-3.3887174519801029</v>
      </c>
      <c r="K306">
        <f t="shared" si="31"/>
        <v>-0.28378722649970339</v>
      </c>
      <c r="M306">
        <f t="shared" si="32"/>
        <v>-0.28378722649970339</v>
      </c>
      <c r="N306" s="13">
        <f t="shared" si="33"/>
        <v>1.943530148926362E-6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5.1834501585077088</v>
      </c>
      <c r="H307" s="10">
        <f t="shared" si="34"/>
        <v>-0.27846261819878948</v>
      </c>
      <c r="I307">
        <f t="shared" si="30"/>
        <v>-3.3415514183854738</v>
      </c>
      <c r="K307">
        <f t="shared" si="31"/>
        <v>-0.27983976843962999</v>
      </c>
      <c r="M307">
        <f t="shared" si="32"/>
        <v>-0.27983976843962999</v>
      </c>
      <c r="N307" s="13">
        <f t="shared" si="33"/>
        <v>1.8965427858470688E-6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5.1944226063819414</v>
      </c>
      <c r="H308" s="10">
        <f t="shared" si="34"/>
        <v>-0.27458498950875287</v>
      </c>
      <c r="I308">
        <f t="shared" si="30"/>
        <v>-3.2950198741050345</v>
      </c>
      <c r="K308">
        <f t="shared" si="31"/>
        <v>-0.27594701196366889</v>
      </c>
      <c r="M308">
        <f t="shared" si="32"/>
        <v>-0.27594701196366889</v>
      </c>
      <c r="N308" s="13">
        <f t="shared" si="33"/>
        <v>1.8551051676954401E-6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5.2053950542561847</v>
      </c>
      <c r="H309" s="10">
        <f t="shared" si="34"/>
        <v>-0.27075955757214532</v>
      </c>
      <c r="I309">
        <f t="shared" si="30"/>
        <v>-3.2491146908657438</v>
      </c>
      <c r="K309">
        <f t="shared" si="31"/>
        <v>-0.27210820859386048</v>
      </c>
      <c r="M309">
        <f t="shared" si="32"/>
        <v>-0.27210820859386048</v>
      </c>
      <c r="N309" s="13">
        <f t="shared" si="33"/>
        <v>1.8188595783733549E-6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5.2163675021304226</v>
      </c>
      <c r="H310" s="10">
        <f t="shared" si="34"/>
        <v>-0.26698565294462451</v>
      </c>
      <c r="I310">
        <f t="shared" si="30"/>
        <v>-3.2038278353354941</v>
      </c>
      <c r="K310">
        <f t="shared" si="31"/>
        <v>-0.26832261974701943</v>
      </c>
      <c r="M310">
        <f t="shared" si="32"/>
        <v>-0.26832261974701943</v>
      </c>
      <c r="N310" s="13">
        <f t="shared" si="33"/>
        <v>1.7874802307061058E-6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5.2273399500046596</v>
      </c>
      <c r="H311" s="10">
        <f t="shared" si="34"/>
        <v>-0.26326261402265511</v>
      </c>
      <c r="I311">
        <f t="shared" si="30"/>
        <v>-3.1591513682718615</v>
      </c>
      <c r="K311">
        <f t="shared" si="31"/>
        <v>-0.26458951661549984</v>
      </c>
      <c r="M311">
        <f t="shared" si="32"/>
        <v>-0.26458951661549984</v>
      </c>
      <c r="N311" s="13">
        <f t="shared" si="33"/>
        <v>1.7606704908980845E-6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5.2383123978788921</v>
      </c>
      <c r="H312" s="10">
        <f t="shared" si="34"/>
        <v>-0.25958978697251028</v>
      </c>
      <c r="I312">
        <f t="shared" si="30"/>
        <v>-3.1150774436701232</v>
      </c>
      <c r="K312">
        <f t="shared" si="31"/>
        <v>-0.26090818004903887</v>
      </c>
      <c r="M312">
        <f t="shared" si="32"/>
        <v>-0.26090818004903887</v>
      </c>
      <c r="N312" s="13">
        <f t="shared" si="33"/>
        <v>1.7381603042385208E-6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5.2492848457531363</v>
      </c>
      <c r="H313" s="10">
        <f t="shared" si="34"/>
        <v>-0.25596652565919792</v>
      </c>
      <c r="I313">
        <f t="shared" si="30"/>
        <v>-3.0715983079103752</v>
      </c>
      <c r="K313">
        <f t="shared" si="31"/>
        <v>-0.25727790043763965</v>
      </c>
      <c r="M313">
        <f t="shared" si="32"/>
        <v>-0.25727790043763965</v>
      </c>
      <c r="N313" s="13">
        <f t="shared" si="33"/>
        <v>1.7197038095331011E-6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5.2602572936273742</v>
      </c>
      <c r="H314" s="10">
        <f t="shared" si="34"/>
        <v>-0.25239219157538689</v>
      </c>
      <c r="I314">
        <f t="shared" si="30"/>
        <v>-3.0287062989046429</v>
      </c>
      <c r="K314">
        <f t="shared" si="31"/>
        <v>-0.25369797759554158</v>
      </c>
      <c r="M314">
        <f t="shared" si="32"/>
        <v>-0.25369797759554158</v>
      </c>
      <c r="N314" s="13">
        <f t="shared" si="33"/>
        <v>1.7050771304314159E-6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5.2712297415016121</v>
      </c>
      <c r="H315" s="10">
        <f t="shared" si="34"/>
        <v>-0.24886615377030549</v>
      </c>
      <c r="I315">
        <f t="shared" si="30"/>
        <v>-2.9863938452436658</v>
      </c>
      <c r="K315">
        <f t="shared" si="31"/>
        <v>-0.25016772064621895</v>
      </c>
      <c r="M315">
        <f t="shared" si="32"/>
        <v>-0.25016772064621895</v>
      </c>
      <c r="N315" s="13">
        <f t="shared" si="33"/>
        <v>1.6940763324751162E-6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5.2822021893758446</v>
      </c>
      <c r="H316" s="10">
        <f t="shared" si="34"/>
        <v>-0.24538778877869816</v>
      </c>
      <c r="I316">
        <f t="shared" si="30"/>
        <v>-2.9446534653443779</v>
      </c>
      <c r="K316">
        <f t="shared" si="31"/>
        <v>-0.24668644790847596</v>
      </c>
      <c r="M316">
        <f t="shared" si="32"/>
        <v>-0.24668644790847596</v>
      </c>
      <c r="N316" s="13">
        <f t="shared" si="33"/>
        <v>1.6865155353552513E-6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5.2931746372500879</v>
      </c>
      <c r="H317" s="10">
        <f t="shared" si="34"/>
        <v>-0.24195648054982338</v>
      </c>
      <c r="I317">
        <f t="shared" si="30"/>
        <v>-2.9034777665978808</v>
      </c>
      <c r="K317">
        <f t="shared" si="31"/>
        <v>-0.24325348678358882</v>
      </c>
      <c r="M317">
        <f t="shared" si="32"/>
        <v>-0.24325348678358882</v>
      </c>
      <c r="N317" s="13">
        <f t="shared" si="33"/>
        <v>1.6822251704264135E-6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5.3041470851243258</v>
      </c>
      <c r="H318" s="10">
        <f t="shared" si="34"/>
        <v>-0.23857162037656252</v>
      </c>
      <c r="I318">
        <f t="shared" si="30"/>
        <v>-2.8628594445187501</v>
      </c>
      <c r="K318">
        <f t="shared" si="31"/>
        <v>-0.23986817364354512</v>
      </c>
      <c r="M318">
        <f t="shared" si="32"/>
        <v>-0.23986817364354512</v>
      </c>
      <c r="N318" s="13">
        <f t="shared" si="33"/>
        <v>1.6810503741232753E-6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5.3151195329985645</v>
      </c>
      <c r="H319" s="10">
        <f t="shared" si="34"/>
        <v>-0.23523260682460739</v>
      </c>
      <c r="I319">
        <f t="shared" si="30"/>
        <v>-2.8227912818952889</v>
      </c>
      <c r="K319">
        <f t="shared" si="31"/>
        <v>-0.23652985372031946</v>
      </c>
      <c r="M319">
        <f t="shared" si="32"/>
        <v>-0.23652985372031946</v>
      </c>
      <c r="N319" s="13">
        <f t="shared" si="33"/>
        <v>1.6828495084345815E-6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5.3260919808727953</v>
      </c>
      <c r="H320" s="10">
        <f t="shared" si="34"/>
        <v>-0.23193884566180642</v>
      </c>
      <c r="I320">
        <f t="shared" si="30"/>
        <v>-2.7832661479416769</v>
      </c>
      <c r="K320">
        <f t="shared" si="31"/>
        <v>-0.23323788099625029</v>
      </c>
      <c r="M320">
        <f t="shared" si="32"/>
        <v>-0.23323788099625029</v>
      </c>
      <c r="N320" s="13">
        <f t="shared" si="33"/>
        <v>1.6874928001336854E-6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5.3370644287470386</v>
      </c>
      <c r="H321" s="10">
        <f t="shared" si="34"/>
        <v>-0.22868974978765014</v>
      </c>
      <c r="I321">
        <f t="shared" si="30"/>
        <v>-2.7442769974518018</v>
      </c>
      <c r="K321">
        <f t="shared" si="31"/>
        <v>-0.22999161809546068</v>
      </c>
      <c r="M321">
        <f t="shared" si="32"/>
        <v>-0.22999161809546068</v>
      </c>
      <c r="N321" s="13">
        <f t="shared" si="33"/>
        <v>1.6948610908814754E-6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5.3480368766212782</v>
      </c>
      <c r="H322" s="10">
        <f t="shared" si="34"/>
        <v>-0.22548473916295933</v>
      </c>
      <c r="I322">
        <f t="shared" si="30"/>
        <v>-2.7058168699555121</v>
      </c>
      <c r="K322">
        <f t="shared" si="31"/>
        <v>-0.22679043617638558</v>
      </c>
      <c r="M322">
        <f t="shared" si="32"/>
        <v>-0.22679043617638558</v>
      </c>
      <c r="N322" s="13">
        <f t="shared" si="33"/>
        <v>1.7048446908702411E-6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5.3590093244955153</v>
      </c>
      <c r="H323" s="10">
        <f t="shared" si="34"/>
        <v>-0.22232324073974005</v>
      </c>
      <c r="I323">
        <f t="shared" si="30"/>
        <v>-2.6678788888768805</v>
      </c>
      <c r="K323">
        <f t="shared" si="31"/>
        <v>-0.22363371482533095</v>
      </c>
      <c r="M323">
        <f t="shared" si="32"/>
        <v>-0.22363371482533095</v>
      </c>
      <c r="N323" s="13">
        <f t="shared" si="33"/>
        <v>1.7173423290053092E-6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5.3699817723697478</v>
      </c>
      <c r="H324" s="10">
        <f t="shared" si="34"/>
        <v>-0.21920468839128238</v>
      </c>
      <c r="I324">
        <f t="shared" si="30"/>
        <v>-2.6304562606953885</v>
      </c>
      <c r="K324">
        <f t="shared" si="31"/>
        <v>-0.2205208419511234</v>
      </c>
      <c r="M324">
        <f t="shared" si="32"/>
        <v>-0.2205208419511234</v>
      </c>
      <c r="N324" s="13">
        <f t="shared" si="33"/>
        <v>1.7322601930821927E-6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5.3809542202439911</v>
      </c>
      <c r="H325" s="10">
        <f t="shared" si="34"/>
        <v>-0.21612852284247844</v>
      </c>
      <c r="I325">
        <f t="shared" si="30"/>
        <v>-2.5935422741097414</v>
      </c>
      <c r="K325">
        <f t="shared" si="31"/>
        <v>-0.21745121368081546</v>
      </c>
      <c r="M325">
        <f t="shared" si="32"/>
        <v>-0.21745121368081546</v>
      </c>
      <c r="N325" s="13">
        <f t="shared" si="33"/>
        <v>1.7495110538207052E-6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5.391926668118229</v>
      </c>
      <c r="H326" s="10">
        <f t="shared" si="34"/>
        <v>-0.21309419160041851</v>
      </c>
      <c r="I326">
        <f t="shared" si="30"/>
        <v>-2.557130299205022</v>
      </c>
      <c r="K326">
        <f t="shared" si="31"/>
        <v>-0.21442423425647336</v>
      </c>
      <c r="M326">
        <f t="shared" si="32"/>
        <v>-0.21442423425647336</v>
      </c>
      <c r="N326" s="13">
        <f t="shared" si="33"/>
        <v>1.7690134669254475E-6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5.402899115992466</v>
      </c>
      <c r="H327" s="10">
        <f t="shared" si="34"/>
        <v>-0.21010114888522896</v>
      </c>
      <c r="I327">
        <f t="shared" si="30"/>
        <v>-2.5212137866227478</v>
      </c>
      <c r="K327">
        <f t="shared" si="31"/>
        <v>-0.21143931593299878</v>
      </c>
      <c r="M327">
        <f t="shared" si="32"/>
        <v>-0.21143931593299878</v>
      </c>
      <c r="N327" s="13">
        <f t="shared" si="33"/>
        <v>1.790691047736988E-6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5.4138715638667048</v>
      </c>
      <c r="H328" s="10">
        <f t="shared" si="34"/>
        <v>-0.20714885556122006</v>
      </c>
      <c r="I328">
        <f t="shared" si="30"/>
        <v>-2.4857862667346406</v>
      </c>
      <c r="K328">
        <f t="shared" si="31"/>
        <v>-0.2084958788770313</v>
      </c>
      <c r="M328">
        <f t="shared" si="32"/>
        <v>-0.2084958788770313</v>
      </c>
      <c r="N328" s="13">
        <f t="shared" si="33"/>
        <v>1.8144718133391104E-6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5.4248440117409427</v>
      </c>
      <c r="H329" s="10">
        <f t="shared" si="34"/>
        <v>-0.20423677906832882</v>
      </c>
      <c r="I329">
        <f t="shared" si="30"/>
        <v>-2.4508413488199459</v>
      </c>
      <c r="K329">
        <f t="shared" si="31"/>
        <v>-0.20559335106689938</v>
      </c>
      <c r="M329">
        <f t="shared" si="32"/>
        <v>-0.20559335106689938</v>
      </c>
      <c r="N329" s="13">
        <f t="shared" si="33"/>
        <v>1.8402875873057246E-6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5.4358164596151806</v>
      </c>
      <c r="H330" s="10">
        <f t="shared" si="34"/>
        <v>-0.20136439335387912</v>
      </c>
      <c r="I330">
        <f t="shared" si="30"/>
        <v>-2.4163727202465495</v>
      </c>
      <c r="K330">
        <f t="shared" si="31"/>
        <v>-0.20273116819362075</v>
      </c>
      <c r="M330">
        <f t="shared" si="32"/>
        <v>-0.20273116819362075</v>
      </c>
      <c r="N330" s="13">
        <f t="shared" si="33"/>
        <v>1.8680734625507436E-6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5.4467889074894185</v>
      </c>
      <c r="H331" s="10">
        <f t="shared" si="34"/>
        <v>-0.19853117880467472</v>
      </c>
      <c r="I331">
        <f t="shared" si="30"/>
        <v>-2.3823741456560965</v>
      </c>
      <c r="K331">
        <f t="shared" si="31"/>
        <v>-0.19990877356295703</v>
      </c>
      <c r="M331">
        <f t="shared" si="32"/>
        <v>-0.19990877356295703</v>
      </c>
      <c r="N331" s="13">
        <f t="shared" si="33"/>
        <v>1.8977673180468901E-6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5.4577613553636555</v>
      </c>
      <c r="H332" s="10">
        <f t="shared" si="34"/>
        <v>-0.19573662217943461</v>
      </c>
      <c r="I332">
        <f t="shared" si="30"/>
        <v>-2.3488394661532155</v>
      </c>
      <c r="K332">
        <f t="shared" si="31"/>
        <v>-0.19712561799850656</v>
      </c>
      <c r="M332">
        <f t="shared" si="32"/>
        <v>-0.19712561799850656</v>
      </c>
      <c r="N332" s="13">
        <f t="shared" si="33"/>
        <v>1.9293093853993658E-6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5.4687338032378943</v>
      </c>
      <c r="H333" s="10">
        <f t="shared" si="34"/>
        <v>-0.19298021654158595</v>
      </c>
      <c r="I333">
        <f t="shared" si="30"/>
        <v>-2.3157625984990315</v>
      </c>
      <c r="K333">
        <f t="shared" si="31"/>
        <v>-0.19438115974584227</v>
      </c>
      <c r="M333">
        <f t="shared" si="32"/>
        <v>-0.19438115974584227</v>
      </c>
      <c r="N333" s="13">
        <f t="shared" si="33"/>
        <v>1.9626418615519705E-6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5.4797062511121313</v>
      </c>
      <c r="H334" s="10">
        <f t="shared" si="34"/>
        <v>-0.19026146119242507</v>
      </c>
      <c r="I334">
        <f t="shared" si="30"/>
        <v>-2.2831375343091009</v>
      </c>
      <c r="K334">
        <f t="shared" si="31"/>
        <v>-0.19167486437768264</v>
      </c>
      <c r="M334">
        <f t="shared" si="32"/>
        <v>-0.19167486437768264</v>
      </c>
      <c r="N334" s="13">
        <f t="shared" si="33"/>
        <v>1.9977085640962357E-6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5.490678698986371</v>
      </c>
      <c r="H335" s="10">
        <f t="shared" si="34"/>
        <v>-0.18757986160465587</v>
      </c>
      <c r="I335">
        <f t="shared" si="30"/>
        <v>-2.2509583392558703</v>
      </c>
      <c r="K335">
        <f t="shared" si="31"/>
        <v>-0.18900620470009155</v>
      </c>
      <c r="M335">
        <f t="shared" si="32"/>
        <v>-0.18900620470009155</v>
      </c>
      <c r="N335" s="13">
        <f t="shared" si="33"/>
        <v>2.0344546258970479E-6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5.501651146860608</v>
      </c>
      <c r="H336" s="10">
        <f t="shared" si="34"/>
        <v>-0.18493492935631989</v>
      </c>
      <c r="I336">
        <f t="shared" si="30"/>
        <v>-2.2192191522758389</v>
      </c>
      <c r="K336">
        <f t="shared" si="31"/>
        <v>-0.18637466065970928</v>
      </c>
      <c r="M336">
        <f t="shared" si="32"/>
        <v>-0.18637466065970928</v>
      </c>
      <c r="N336" s="13">
        <f t="shared" si="33"/>
        <v>2.0728262259593309E-6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5.512623594734845</v>
      </c>
      <c r="H337" s="10">
        <f t="shared" si="34"/>
        <v>-0.18232618206512297</v>
      </c>
      <c r="I337">
        <f t="shared" si="30"/>
        <v>-2.1879141847814756</v>
      </c>
      <c r="K337">
        <f t="shared" si="31"/>
        <v>-0.18377971925199421</v>
      </c>
      <c r="M337">
        <f t="shared" si="32"/>
        <v>-0.18377971925199421</v>
      </c>
      <c r="N337" s="13">
        <f t="shared" si="33"/>
        <v>2.1127703536175741E-6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5.5235960426090838</v>
      </c>
      <c r="H338" s="10">
        <f t="shared" si="34"/>
        <v>-0.17975314332317213</v>
      </c>
      <c r="I338">
        <f t="shared" si="30"/>
        <v>-2.1570377198780655</v>
      </c>
      <c r="K338">
        <f t="shared" si="31"/>
        <v>-0.18122087443048937</v>
      </c>
      <c r="M338">
        <f t="shared" si="32"/>
        <v>-0.18122087443048937</v>
      </c>
      <c r="N338" s="13">
        <f t="shared" si="33"/>
        <v>2.1542346033866865E-6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5.5345684904833217</v>
      </c>
      <c r="H339" s="10">
        <f t="shared" si="34"/>
        <v>-0.17721534263212749</v>
      </c>
      <c r="I339">
        <f t="shared" si="30"/>
        <v>-2.12658411158553</v>
      </c>
      <c r="K339">
        <f t="shared" si="31"/>
        <v>-0.17869762701709194</v>
      </c>
      <c r="M339">
        <f t="shared" si="32"/>
        <v>-0.17869762701709194</v>
      </c>
      <c r="N339" s="13">
        <f t="shared" si="33"/>
        <v>2.1971669979094368E-6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5.5455409383575587</v>
      </c>
      <c r="H340" s="10">
        <f t="shared" si="34"/>
        <v>-0.17471231533878065</v>
      </c>
      <c r="I340">
        <f t="shared" ref="I340:I403" si="37">H340*$E$6</f>
        <v>-2.0965477840653679</v>
      </c>
      <c r="K340">
        <f t="shared" ref="K340:K403" si="38">(1/2)*($L$9*$L$4*EXP(-$L$7*$O$6*(G340/$O$6-1))+6*$L$4*EXP(-$L$7*$O$6*(SQRT(2)*G340/$O$6-1))+24*$L$4*EXP(-$L$7*$O$6*(SQRT(3)*G340/$O$6-1))+12*$L$4*EXP(-$L$7*$O$6*(SQRT(4)*G340/$O$6-1))+24*$L$4*EXP(-$L$7*$O$6*(SQRT(5)*G340/$O$6-1))-($L$9*$L$6*EXP(-$L$5*$O$6*(G340/$O$6-1))+6*$L$6*EXP(-$L$5*$O$6*(SQRT(2)*G340/$O$6-1))+24*$L$6*EXP(-$L$5*$O$6*(SQRT(3)*G340/$O$6-1))+12*$L$6*EXP(-$L$5*$O$6*(SQRT(4)*G340/$O$6-1))+24*$L$6*EXP(-$L$5*$O$6*(SQRT(5)*G340/$O$6-1))))</f>
        <v>-0.17620948461332767</v>
      </c>
      <c r="M340">
        <f t="shared" ref="M340:M403" si="39">(1/2)*($L$9*$O$4*EXP(-$O$8*$O$6*(G340/$O$6-1))+6*$O$4*EXP(-$O$8*$O$6*(SQRT(2)*G340/$O$6-1))+24*$O$4*EXP(-$O$8*$O$6*(SQRT(3)*G340/$O$6-1))+12*$O$4*EXP(-$O$8*$O$6*(SQRT(4)*G340/$O$6-1))+24*$O$4*EXP(-$O$8*$O$6*(SQRT(5)*G340/$O$6-1))-($L$9*$O$7*EXP(-$O$5*$O$6*(G340/$O$6-1))+6*$O$7*EXP(-$O$5*$O$6*(SQRT(2)*G340/$O$6-1))+24*$O$7*EXP(-$O$5*$O$6*(SQRT(3)*G340/$O$6-1))+12*$O$7*EXP(-$O$5*$O$6*(SQRT(4)*G340/$O$6-1))+24*$O$7*EXP(-$O$5*$O$6*(SQRT(5)*G340/$O$6-1))))</f>
        <v>-0.17620948461332767</v>
      </c>
      <c r="N340" s="13">
        <f t="shared" ref="N340:N403" si="40">(M340-H340)^2*O340</f>
        <v>2.24151583664764E-6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5.5565133862317975</v>
      </c>
      <c r="H341" s="10">
        <f t="shared" ref="H341:H404" si="41">-(-$B$4)*(1+D341+$E$5*D341^3)*EXP(-D341)</f>
        <v>-0.17224360257106344</v>
      </c>
      <c r="I341">
        <f t="shared" si="37"/>
        <v>-2.0669232308527614</v>
      </c>
      <c r="K341">
        <f t="shared" si="38"/>
        <v>-0.17375596151261949</v>
      </c>
      <c r="M341">
        <f t="shared" si="39"/>
        <v>-0.17375596151261949</v>
      </c>
      <c r="N341" s="13">
        <f t="shared" si="40"/>
        <v>2.287229568104526E-6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5.5674858341060354</v>
      </c>
      <c r="H342" s="10">
        <f t="shared" si="41"/>
        <v>-0.16980875117449856</v>
      </c>
      <c r="I342">
        <f t="shared" si="37"/>
        <v>-2.0377050140939827</v>
      </c>
      <c r="K342">
        <f t="shared" si="38"/>
        <v>-0.17133657861355472</v>
      </c>
      <c r="M342">
        <f t="shared" si="39"/>
        <v>-0.17133657861355472</v>
      </c>
      <c r="N342" s="13">
        <f t="shared" si="40"/>
        <v>2.3342566835329103E-6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5.5784582819802733</v>
      </c>
      <c r="H343" s="10">
        <f t="shared" si="41"/>
        <v>-0.16740731364909311</v>
      </c>
      <c r="I343">
        <f t="shared" si="37"/>
        <v>-2.0088877637891174</v>
      </c>
      <c r="K343">
        <f t="shared" si="38"/>
        <v>-0.16895086333412693</v>
      </c>
      <c r="M343">
        <f t="shared" si="39"/>
        <v>-0.16895086333412693</v>
      </c>
      <c r="N343" s="13">
        <f t="shared" si="40"/>
        <v>2.3825456301679821E-6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5.5894307298545112</v>
      </c>
      <c r="H344" s="10">
        <f t="shared" si="41"/>
        <v>-0.16503884808668723</v>
      </c>
      <c r="I344">
        <f t="shared" si="37"/>
        <v>-1.9804661770402467</v>
      </c>
      <c r="K344">
        <f t="shared" si="38"/>
        <v>-0.16659834952696231</v>
      </c>
      <c r="M344">
        <f t="shared" si="39"/>
        <v>-0.16659834952696231</v>
      </c>
      <c r="N344" s="13">
        <f t="shared" si="40"/>
        <v>2.4320447422200647E-6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5.60040317772875</v>
      </c>
      <c r="H345" s="10">
        <f t="shared" si="41"/>
        <v>-0.16270291810875762</v>
      </c>
      <c r="I345">
        <f t="shared" si="37"/>
        <v>-1.9524350173050915</v>
      </c>
      <c r="K345">
        <f t="shared" si="38"/>
        <v>-0.16427857739551674</v>
      </c>
      <c r="M345">
        <f t="shared" si="39"/>
        <v>-0.16427857739551674</v>
      </c>
      <c r="N345" s="13">
        <f t="shared" si="40"/>
        <v>2.4827021879502697E-6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5.611375625602987</v>
      </c>
      <c r="H346" s="10">
        <f t="shared" si="41"/>
        <v>-0.16039909280468595</v>
      </c>
      <c r="I346">
        <f t="shared" si="37"/>
        <v>-1.9247891136562314</v>
      </c>
      <c r="K346">
        <f t="shared" si="38"/>
        <v>-0.16199109341123596</v>
      </c>
      <c r="M346">
        <f t="shared" si="39"/>
        <v>-0.16199109341123596</v>
      </c>
      <c r="N346" s="13">
        <f t="shared" si="40"/>
        <v>2.5344659312556149E-6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5.6223480734772249</v>
      </c>
      <c r="H347" s="10">
        <f t="shared" si="41"/>
        <v>-0.15812694667049368</v>
      </c>
      <c r="I347">
        <f t="shared" si="37"/>
        <v>-1.8975233600459243</v>
      </c>
      <c r="K347">
        <f t="shared" si="38"/>
        <v>-0.15973545023167318</v>
      </c>
      <c r="M347">
        <f t="shared" si="39"/>
        <v>-0.15973545023167318</v>
      </c>
      <c r="N347" s="13">
        <f t="shared" si="40"/>
        <v>2.5872837063271429E-6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5.6333205213514637</v>
      </c>
      <c r="H348" s="10">
        <f t="shared" si="41"/>
        <v>-0.15588605954804979</v>
      </c>
      <c r="I348">
        <f t="shared" si="37"/>
        <v>-1.8706327145765975</v>
      </c>
      <c r="K348">
        <f t="shared" si="38"/>
        <v>-0.15751120661955964</v>
      </c>
      <c r="M348">
        <f t="shared" si="39"/>
        <v>-0.15751120661955964</v>
      </c>
      <c r="N348" s="13">
        <f t="shared" si="40"/>
        <v>2.6411030040370317E-6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5.6442929692257007</v>
      </c>
      <c r="H349" s="10">
        <f t="shared" si="41"/>
        <v>-0.15367601656475316</v>
      </c>
      <c r="I349">
        <f t="shared" si="37"/>
        <v>-1.8441121987770379</v>
      </c>
      <c r="K349">
        <f t="shared" si="38"/>
        <v>-0.15531792736281833</v>
      </c>
      <c r="M349">
        <f t="shared" si="39"/>
        <v>-0.15531792736281833</v>
      </c>
      <c r="N349" s="13">
        <f t="shared" si="40"/>
        <v>2.6958710688029902E-6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5.6552654170999377</v>
      </c>
      <c r="H350" s="10">
        <f t="shared" si="41"/>
        <v>-0.15149640807369702</v>
      </c>
      <c r="I350">
        <f t="shared" si="37"/>
        <v>-1.8179568968843642</v>
      </c>
      <c r="K350">
        <f t="shared" si="38"/>
        <v>-0.15315518319551219</v>
      </c>
      <c r="M350">
        <f t="shared" si="39"/>
        <v>-0.15315518319551219</v>
      </c>
      <c r="N350" s="13">
        <f t="shared" si="40"/>
        <v>2.7515349047529329E-6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5.6662378649741774</v>
      </c>
      <c r="H351" s="10">
        <f t="shared" si="41"/>
        <v>-0.14934682959431358</v>
      </c>
      <c r="I351">
        <f t="shared" si="37"/>
        <v>-1.7921619551317631</v>
      </c>
      <c r="K351">
        <f t="shared" si="38"/>
        <v>-0.15102255071972437</v>
      </c>
      <c r="M351">
        <f t="shared" si="39"/>
        <v>-0.15102255071972437</v>
      </c>
      <c r="N351" s="13">
        <f t="shared" si="40"/>
        <v>2.8080412901479844E-6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5.6772103128484144</v>
      </c>
      <c r="H352" s="10">
        <f t="shared" si="41"/>
        <v>-0.1472268817535072</v>
      </c>
      <c r="I352">
        <f t="shared" si="37"/>
        <v>-1.7667225810420866</v>
      </c>
      <c r="K352">
        <f t="shared" si="38"/>
        <v>-0.14891961232836012</v>
      </c>
      <c r="M352">
        <f t="shared" si="39"/>
        <v>-0.14891961232836012</v>
      </c>
      <c r="N352" s="13">
        <f t="shared" si="40"/>
        <v>2.8653367990418927E-6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5.6881827607226514</v>
      </c>
      <c r="H353" s="10">
        <f t="shared" si="41"/>
        <v>-0.14513617022727407</v>
      </c>
      <c r="I353">
        <f t="shared" si="37"/>
        <v>-1.7416340427272887</v>
      </c>
      <c r="K353">
        <f t="shared" si="38"/>
        <v>-0.14684595612886042</v>
      </c>
      <c r="M353">
        <f t="shared" si="39"/>
        <v>-0.14684595612886042</v>
      </c>
      <c r="N353" s="13">
        <f t="shared" si="40"/>
        <v>2.9233678292634564E-6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5.6991552085968902</v>
      </c>
      <c r="H354" s="10">
        <f t="shared" si="41"/>
        <v>-0.1430743056828146</v>
      </c>
      <c r="I354">
        <f t="shared" si="37"/>
        <v>-1.7168916681937751</v>
      </c>
      <c r="K354">
        <f t="shared" si="38"/>
        <v>-0.1448011758678262</v>
      </c>
      <c r="M354">
        <f t="shared" si="39"/>
        <v>-0.1448011758678262</v>
      </c>
      <c r="N354" s="13">
        <f t="shared" si="40"/>
        <v>2.9820806358820272E-6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5.7101276564711281</v>
      </c>
      <c r="H355" s="10">
        <f t="shared" si="41"/>
        <v>-0.14104090372113712</v>
      </c>
      <c r="I355">
        <f t="shared" si="37"/>
        <v>-1.6924908446536455</v>
      </c>
      <c r="K355">
        <f t="shared" si="38"/>
        <v>-0.1427848708565414</v>
      </c>
      <c r="M355">
        <f t="shared" si="39"/>
        <v>-0.1427848708565414</v>
      </c>
      <c r="N355" s="13">
        <f t="shared" si="40"/>
        <v>3.0414213693702243E-6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5.721100104345366</v>
      </c>
      <c r="H356" s="10">
        <f t="shared" si="41"/>
        <v>-0.13903558482015779</v>
      </c>
      <c r="I356">
        <f t="shared" si="37"/>
        <v>-1.6684270178418936</v>
      </c>
      <c r="K356">
        <f t="shared" si="38"/>
        <v>-0.14079664589738641</v>
      </c>
      <c r="M356">
        <f t="shared" si="39"/>
        <v>-0.14079664589738641</v>
      </c>
      <c r="N356" s="13">
        <f t="shared" si="40"/>
        <v>3.1013361177296294E-6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5.732072552219603</v>
      </c>
      <c r="H357" s="10">
        <f t="shared" si="41"/>
        <v>-0.13705797427829525</v>
      </c>
      <c r="I357">
        <f t="shared" si="37"/>
        <v>-1.644695691339543</v>
      </c>
      <c r="K357">
        <f t="shared" si="38"/>
        <v>-0.13883611121113659</v>
      </c>
      <c r="M357">
        <f t="shared" si="39"/>
        <v>-0.13883611121113659</v>
      </c>
      <c r="N357" s="13">
        <f t="shared" si="40"/>
        <v>3.1617709519344274E-6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5.7430450000938427</v>
      </c>
      <c r="H358" s="10">
        <f t="shared" si="41"/>
        <v>-0.13510770215856374</v>
      </c>
      <c r="I358">
        <f t="shared" si="37"/>
        <v>-1.621292425902765</v>
      </c>
      <c r="K358">
        <f t="shared" si="38"/>
        <v>-0.13690288236513831</v>
      </c>
      <c r="M358">
        <f t="shared" si="39"/>
        <v>-0.13690288236513831</v>
      </c>
      <c r="N358" s="13">
        <f t="shared" si="40"/>
        <v>3.2226719740771171E-6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5.7540174479680797</v>
      </c>
      <c r="H359" s="10">
        <f t="shared" si="41"/>
        <v>-0.13318440323316405</v>
      </c>
      <c r="I359">
        <f t="shared" si="37"/>
        <v>-1.5982128387979686</v>
      </c>
      <c r="K359">
        <f t="shared" si="38"/>
        <v>-0.13499658020235461</v>
      </c>
      <c r="M359">
        <f t="shared" si="39"/>
        <v>-0.13499658020235461</v>
      </c>
      <c r="N359" s="13">
        <f t="shared" si="40"/>
        <v>3.283985367664683E-6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5.7649898958423176</v>
      </c>
      <c r="H360" s="10">
        <f t="shared" si="41"/>
        <v>-0.13128771692857297</v>
      </c>
      <c r="I360">
        <f t="shared" si="37"/>
        <v>-1.5754526031428755</v>
      </c>
      <c r="K360">
        <f t="shared" si="38"/>
        <v>-0.13311683077126737</v>
      </c>
      <c r="M360">
        <f t="shared" si="39"/>
        <v>-0.13311683077126737</v>
      </c>
      <c r="N360" s="13">
        <f t="shared" si="40"/>
        <v>3.345657449536302E-6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5.7759623437165546</v>
      </c>
      <c r="H361" s="10">
        <f t="shared" si="41"/>
        <v>-0.12941728727113344</v>
      </c>
      <c r="I361">
        <f t="shared" si="37"/>
        <v>-1.5530074472536013</v>
      </c>
      <c r="K361">
        <f t="shared" si="38"/>
        <v>-0.13126326525664028</v>
      </c>
      <c r="M361">
        <f t="shared" si="39"/>
        <v>-0.13126326525664028</v>
      </c>
      <c r="N361" s="13">
        <f t="shared" si="40"/>
        <v>3.4076347229758965E-6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5.7869347915907934</v>
      </c>
      <c r="H362" s="10">
        <f t="shared" si="41"/>
        <v>-0.12757276283314281</v>
      </c>
      <c r="I362">
        <f t="shared" si="37"/>
        <v>-1.5308731539977138</v>
      </c>
      <c r="K362">
        <f t="shared" si="38"/>
        <v>-0.12943551991111971</v>
      </c>
      <c r="M362">
        <f t="shared" si="39"/>
        <v>-0.12943551991111971</v>
      </c>
      <c r="N362" s="13">
        <f t="shared" si="40"/>
        <v>3.4698639315530216E-6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5.7979072394650304</v>
      </c>
      <c r="H363" s="10">
        <f t="shared" si="41"/>
        <v>-0.12575379667944248</v>
      </c>
      <c r="I363">
        <f t="shared" si="37"/>
        <v>-1.5090455601533097</v>
      </c>
      <c r="K363">
        <f t="shared" si="38"/>
        <v>-0.12763323598768114</v>
      </c>
      <c r="M363">
        <f t="shared" si="39"/>
        <v>-0.12763323598768114</v>
      </c>
      <c r="N363" s="13">
        <f t="shared" si="40"/>
        <v>3.5322921133526403E-6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5.8088796873392701</v>
      </c>
      <c r="H364" s="10">
        <f t="shared" si="41"/>
        <v>-0.12396004631450538</v>
      </c>
      <c r="I364">
        <f t="shared" si="37"/>
        <v>-1.4875205557740645</v>
      </c>
      <c r="K364">
        <f t="shared" si="38"/>
        <v>-0.12585605967289715</v>
      </c>
      <c r="M364">
        <f t="shared" si="39"/>
        <v>-0.12585605967289715</v>
      </c>
      <c r="N364" s="13">
        <f t="shared" si="40"/>
        <v>3.5948666552000107E-6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5.8198521352135071</v>
      </c>
      <c r="H365" s="10">
        <f t="shared" si="41"/>
        <v>-0.12219117363002441</v>
      </c>
      <c r="I365">
        <f t="shared" si="37"/>
        <v>-1.4662940835602929</v>
      </c>
      <c r="K365">
        <f t="shared" si="38"/>
        <v>-0.12410364202103563</v>
      </c>
      <c r="M365">
        <f t="shared" si="39"/>
        <v>-0.12410364202103563</v>
      </c>
      <c r="N365" s="13">
        <f t="shared" si="40"/>
        <v>3.6575353466170595E-6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5.8308245830877441</v>
      </c>
      <c r="H366" s="10">
        <f t="shared" si="41"/>
        <v>-0.12044684485299796</v>
      </c>
      <c r="I366">
        <f t="shared" si="37"/>
        <v>-1.4453621382359756</v>
      </c>
      <c r="K366">
        <f t="shared" si="38"/>
        <v>-0.12237563888896541</v>
      </c>
      <c r="M366">
        <f t="shared" si="39"/>
        <v>-0.12237563888896541</v>
      </c>
      <c r="N366" s="13">
        <f t="shared" si="40"/>
        <v>3.7202464331836001E-6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5.8417970309619829</v>
      </c>
      <c r="H367" s="10">
        <f t="shared" si="41"/>
        <v>-0.11872673049431438</v>
      </c>
      <c r="I367">
        <f t="shared" si="37"/>
        <v>-1.4247207659317727</v>
      </c>
      <c r="K367">
        <f t="shared" si="38"/>
        <v>-0.12067171087187264</v>
      </c>
      <c r="M367">
        <f t="shared" si="39"/>
        <v>-0.12067171087187264</v>
      </c>
      <c r="N367" s="13">
        <f t="shared" si="40"/>
        <v>3.782948669086677E-6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5.8527694788362208</v>
      </c>
      <c r="H368" s="10">
        <f t="shared" si="41"/>
        <v>-0.11703050529783295</v>
      </c>
      <c r="I368">
        <f t="shared" si="37"/>
        <v>-1.4043660635739954</v>
      </c>
      <c r="K368">
        <f t="shared" si="38"/>
        <v>-0.11899152323977455</v>
      </c>
      <c r="M368">
        <f t="shared" si="39"/>
        <v>-0.11899152323977455</v>
      </c>
      <c r="N368" s="13">
        <f t="shared" si="40"/>
        <v>3.8455913686168823E-6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5.8637419267104578</v>
      </c>
      <c r="H369" s="10">
        <f t="shared" si="41"/>
        <v>-0.11535784818996102</v>
      </c>
      <c r="I369">
        <f t="shared" si="37"/>
        <v>-1.3842941782795322</v>
      </c>
      <c r="K369">
        <f t="shared" si="38"/>
        <v>-0.1173347458748223</v>
      </c>
      <c r="M369">
        <f t="shared" si="39"/>
        <v>-0.1173347458748223</v>
      </c>
      <c r="N369" s="13">
        <f t="shared" si="40"/>
        <v>3.9081244564099043E-6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5.8747143745846966</v>
      </c>
      <c r="H370" s="10">
        <f t="shared" si="41"/>
        <v>-0.11370844222972559</v>
      </c>
      <c r="I370">
        <f t="shared" si="37"/>
        <v>-1.3645013067567071</v>
      </c>
      <c r="K370">
        <f t="shared" si="38"/>
        <v>-0.11570105320938794</v>
      </c>
      <c r="M370">
        <f t="shared" si="39"/>
        <v>-0.11570105320938794</v>
      </c>
      <c r="N370" s="13">
        <f t="shared" si="40"/>
        <v>3.9704985162709231E-6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5.8856868224589345</v>
      </c>
      <c r="H371" s="10">
        <f t="shared" si="41"/>
        <v>-0.11208197455933883</v>
      </c>
      <c r="I371">
        <f t="shared" si="37"/>
        <v>-1.3449836947120659</v>
      </c>
      <c r="K371">
        <f t="shared" si="38"/>
        <v>-0.11409012416492748</v>
      </c>
      <c r="M371">
        <f t="shared" si="39"/>
        <v>-0.11409012416492748</v>
      </c>
      <c r="N371" s="13">
        <f t="shared" si="40"/>
        <v>4.0326648384258484E-6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5.8966592703331724</v>
      </c>
      <c r="H372" s="10">
        <f t="shared" si="41"/>
        <v>-0.11047813635525437</v>
      </c>
      <c r="I372">
        <f t="shared" si="37"/>
        <v>-1.3257376362630524</v>
      </c>
      <c r="K372">
        <f t="shared" si="38"/>
        <v>-0.11250164209160769</v>
      </c>
      <c r="M372">
        <f t="shared" si="39"/>
        <v>-0.11250164209160769</v>
      </c>
      <c r="N372" s="13">
        <f t="shared" si="40"/>
        <v>4.0945754650547937E-6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5.9076317182074094</v>
      </c>
      <c r="H373" s="10">
        <f t="shared" si="41"/>
        <v>-0.10889662277971542</v>
      </c>
      <c r="I373">
        <f t="shared" si="37"/>
        <v>-1.306759473356585</v>
      </c>
      <c r="K373">
        <f t="shared" si="38"/>
        <v>-0.11093529470869561</v>
      </c>
      <c r="M373">
        <f t="shared" si="39"/>
        <v>-0.11093529470869561</v>
      </c>
      <c r="N373" s="13">
        <f t="shared" si="40"/>
        <v>4.1561832340118094E-6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5.9186041660816491</v>
      </c>
      <c r="H374" s="10">
        <f t="shared" si="41"/>
        <v>-0.10733713293278944</v>
      </c>
      <c r="I374">
        <f t="shared" si="37"/>
        <v>-1.2880455951934733</v>
      </c>
      <c r="K374">
        <f t="shared" si="38"/>
        <v>-0.10939077404569654</v>
      </c>
      <c r="M374">
        <f t="shared" si="39"/>
        <v>-0.10939077404569654</v>
      </c>
      <c r="N374" s="13">
        <f t="shared" si="40"/>
        <v>4.2174418206222932E-6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5.9295766139558861</v>
      </c>
      <c r="H375" s="10">
        <f t="shared" si="41"/>
        <v>-0.10579936980489114</v>
      </c>
      <c r="I375">
        <f t="shared" si="37"/>
        <v>-1.2695924376586938</v>
      </c>
      <c r="K375">
        <f t="shared" si="38"/>
        <v>-0.10786777638423954</v>
      </c>
      <c r="M375">
        <f t="shared" si="39"/>
        <v>-0.10786777638423954</v>
      </c>
      <c r="N375" s="13">
        <f t="shared" si="40"/>
        <v>4.2783057774917385E-6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5.940549061830124</v>
      </c>
      <c r="H376" s="10">
        <f t="shared" si="41"/>
        <v>-0.10428304022978863</v>
      </c>
      <c r="I376">
        <f t="shared" si="37"/>
        <v>-1.2513964827574635</v>
      </c>
      <c r="K376">
        <f t="shared" si="38"/>
        <v>-0.10636600220069312</v>
      </c>
      <c r="M376">
        <f t="shared" si="39"/>
        <v>-0.10636600220069312</v>
      </c>
      <c r="N376" s="13">
        <f t="shared" si="40"/>
        <v>4.3387305722343173E-6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5.9515215097043619</v>
      </c>
      <c r="H377" s="10">
        <f t="shared" si="41"/>
        <v>-0.10278785483809301</v>
      </c>
      <c r="I377">
        <f t="shared" si="37"/>
        <v>-1.2334542580571162</v>
      </c>
      <c r="K377">
        <f t="shared" si="38"/>
        <v>-0.10488515610951525</v>
      </c>
      <c r="M377">
        <f t="shared" si="39"/>
        <v>-0.10488515610951525</v>
      </c>
      <c r="N377" s="13">
        <f t="shared" si="40"/>
        <v>4.3986726231093513E-6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5.9624939575785998</v>
      </c>
      <c r="H378" s="10">
        <f t="shared" si="41"/>
        <v>-0.10131352801122739</v>
      </c>
      <c r="I378">
        <f t="shared" si="37"/>
        <v>-1.2157623361347287</v>
      </c>
      <c r="K378">
        <f t="shared" si="38"/>
        <v>-0.10342494680731958</v>
      </c>
      <c r="M378">
        <f t="shared" si="39"/>
        <v>-0.10342494680731958</v>
      </c>
      <c r="N378" s="13">
        <f t="shared" si="40"/>
        <v>4.45808933249136E-6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5.9734664054528368</v>
      </c>
      <c r="H379" s="10">
        <f t="shared" si="41"/>
        <v>-9.9859777835874672E-2</v>
      </c>
      <c r="I379">
        <f t="shared" si="37"/>
        <v>-1.198317334030496</v>
      </c>
      <c r="K379">
        <f t="shared" si="38"/>
        <v>-0.10198508701765621</v>
      </c>
      <c r="M379">
        <f t="shared" si="39"/>
        <v>-0.10198508701765621</v>
      </c>
      <c r="N379" s="13">
        <f t="shared" si="40"/>
        <v>4.5169391181649196E-6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5.9844388533270765</v>
      </c>
      <c r="H380" s="10">
        <f t="shared" si="41"/>
        <v>-9.8426326058899796E-2</v>
      </c>
      <c r="I380">
        <f t="shared" si="37"/>
        <v>-1.1811159127067976</v>
      </c>
      <c r="K380">
        <f t="shared" si="38"/>
        <v>-0.10056529343649691</v>
      </c>
      <c r="M380">
        <f t="shared" si="39"/>
        <v>-0.10056529343649691</v>
      </c>
      <c r="N380" s="13">
        <f t="shared" si="40"/>
        <v>4.575181442424666E-6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5.9954113012013135</v>
      </c>
      <c r="H381" s="10">
        <f t="shared" si="41"/>
        <v>-9.7012898042746154E-2</v>
      </c>
      <c r="I381">
        <f t="shared" si="37"/>
        <v>-1.1641547765129538</v>
      </c>
      <c r="K381">
        <f t="shared" si="38"/>
        <v>-9.9165286678419298E-2</v>
      </c>
      <c r="M381">
        <f t="shared" si="39"/>
        <v>-9.9165286678419298E-2</v>
      </c>
      <c r="N381" s="13">
        <f t="shared" si="40"/>
        <v>4.6327768389748993E-6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6.0063837490755505</v>
      </c>
      <c r="H382" s="10">
        <f t="shared" si="41"/>
        <v>-9.5619222721301314E-2</v>
      </c>
      <c r="I382">
        <f t="shared" si="37"/>
        <v>-1.1474306726556158</v>
      </c>
      <c r="K382">
        <f t="shared" si="38"/>
        <v>-9.7784791223478329E-2</v>
      </c>
      <c r="M382">
        <f t="shared" si="39"/>
        <v>-9.7784791223478329E-2</v>
      </c>
      <c r="N382" s="13">
        <f t="shared" si="40"/>
        <v>4.6896869376212001E-6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6.0173561969497893</v>
      </c>
      <c r="H383" s="10">
        <f t="shared" si="41"/>
        <v>-9.4245032556231373E-2</v>
      </c>
      <c r="I383">
        <f t="shared" si="37"/>
        <v>-1.1309403906747764</v>
      </c>
      <c r="K383">
        <f t="shared" si="38"/>
        <v>-9.6423535364761712E-2</v>
      </c>
      <c r="M383">
        <f t="shared" si="39"/>
        <v>-9.6423535364761712E-2</v>
      </c>
      <c r="N383" s="13">
        <f t="shared" si="40"/>
        <v>4.7458744867745741E-6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6.0283286448240272</v>
      </c>
      <c r="H384" s="10">
        <f t="shared" si="41"/>
        <v>-9.2890063493779915E-2</v>
      </c>
      <c r="I384">
        <f t="shared" si="37"/>
        <v>-1.1146807619253589</v>
      </c>
      <c r="K384">
        <f t="shared" si="38"/>
        <v>-9.5081251156622526E-2</v>
      </c>
      <c r="M384">
        <f t="shared" si="39"/>
        <v>-9.5081251156622526E-2</v>
      </c>
      <c r="N384" s="13">
        <f t="shared" si="40"/>
        <v>4.8013033737936652E-6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6.0393010926982651</v>
      </c>
      <c r="H385" s="10">
        <f t="shared" si="41"/>
        <v>-9.1554054922029324E-2</v>
      </c>
      <c r="I385">
        <f t="shared" si="37"/>
        <v>-1.0986486590643518</v>
      </c>
      <c r="K385">
        <f t="shared" si="38"/>
        <v>-9.3757674363573532E-2</v>
      </c>
      <c r="M385">
        <f t="shared" si="39"/>
        <v>-9.3757674363573532E-2</v>
      </c>
      <c r="N385" s="13">
        <f t="shared" si="40"/>
        <v>4.8559386431516063E-6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6.0502735405725021</v>
      </c>
      <c r="H386" s="10">
        <f t="shared" si="41"/>
        <v>-9.0236749628621493E-2</v>
      </c>
      <c r="I386">
        <f t="shared" si="37"/>
        <v>-1.0828409955434579</v>
      </c>
      <c r="K386">
        <f t="shared" si="38"/>
        <v>-9.2452544409847695E-2</v>
      </c>
      <c r="M386">
        <f t="shared" si="39"/>
        <v>-9.2452544409847695E-2</v>
      </c>
      <c r="N386" s="13">
        <f t="shared" si="40"/>
        <v>4.9097465125092717E-6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6.0612459884467418</v>
      </c>
      <c r="H387" s="10">
        <f t="shared" si="41"/>
        <v>-8.8937893758934808E-2</v>
      </c>
      <c r="I387">
        <f t="shared" si="37"/>
        <v>-1.0672547251072177</v>
      </c>
      <c r="K387">
        <f t="shared" si="38"/>
        <v>-9.1165604329606201E-2</v>
      </c>
      <c r="M387">
        <f t="shared" si="39"/>
        <v>-9.1165604329606201E-2</v>
      </c>
      <c r="N387" s="13">
        <f t="shared" si="40"/>
        <v>4.9626943866810633E-6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6.0722184363209788</v>
      </c>
      <c r="H388" s="10">
        <f t="shared" si="41"/>
        <v>-8.7657236774715125E-2</v>
      </c>
      <c r="I388">
        <f t="shared" si="37"/>
        <v>-1.0518868412965814</v>
      </c>
      <c r="K388">
        <f t="shared" si="38"/>
        <v>-8.9896600717796399E-2</v>
      </c>
      <c r="M388">
        <f t="shared" si="39"/>
        <v>-8.9896600717796399E-2</v>
      </c>
      <c r="N388" s="13">
        <f t="shared" si="40"/>
        <v>5.0147508695725115E-6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6.0831908841952167</v>
      </c>
      <c r="H389" s="10">
        <f t="shared" si="41"/>
        <v>-8.6394531413156311E-2</v>
      </c>
      <c r="I389">
        <f t="shared" si="37"/>
        <v>-1.0367343769578756</v>
      </c>
      <c r="K389">
        <f t="shared" si="38"/>
        <v>-8.8645283681643414E-2</v>
      </c>
      <c r="M389">
        <f t="shared" si="39"/>
        <v>-8.8645283681643414E-2</v>
      </c>
      <c r="N389" s="13">
        <f t="shared" si="40"/>
        <v>5.0658857740998367E-6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6.0941633320694537</v>
      </c>
      <c r="H390" s="10">
        <f t="shared" si="41"/>
        <v>-8.5149533646429118E-2</v>
      </c>
      <c r="I390">
        <f t="shared" si="37"/>
        <v>-1.0217944037571494</v>
      </c>
      <c r="K390">
        <f t="shared" si="38"/>
        <v>-8.7411406792775467E-2</v>
      </c>
      <c r="M390">
        <f t="shared" si="39"/>
        <v>-8.7411406792775467E-2</v>
      </c>
      <c r="N390" s="13">
        <f t="shared" si="40"/>
        <v>5.1160701301627335E-6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6.1051357799436925</v>
      </c>
      <c r="H391" s="10">
        <f t="shared" si="41"/>
        <v>-8.3922002641653351E-2</v>
      </c>
      <c r="I391">
        <f t="shared" si="37"/>
        <v>-1.0070640316998403</v>
      </c>
      <c r="K391">
        <f t="shared" si="38"/>
        <v>-8.61947270399714E-2</v>
      </c>
      <c r="M391">
        <f t="shared" si="39"/>
        <v>-8.61947270399714E-2</v>
      </c>
      <c r="N391" s="13">
        <f t="shared" si="40"/>
        <v>5.1652761907101377E-6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6.1161082278179295</v>
      </c>
      <c r="H392" s="10">
        <f t="shared" si="41"/>
        <v>-8.2711700721311857E-2</v>
      </c>
      <c r="I392">
        <f t="shared" si="37"/>
        <v>-0.99254040865574233</v>
      </c>
      <c r="K392">
        <f t="shared" si="38"/>
        <v>-8.4995004782525668E-2</v>
      </c>
      <c r="M392">
        <f t="shared" si="39"/>
        <v>-8.4995004782525668E-2</v>
      </c>
      <c r="N392" s="13">
        <f t="shared" si="40"/>
        <v>5.2134774359554859E-6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6.1270806756921692</v>
      </c>
      <c r="H393" s="10">
        <f t="shared" si="41"/>
        <v>-8.1518393324101684E-2</v>
      </c>
      <c r="I393">
        <f t="shared" si="37"/>
        <v>-0.97822071988922021</v>
      </c>
      <c r="K393">
        <f t="shared" si="38"/>
        <v>-8.38120037042204E-2</v>
      </c>
      <c r="M393">
        <f t="shared" si="39"/>
        <v>-8.38120037042204E-2</v>
      </c>
      <c r="N393" s="13">
        <f t="shared" si="40"/>
        <v>5.2606485757883198E-6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6.1380531235664062</v>
      </c>
      <c r="H394" s="10">
        <f t="shared" si="41"/>
        <v>-8.0341848966220361E-2</v>
      </c>
      <c r="I394">
        <f t="shared" si="37"/>
        <v>-0.96410218759464428</v>
      </c>
      <c r="K394">
        <f t="shared" si="38"/>
        <v>-8.2645490767903659E-2</v>
      </c>
      <c r="M394">
        <f t="shared" si="39"/>
        <v>-8.2645490767903659E-2</v>
      </c>
      <c r="N394" s="13">
        <f t="shared" si="40"/>
        <v>5.3067655504626726E-6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6.1490255714406432</v>
      </c>
      <c r="H395" s="10">
        <f t="shared" si="41"/>
        <v>-7.9181839203082832E-2</v>
      </c>
      <c r="I395">
        <f t="shared" si="37"/>
        <v>-0.95018207043699399</v>
      </c>
      <c r="K395">
        <f t="shared" si="38"/>
        <v>-8.1495236170657626E-2</v>
      </c>
      <c r="M395">
        <f t="shared" si="39"/>
        <v>-8.1495236170657626E-2</v>
      </c>
      <c r="N395" s="13">
        <f t="shared" si="40"/>
        <v>5.3518055295842496E-6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6.159998019314882</v>
      </c>
      <c r="H396" s="10">
        <f t="shared" si="41"/>
        <v>-7.8038138591467202E-2</v>
      </c>
      <c r="I396">
        <f t="shared" si="37"/>
        <v>-0.93645766309760647</v>
      </c>
      <c r="K396">
        <f t="shared" si="38"/>
        <v>-8.0361013299560233E-2</v>
      </c>
      <c r="M396">
        <f t="shared" si="39"/>
        <v>-8.0361013299560233E-2</v>
      </c>
      <c r="N396" s="13">
        <f t="shared" si="40"/>
        <v>5.3957469094982846E-6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6.1709704671891199</v>
      </c>
      <c r="H397" s="10">
        <f t="shared" si="41"/>
        <v>-7.6910524652083964E-2</v>
      </c>
      <c r="I397">
        <f t="shared" si="37"/>
        <v>-0.92292629582500751</v>
      </c>
      <c r="K397">
        <f t="shared" si="38"/>
        <v>-7.9242598688025065E-2</v>
      </c>
      <c r="M397">
        <f t="shared" si="39"/>
        <v>-7.9242598688025065E-2</v>
      </c>
      <c r="N397" s="13">
        <f t="shared" si="40"/>
        <v>5.4385693091106143E-6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6.1819429150633578</v>
      </c>
      <c r="H398" s="10">
        <f t="shared" si="41"/>
        <v>-7.5798777832567665E-2</v>
      </c>
      <c r="I398">
        <f t="shared" si="37"/>
        <v>-0.90958533399081198</v>
      </c>
      <c r="K398">
        <f t="shared" si="38"/>
        <v>-7.8139771972717098E-2</v>
      </c>
      <c r="M398">
        <f t="shared" si="39"/>
        <v>-7.8139771972717098E-2</v>
      </c>
      <c r="N398" s="13">
        <f t="shared" si="40"/>
        <v>5.4802535642139821E-6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6.1929153629375957</v>
      </c>
      <c r="H399" s="10">
        <f t="shared" si="41"/>
        <v>-7.4702681470885407E-2</v>
      </c>
      <c r="I399">
        <f t="shared" si="37"/>
        <v>-0.89643217765062488</v>
      </c>
      <c r="K399">
        <f t="shared" si="38"/>
        <v>-7.7052315851035266E-2</v>
      </c>
      <c r="M399">
        <f t="shared" si="39"/>
        <v>-7.7052315851035266E-2</v>
      </c>
      <c r="N399" s="13">
        <f t="shared" si="40"/>
        <v>5.5207817203822129E-6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6.2038878108118345</v>
      </c>
      <c r="H400" s="10">
        <f t="shared" si="41"/>
        <v>-7.3622021759160508E-2</v>
      </c>
      <c r="I400">
        <f t="shared" si="37"/>
        <v>-0.88346426110992615</v>
      </c>
      <c r="K400">
        <f t="shared" si="38"/>
        <v>-7.5980016039157175E-2</v>
      </c>
      <c r="M400">
        <f t="shared" si="39"/>
        <v>-7.5980016039157175E-2</v>
      </c>
      <c r="N400" s="13">
        <f t="shared" si="40"/>
        <v>5.5601370244969991E-6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6.2148602586860715</v>
      </c>
      <c r="H401" s="10">
        <f t="shared" si="41"/>
        <v>-7.2556587707906448E-2</v>
      </c>
      <c r="I401">
        <f t="shared" si="37"/>
        <v>-0.87067905249487731</v>
      </c>
      <c r="K401">
        <f t="shared" si="38"/>
        <v>-7.492266123063801E-2</v>
      </c>
      <c r="M401">
        <f t="shared" si="39"/>
        <v>-7.492266123063801E-2</v>
      </c>
      <c r="N401" s="13">
        <f t="shared" si="40"/>
        <v>5.5983039149713467E-6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6.2258327065603085</v>
      </c>
      <c r="H402" s="10">
        <f t="shared" si="41"/>
        <v>-7.1506171110669176E-2</v>
      </c>
      <c r="I402">
        <f t="shared" si="37"/>
        <v>-0.85807405332803011</v>
      </c>
      <c r="K402">
        <f t="shared" si="38"/>
        <v>-7.3880043055555511E-2</v>
      </c>
      <c r="M402">
        <f t="shared" si="39"/>
        <v>-7.3880043055555511E-2</v>
      </c>
      <c r="N402" s="13">
        <f t="shared" si="40"/>
        <v>5.6352680107184329E-6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6.2368051544345482</v>
      </c>
      <c r="H403" s="10">
        <f t="shared" si="41"/>
        <v>-7.0470566509072602E-2</v>
      </c>
      <c r="I403">
        <f t="shared" si="37"/>
        <v>-0.84564679810887122</v>
      </c>
      <c r="K403">
        <f t="shared" si="38"/>
        <v>-7.2851956040198854E-2</v>
      </c>
      <c r="M403">
        <f t="shared" si="39"/>
        <v>-7.2851956040198854E-2</v>
      </c>
      <c r="N403" s="13">
        <f t="shared" si="40"/>
        <v>5.671016098957709E-6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6.2477776023087852</v>
      </c>
      <c r="H404" s="10">
        <f t="shared" si="41"/>
        <v>-6.9449571158265416E-2</v>
      </c>
      <c r="I404">
        <f t="shared" ref="I404:I467" si="44">H404*$E$6</f>
        <v>-0.833394853899185</v>
      </c>
      <c r="K404">
        <f t="shared" ref="K404:K467" si="45">(1/2)*($L$9*$L$4*EXP(-$L$7*$O$6*(G404/$O$6-1))+6*$L$4*EXP(-$L$7*$O$6*(SQRT(2)*G404/$O$6-1))+24*$L$4*EXP(-$L$7*$O$6*(SQRT(3)*G404/$O$6-1))+12*$L$4*EXP(-$L$7*$O$6*(SQRT(4)*G404/$O$6-1))+24*$L$4*EXP(-$L$7*$O$6*(SQRT(5)*G404/$O$6-1))-($L$9*$L$6*EXP(-$L$5*$O$6*(G404/$O$6-1))+6*$L$6*EXP(-$L$5*$O$6*(SQRT(2)*G404/$O$6-1))+24*$L$6*EXP(-$L$5*$O$6*(SQRT(3)*G404/$O$6-1))+12*$L$6*EXP(-$L$5*$O$6*(SQRT(4)*G404/$O$6-1))+24*$L$6*EXP(-$L$5*$O$6*(SQRT(5)*G404/$O$6-1))))</f>
        <v>-7.1838197567290721E-2</v>
      </c>
      <c r="M404">
        <f t="shared" ref="M404:M467" si="46">(1/2)*($L$9*$O$4*EXP(-$O$8*$O$6*(G404/$O$6-1))+6*$O$4*EXP(-$O$8*$O$6*(SQRT(2)*G404/$O$6-1))+24*$O$4*EXP(-$O$8*$O$6*(SQRT(3)*G404/$O$6-1))+12*$O$4*EXP(-$O$8*$O$6*(SQRT(4)*G404/$O$6-1))+24*$O$4*EXP(-$O$8*$O$6*(SQRT(5)*G404/$O$6-1))-($L$9*$O$7*EXP(-$O$5*$O$6*(G404/$O$6-1))+6*$O$7*EXP(-$O$5*$O$6*(SQRT(2)*G404/$O$6-1))+24*$O$7*EXP(-$O$5*$O$6*(SQRT(3)*G404/$O$6-1))+12*$O$7*EXP(-$O$5*$O$6*(SQRT(4)*G404/$O$6-1))+24*$O$7*EXP(-$O$5*$O$6*(SQRT(5)*G404/$O$6-1))))</f>
        <v>-7.1838197567290721E-2</v>
      </c>
      <c r="N404" s="13">
        <f t="shared" ref="N404:N467" si="47">(M404-H404)^2*O404</f>
        <v>5.7055361218931216E-6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6.2587500501830231</v>
      </c>
      <c r="H405" s="10">
        <f t="shared" ref="H405:H469" si="48">-(-$B$4)*(1+D405+$E$5*D405^3)*EXP(-D405)</f>
        <v>-6.8442984992764438E-2</v>
      </c>
      <c r="I405">
        <f t="shared" si="44"/>
        <v>-0.82131581991317326</v>
      </c>
      <c r="K405">
        <f t="shared" si="45"/>
        <v>-7.0838567836736727E-2</v>
      </c>
      <c r="M405">
        <f t="shared" si="46"/>
        <v>-7.0838567836736727E-2</v>
      </c>
      <c r="N405" s="13">
        <f t="shared" si="47"/>
        <v>5.7388171623343563E-6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6.269722498057261</v>
      </c>
      <c r="H406" s="10">
        <f t="shared" si="48"/>
        <v>-6.7450610592692084E-2</v>
      </c>
      <c r="I406">
        <f t="shared" si="44"/>
        <v>-0.80940732711230501</v>
      </c>
      <c r="K406">
        <f t="shared" si="45"/>
        <v>-6.9852869826898409E-2</v>
      </c>
      <c r="M406">
        <f t="shared" si="46"/>
        <v>-6.9852869826898409E-2</v>
      </c>
      <c r="N406" s="13">
        <f t="shared" si="47"/>
        <v>5.7708494283295585E-6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6.2806949459314989</v>
      </c>
      <c r="H407" s="10">
        <f t="shared" si="48"/>
        <v>-6.6472253150403324E-2</v>
      </c>
      <c r="I407">
        <f t="shared" si="44"/>
        <v>-0.79766703780483983</v>
      </c>
      <c r="K407">
        <f t="shared" si="45"/>
        <v>-6.8880909256381018E-2</v>
      </c>
      <c r="M407">
        <f t="shared" si="46"/>
        <v>-6.8880909256381018E-2</v>
      </c>
      <c r="N407" s="13">
        <f t="shared" si="47"/>
        <v>5.8016242368636279E-6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6.2916673938057359</v>
      </c>
      <c r="H408" s="10">
        <f t="shared" si="48"/>
        <v>-6.5507720437499736E-2</v>
      </c>
      <c r="I408">
        <f t="shared" si="44"/>
        <v>-0.78609264524999678</v>
      </c>
      <c r="K408">
        <f t="shared" si="45"/>
        <v>-6.7922494546329662E-2</v>
      </c>
      <c r="M408">
        <f t="shared" si="46"/>
        <v>-6.7922494546329662E-2</v>
      </c>
      <c r="N408" s="13">
        <f t="shared" si="47"/>
        <v>5.8311339966753623E-6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6.3026398416799747</v>
      </c>
      <c r="H409" s="10">
        <f t="shared" si="48"/>
        <v>-6.4556822772226546E-2</v>
      </c>
      <c r="I409">
        <f t="shared" si="44"/>
        <v>-0.77468187326671856</v>
      </c>
      <c r="K409">
        <f t="shared" si="45"/>
        <v>-6.6977436783229788E-2</v>
      </c>
      <c r="M409">
        <f t="shared" si="46"/>
        <v>-6.6977436783229788E-2</v>
      </c>
      <c r="N409" s="13">
        <f t="shared" si="47"/>
        <v>5.8593721902652012E-6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6.3136122895542126</v>
      </c>
      <c r="H410" s="10">
        <f t="shared" si="48"/>
        <v>-6.3619372987248832E-2</v>
      </c>
      <c r="I410">
        <f t="shared" si="44"/>
        <v>-0.76343247584698593</v>
      </c>
      <c r="K410">
        <f t="shared" si="45"/>
        <v>-6.604554968220383E-2</v>
      </c>
      <c r="M410">
        <f t="shared" si="46"/>
        <v>-6.604554968220383E-2</v>
      </c>
      <c r="N410" s="13">
        <f t="shared" si="47"/>
        <v>5.8863333551427596E-6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6.3245847374284496</v>
      </c>
      <c r="H411" s="10">
        <f t="shared" si="48"/>
        <v>-6.2695186397804373E-2</v>
      </c>
      <c r="I411">
        <f t="shared" si="44"/>
        <v>-0.75234223677365253</v>
      </c>
      <c r="K411">
        <f t="shared" si="45"/>
        <v>-6.5126649550798124E-2</v>
      </c>
      <c r="M411">
        <f t="shared" si="46"/>
        <v>-6.5126649550798124E-2</v>
      </c>
      <c r="N411" s="13">
        <f t="shared" si="47"/>
        <v>5.9120130643663149E-6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6.3355571853026884</v>
      </c>
      <c r="H412" s="10">
        <f t="shared" si="48"/>
        <v>-6.1784080770228414E-2</v>
      </c>
      <c r="I412">
        <f t="shared" si="44"/>
        <v>-0.74140896924274102</v>
      </c>
      <c r="K412">
        <f t="shared" si="45"/>
        <v>-6.4220555253254971E-2</v>
      </c>
      <c r="M412">
        <f t="shared" si="46"/>
        <v>-6.4220555253254971E-2</v>
      </c>
      <c r="N412" s="13">
        <f t="shared" si="47"/>
        <v>5.9364079064395289E-6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6.3465296331769263</v>
      </c>
      <c r="H413" s="10">
        <f t="shared" si="48"/>
        <v>-6.0885876290848032E-2</v>
      </c>
      <c r="I413">
        <f t="shared" si="44"/>
        <v>-0.73063051549017644</v>
      </c>
      <c r="K413">
        <f t="shared" si="45"/>
        <v>-6.3327088175263682E-2</v>
      </c>
      <c r="M413">
        <f t="shared" si="46"/>
        <v>-6.3327088175263682E-2</v>
      </c>
      <c r="N413" s="13">
        <f t="shared" si="47"/>
        <v>5.9595154646122113E-6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6.3575020810511642</v>
      </c>
      <c r="H414" s="10">
        <f t="shared" si="48"/>
        <v>-6.0000395535241509E-2</v>
      </c>
      <c r="I414">
        <f t="shared" si="44"/>
        <v>-0.72000474642289813</v>
      </c>
      <c r="K414">
        <f t="shared" si="45"/>
        <v>-6.2446072189183431E-2</v>
      </c>
      <c r="M414">
        <f t="shared" si="46"/>
        <v>-6.2446072189183431E-2</v>
      </c>
      <c r="N414" s="13">
        <f t="shared" si="47"/>
        <v>5.9813342956365565E-6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6.3684745289254012</v>
      </c>
      <c r="H415" s="10">
        <f t="shared" si="48"/>
        <v>-5.9127463437860198E-2</v>
      </c>
      <c r="I415">
        <f t="shared" si="44"/>
        <v>-0.70952956125432243</v>
      </c>
      <c r="K415">
        <f t="shared" si="45"/>
        <v>-6.1577333619733401E-2</v>
      </c>
      <c r="M415">
        <f t="shared" si="46"/>
        <v>-6.1577333619733401E-2</v>
      </c>
      <c r="N415" s="13">
        <f t="shared" si="47"/>
        <v>6.0018639080314444E-6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6.3794469767996409</v>
      </c>
      <c r="H416" s="10">
        <f t="shared" si="48"/>
        <v>-5.826690726200829E-2</v>
      </c>
      <c r="I416">
        <f t="shared" si="44"/>
        <v>-0.69920288714409951</v>
      </c>
      <c r="K416">
        <f t="shared" si="45"/>
        <v>-6.0720701210143696E-2</v>
      </c>
      <c r="M416">
        <f t="shared" si="46"/>
        <v>-6.0720701210143696E-2</v>
      </c>
      <c r="N416" s="13">
        <f t="shared" si="47"/>
        <v>6.0211047399059451E-6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6.3904194246738779</v>
      </c>
      <c r="H417" s="10">
        <f t="shared" si="48"/>
        <v>-5.7418556570178414E-2</v>
      </c>
      <c r="I417">
        <f t="shared" si="44"/>
        <v>-0.68902267884214097</v>
      </c>
      <c r="K417">
        <f t="shared" si="45"/>
        <v>-5.9876006088762888E-2</v>
      </c>
      <c r="M417">
        <f t="shared" si="46"/>
        <v>-5.9876006088762888E-2</v>
      </c>
      <c r="N417" s="13">
        <f t="shared" si="47"/>
        <v>6.039058136391065E-6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6.4013918725481149</v>
      </c>
      <c r="H418" s="10">
        <f t="shared" si="48"/>
        <v>-5.6582243194738042E-2</v>
      </c>
      <c r="I418">
        <f t="shared" si="44"/>
        <v>-0.67898691833685654</v>
      </c>
      <c r="K418">
        <f t="shared" si="45"/>
        <v>-5.9043081736111939E-2</v>
      </c>
      <c r="M418">
        <f t="shared" si="46"/>
        <v>-5.9043081736111939E-2</v>
      </c>
      <c r="N418" s="13">
        <f t="shared" si="47"/>
        <v>6.055726326711209E-6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6.4123643204223537</v>
      </c>
      <c r="H419" s="10">
        <f t="shared" si="48"/>
        <v>-5.5757801208964522E-2</v>
      </c>
      <c r="I419">
        <f t="shared" si="44"/>
        <v>-0.66909361450757432</v>
      </c>
      <c r="K419">
        <f t="shared" si="45"/>
        <v>-5.8221763952385444E-2</v>
      </c>
      <c r="M419">
        <f t="shared" si="46"/>
        <v>-5.8221763952385444E-2</v>
      </c>
      <c r="N419" s="13">
        <f t="shared" si="47"/>
        <v>6.0711124009663573E-6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6.4233367682965916</v>
      </c>
      <c r="H420" s="10">
        <f t="shared" si="48"/>
        <v>-5.4945066898424308E-2</v>
      </c>
      <c r="I420">
        <f t="shared" si="44"/>
        <v>-0.65934080278109164</v>
      </c>
      <c r="K420">
        <f t="shared" si="45"/>
        <v>-5.7411890825389202E-2</v>
      </c>
      <c r="M420">
        <f t="shared" si="46"/>
        <v>-5.7411890825389202E-2</v>
      </c>
      <c r="N420" s="13">
        <f t="shared" si="47"/>
        <v>6.0852202866464986E-6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6.4343092161708286</v>
      </c>
      <c r="H421" s="10">
        <f t="shared" si="48"/>
        <v>-5.4143878732693849E-2</v>
      </c>
      <c r="I421">
        <f t="shared" si="44"/>
        <v>-0.64972654479232617</v>
      </c>
      <c r="K421">
        <f t="shared" si="45"/>
        <v>-5.6613302698911225E-2</v>
      </c>
      <c r="M421">
        <f t="shared" si="46"/>
        <v>-5.6613302698911225E-2</v>
      </c>
      <c r="N421" s="13">
        <f t="shared" si="47"/>
        <v>6.0980547249287528E-6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6.4452816640450674</v>
      </c>
      <c r="H422" s="10">
        <f t="shared" si="48"/>
        <v>-5.335407733741776E-2</v>
      </c>
      <c r="I422">
        <f t="shared" si="44"/>
        <v>-0.64024892804901312</v>
      </c>
      <c r="K422">
        <f t="shared" si="45"/>
        <v>-5.5825842141518922E-2</v>
      </c>
      <c r="M422">
        <f t="shared" si="46"/>
        <v>-5.5825842141518922E-2</v>
      </c>
      <c r="N422" s="13">
        <f t="shared" si="47"/>
        <v>6.1096212467932558E-6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6.4562541119193053</v>
      </c>
      <c r="H423" s="10">
        <f t="shared" si="48"/>
        <v>-5.2575505466701769E-2</v>
      </c>
      <c r="I423">
        <f t="shared" si="44"/>
        <v>-0.63090606560042128</v>
      </c>
      <c r="K423">
        <f t="shared" si="45"/>
        <v>-5.5049353915780384E-2</v>
      </c>
      <c r="M423">
        <f t="shared" si="46"/>
        <v>-5.5049353915780384E-2</v>
      </c>
      <c r="N423" s="13">
        <f t="shared" si="47"/>
        <v>6.1199261490086706E-6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6.4672265597935423</v>
      </c>
      <c r="H424" s="10">
        <f t="shared" si="48"/>
        <v>-5.1808007975836151E-2</v>
      </c>
      <c r="I424">
        <f t="shared" si="44"/>
        <v>-0.62169609571003381</v>
      </c>
      <c r="K424">
        <f t="shared" si="45"/>
        <v>-5.428368494789982E-2</v>
      </c>
      <c r="M424">
        <f t="shared" si="46"/>
        <v>-5.428368494789982E-2</v>
      </c>
      <c r="N424" s="13">
        <f t="shared" si="47"/>
        <v>6.1289764700063355E-6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6.4781990076677811</v>
      </c>
      <c r="H425" s="10">
        <f t="shared" si="48"/>
        <v>-5.105143179434718E-2</v>
      </c>
      <c r="I425">
        <f t="shared" si="44"/>
        <v>-0.61261718153216616</v>
      </c>
      <c r="K425">
        <f t="shared" si="45"/>
        <v>-5.3528684297765305E-2</v>
      </c>
      <c r="M425">
        <f t="shared" si="46"/>
        <v>-5.3528684297765305E-2</v>
      </c>
      <c r="N425" s="13">
        <f t="shared" si="47"/>
        <v>6.1367799656913715E-6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6.489171455542019</v>
      </c>
      <c r="H426" s="10">
        <f t="shared" si="48"/>
        <v>-5.0305625899372264E-2</v>
      </c>
      <c r="I426">
        <f t="shared" si="44"/>
        <v>-0.60366751079246717</v>
      </c>
      <c r="K426">
        <f t="shared" si="45"/>
        <v>-5.2784203129402844E-2</v>
      </c>
      <c r="M426">
        <f t="shared" si="46"/>
        <v>-5.2784203129402844E-2</v>
      </c>
      <c r="N426" s="13">
        <f t="shared" si="47"/>
        <v>6.1433450852260656E-6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6.5001439034162569</v>
      </c>
      <c r="H427" s="10">
        <f t="shared" si="48"/>
        <v>-4.9570441289356379E-2</v>
      </c>
      <c r="I427">
        <f t="shared" si="44"/>
        <v>-0.59484529547227649</v>
      </c>
      <c r="K427">
        <f t="shared" si="45"/>
        <v>-5.2050094681829882E-2</v>
      </c>
      <c r="M427">
        <f t="shared" si="46"/>
        <v>-5.2050094681829882E-2</v>
      </c>
      <c r="N427" s="13">
        <f t="shared" si="47"/>
        <v>6.1486809468053541E-6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6.5111163512904948</v>
      </c>
      <c r="H428" s="10">
        <f t="shared" si="48"/>
        <v>-4.8845730958065478E-2</v>
      </c>
      <c r="I428">
        <f t="shared" si="44"/>
        <v>-0.58614877149678568</v>
      </c>
      <c r="K428">
        <f t="shared" si="45"/>
        <v>-5.1326214240305944E-2</v>
      </c>
      <c r="M428">
        <f t="shared" si="46"/>
        <v>-5.1326214240305944E-2</v>
      </c>
      <c r="N428" s="13">
        <f t="shared" si="47"/>
        <v>6.1527973134744338E-6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6.5220887991647336</v>
      </c>
      <c r="H429" s="10">
        <f t="shared" si="48"/>
        <v>-4.8131349868914604E-2</v>
      </c>
      <c r="I429">
        <f t="shared" si="44"/>
        <v>-0.57757619842697527</v>
      </c>
      <c r="K429">
        <f t="shared" si="45"/>
        <v>-5.061241910797247E-2</v>
      </c>
      <c r="M429">
        <f t="shared" si="46"/>
        <v>-5.061241910797247E-2</v>
      </c>
      <c r="N429" s="13">
        <f t="shared" si="47"/>
        <v>6.1557045689991794E-6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6.5330612470389706</v>
      </c>
      <c r="H430" s="10">
        <f t="shared" si="48"/>
        <v>-4.7427154929606245E-2</v>
      </c>
      <c r="I430">
        <f t="shared" si="44"/>
        <v>-0.56912585915527492</v>
      </c>
      <c r="K430">
        <f t="shared" si="45"/>
        <v>-4.9908568577879411E-2</v>
      </c>
      <c r="M430">
        <f t="shared" si="46"/>
        <v>-4.9908568577879411E-2</v>
      </c>
      <c r="N430" s="13">
        <f t="shared" si="47"/>
        <v>6.1574136938363435E-6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6.5440336949132076</v>
      </c>
      <c r="H431" s="10">
        <f t="shared" si="48"/>
        <v>-4.6733004967076837E-2</v>
      </c>
      <c r="I431">
        <f t="shared" si="44"/>
        <v>-0.56079605960492207</v>
      </c>
      <c r="K431">
        <f t="shared" si="45"/>
        <v>-4.9214523905390932E-2</v>
      </c>
      <c r="M431">
        <f t="shared" si="46"/>
        <v>-4.9214523905390932E-2</v>
      </c>
      <c r="N431" s="13">
        <f t="shared" si="47"/>
        <v>6.1579362412115139E-6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6.5550061427874455</v>
      </c>
      <c r="H432" s="10">
        <f t="shared" si="48"/>
        <v>-4.6048760702747098E-2</v>
      </c>
      <c r="I432">
        <f t="shared" si="44"/>
        <v>-0.55258512843296514</v>
      </c>
      <c r="K432">
        <f t="shared" si="45"/>
        <v>-4.8530148280968105E-2</v>
      </c>
      <c r="M432">
        <f t="shared" si="46"/>
        <v>-4.8530148280968105E-2</v>
      </c>
      <c r="N432" s="13">
        <f t="shared" si="47"/>
        <v>6.1572843133495159E-6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6.5659785906616843</v>
      </c>
      <c r="H433" s="10">
        <f t="shared" si="48"/>
        <v>-4.5374284728073574E-2</v>
      </c>
      <c r="I433">
        <f t="shared" si="44"/>
        <v>-0.54449141673688284</v>
      </c>
      <c r="K433">
        <f t="shared" si="45"/>
        <v>-4.7855306803321465E-2</v>
      </c>
      <c r="M433">
        <f t="shared" si="46"/>
        <v>-4.7855306803321465E-2</v>
      </c>
      <c r="N433" s="13">
        <f t="shared" si="47"/>
        <v>6.1554705378673498E-6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6.5769510385359213</v>
      </c>
      <c r="H434" s="10">
        <f t="shared" si="48"/>
        <v>-4.47094414803983E-2</v>
      </c>
      <c r="I434">
        <f t="shared" si="44"/>
        <v>-0.53651329776477963</v>
      </c>
      <c r="K434">
        <f t="shared" si="45"/>
        <v>-4.718986645293019E-2</v>
      </c>
      <c r="M434">
        <f t="shared" si="46"/>
        <v>-4.718986645293019E-2</v>
      </c>
      <c r="N434" s="13">
        <f t="shared" si="47"/>
        <v>6.1525080443598288E-6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6.5879234864101601</v>
      </c>
      <c r="H435" s="10">
        <f t="shared" si="48"/>
        <v>-4.4054097219092522E-2</v>
      </c>
      <c r="I435">
        <f t="shared" si="44"/>
        <v>-0.52864916662911021</v>
      </c>
      <c r="K435">
        <f t="shared" si="45"/>
        <v>-4.6533696065921552E-2</v>
      </c>
      <c r="M435">
        <f t="shared" si="46"/>
        <v>-4.6533696065921552E-2</v>
      </c>
      <c r="N435" s="13">
        <f t="shared" si="47"/>
        <v>6.1484104411958556E-6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6.598895934284398</v>
      </c>
      <c r="H436" s="10">
        <f t="shared" si="48"/>
        <v>-4.3408120001992366E-2</v>
      </c>
      <c r="I436">
        <f t="shared" si="44"/>
        <v>-0.52089744002390836</v>
      </c>
      <c r="K436">
        <f t="shared" si="45"/>
        <v>-4.5886666308307837E-2</v>
      </c>
      <c r="M436">
        <f t="shared" si="46"/>
        <v>-4.5886666308307837E-2</v>
      </c>
      <c r="N436" s="13">
        <f t="shared" si="47"/>
        <v>6.1431917925500655E-6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6.609868382158635</v>
      </c>
      <c r="H437" s="10">
        <f t="shared" si="48"/>
        <v>-4.2771379662122411E-2</v>
      </c>
      <c r="I437">
        <f t="shared" si="44"/>
        <v>-0.51325655594546893</v>
      </c>
      <c r="K437">
        <f t="shared" si="45"/>
        <v>-4.5248649650574881E-2</v>
      </c>
      <c r="M437">
        <f t="shared" si="46"/>
        <v>-4.5248649650574881E-2</v>
      </c>
      <c r="N437" s="13">
        <f t="shared" si="47"/>
        <v>6.1368665956873E-6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6.6208408300328738</v>
      </c>
      <c r="H438" s="10">
        <f t="shared" si="48"/>
        <v>-4.2143747784704755E-2</v>
      </c>
      <c r="I438">
        <f t="shared" si="44"/>
        <v>-0.50572497341645706</v>
      </c>
      <c r="K438">
        <f t="shared" si="45"/>
        <v>-4.4619520342616958E-2</v>
      </c>
      <c r="M438">
        <f t="shared" si="46"/>
        <v>-4.4619520342616958E-2</v>
      </c>
      <c r="N438" s="13">
        <f t="shared" si="47"/>
        <v>6.1294497585111357E-6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6.6318132779071117</v>
      </c>
      <c r="H439" s="10">
        <f t="shared" si="48"/>
        <v>-4.1525097684449667E-2</v>
      </c>
      <c r="I439">
        <f t="shared" si="44"/>
        <v>-0.49830117221339598</v>
      </c>
      <c r="K439">
        <f t="shared" si="45"/>
        <v>-4.399915438901604E-2</v>
      </c>
      <c r="M439">
        <f t="shared" si="46"/>
        <v>-4.399915438901604E-2</v>
      </c>
      <c r="N439" s="13">
        <f t="shared" si="47"/>
        <v>6.1209565774098206E-6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6.6427857257813496</v>
      </c>
      <c r="H440" s="10">
        <f t="shared" si="48"/>
        <v>-4.0915304383125697E-2</v>
      </c>
      <c r="I440">
        <f t="shared" si="44"/>
        <v>-0.49098365259750837</v>
      </c>
      <c r="K440">
        <f t="shared" si="45"/>
        <v>-4.3387429524658114E-2</v>
      </c>
      <c r="M440">
        <f t="shared" si="46"/>
        <v>-4.3387429524658114E-2</v>
      </c>
      <c r="N440" s="13">
        <f t="shared" si="47"/>
        <v>6.11140271539667E-6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6.6537581736555875</v>
      </c>
      <c r="H441" s="10">
        <f t="shared" si="48"/>
        <v>-4.031424458740504E-2</v>
      </c>
      <c r="I441">
        <f t="shared" si="44"/>
        <v>-0.48377093504886048</v>
      </c>
      <c r="K441">
        <f t="shared" si="45"/>
        <v>-4.2784225190683277E-2</v>
      </c>
      <c r="M441">
        <f t="shared" si="46"/>
        <v>-4.2784225190683277E-2</v>
      </c>
      <c r="N441" s="13">
        <f t="shared" si="47"/>
        <v>6.1008041805707211E-6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6.6647306215298263</v>
      </c>
      <c r="H442" s="10">
        <f t="shared" si="48"/>
        <v>-3.9721796666982279E-2</v>
      </c>
      <c r="I442">
        <f t="shared" si="44"/>
        <v>-0.47666156000378734</v>
      </c>
      <c r="K442">
        <f t="shared" si="45"/>
        <v>-4.2189422510766045E-2</v>
      </c>
      <c r="M442">
        <f t="shared" si="46"/>
        <v>-4.2189422510766045E-2</v>
      </c>
      <c r="N442" s="13">
        <f t="shared" si="47"/>
        <v>6.0891773049095439E-6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6.6757030694040633</v>
      </c>
      <c r="H443" s="10">
        <f t="shared" si="48"/>
        <v>-3.9137840632962391E-2</v>
      </c>
      <c r="I443">
        <f t="shared" si="44"/>
        <v>-0.46965408759554872</v>
      </c>
      <c r="K443">
        <f t="shared" si="45"/>
        <v>-4.1602904267720252E-2</v>
      </c>
      <c r="M443">
        <f t="shared" si="46"/>
        <v>-4.1602904267720252E-2</v>
      </c>
      <c r="N443" s="13">
        <f t="shared" si="47"/>
        <v>6.0765387234056366E-6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6.6866755172783003</v>
      </c>
      <c r="H444" s="10">
        <f t="shared" si="48"/>
        <v>-3.8562258116516028E-2</v>
      </c>
      <c r="I444">
        <f t="shared" si="44"/>
        <v>-0.46274709739819231</v>
      </c>
      <c r="K444">
        <f t="shared" si="45"/>
        <v>-4.1024554880424544E-2</v>
      </c>
      <c r="M444">
        <f t="shared" si="46"/>
        <v>-4.1024554880424544E-2</v>
      </c>
      <c r="N444" s="13">
        <f t="shared" si="47"/>
        <v>6.0629053535543477E-6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6.69764796515254</v>
      </c>
      <c r="H445" s="10">
        <f t="shared" si="48"/>
        <v>-3.7994932347798056E-2</v>
      </c>
      <c r="I445">
        <f t="shared" si="44"/>
        <v>-0.4559391881735767</v>
      </c>
      <c r="K445">
        <f t="shared" si="45"/>
        <v>-4.0454260381064672E-2</v>
      </c>
      <c r="M445">
        <f t="shared" si="46"/>
        <v>-4.0454260381064672E-2</v>
      </c>
      <c r="N445" s="13">
        <f t="shared" si="47"/>
        <v>6.048294375211038E-6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6.708620413026777</v>
      </c>
      <c r="H446" s="10">
        <f t="shared" si="48"/>
        <v>-3.743574813512749E-2</v>
      </c>
      <c r="I446">
        <f t="shared" si="44"/>
        <v>-0.44922897762152991</v>
      </c>
      <c r="K446">
        <f t="shared" si="45"/>
        <v>-3.9891908392689052E-2</v>
      </c>
      <c r="M446">
        <f t="shared" si="46"/>
        <v>-3.9891908392689052E-2</v>
      </c>
      <c r="N446" s="13">
        <f t="shared" si="47"/>
        <v>6.0327232108248745E-6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6.719592860901014</v>
      </c>
      <c r="H447" s="10">
        <f t="shared" si="48"/>
        <v>-3.6884591844424809E-2</v>
      </c>
      <c r="I447">
        <f t="shared" si="44"/>
        <v>-0.44261510213309774</v>
      </c>
      <c r="K447">
        <f t="shared" si="45"/>
        <v>-3.933738810707077E-2</v>
      </c>
      <c r="M447">
        <f t="shared" si="46"/>
        <v>-3.933738810707077E-2</v>
      </c>
      <c r="N447" s="13">
        <f t="shared" si="47"/>
        <v>6.0162095060499924E-6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6.7305653087752528</v>
      </c>
      <c r="H448" s="10">
        <f t="shared" si="48"/>
        <v>-3.6341351378904742E-2</v>
      </c>
      <c r="I448">
        <f t="shared" si="44"/>
        <v>-0.43609621654685693</v>
      </c>
      <c r="K448">
        <f t="shared" si="45"/>
        <v>-3.8790590262875305E-2</v>
      </c>
      <c r="M448">
        <f t="shared" si="46"/>
        <v>-3.8790590262875305E-2</v>
      </c>
      <c r="N448" s="13">
        <f t="shared" si="47"/>
        <v>5.9987711107533686E-6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6.7415377566494907</v>
      </c>
      <c r="H449" s="10">
        <f t="shared" si="48"/>
        <v>-3.5805916159020762E-2</v>
      </c>
      <c r="I449">
        <f t="shared" si="44"/>
        <v>-0.42967099390824914</v>
      </c>
      <c r="K449">
        <f t="shared" si="45"/>
        <v>-3.8251407124128042E-2</v>
      </c>
      <c r="M449">
        <f t="shared" si="46"/>
        <v>-3.8251407124128042E-2</v>
      </c>
      <c r="N449" s="13">
        <f t="shared" si="47"/>
        <v>5.9804260604213375E-6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6.7525102045237277</v>
      </c>
      <c r="H450" s="10">
        <f t="shared" si="48"/>
        <v>-3.5278177102659236E-2</v>
      </c>
      <c r="I450">
        <f t="shared" si="44"/>
        <v>-0.42333812523191083</v>
      </c>
      <c r="K450">
        <f t="shared" si="45"/>
        <v>-3.7719732458977487E-2</v>
      </c>
      <c r="M450">
        <f t="shared" si="46"/>
        <v>-3.7719732458977487E-2</v>
      </c>
      <c r="N450" s="13">
        <f t="shared" si="47"/>
        <v>5.9611925579663399E-6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6.7634826523979665</v>
      </c>
      <c r="H451" s="10">
        <f t="shared" si="48"/>
        <v>-3.4758026605579577E-2</v>
      </c>
      <c r="I451">
        <f t="shared" si="44"/>
        <v>-0.4170963192669549</v>
      </c>
      <c r="K451">
        <f t="shared" si="45"/>
        <v>-3.7195461518751083E-2</v>
      </c>
      <c r="M451">
        <f t="shared" si="46"/>
        <v>-3.7195461518751083E-2</v>
      </c>
      <c r="N451" s="13">
        <f t="shared" si="47"/>
        <v>5.9410889559473865E-6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6.7744551002722044</v>
      </c>
      <c r="H452" s="10">
        <f t="shared" si="48"/>
        <v>-3.4245358522098493E-2</v>
      </c>
      <c r="I452">
        <f t="shared" si="44"/>
        <v>-0.41094430226518192</v>
      </c>
      <c r="K452">
        <f t="shared" si="45"/>
        <v>-3.6678491017299773E-2</v>
      </c>
      <c r="M452">
        <f t="shared" si="46"/>
        <v>-3.6678491017299773E-2</v>
      </c>
      <c r="N452" s="13">
        <f t="shared" si="47"/>
        <v>5.9201337392044085E-6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6.7854275481464414</v>
      </c>
      <c r="H453" s="10">
        <f t="shared" si="48"/>
        <v>-3.374006814601456E-2</v>
      </c>
      <c r="I453">
        <f t="shared" si="44"/>
        <v>-0.40488081775217472</v>
      </c>
      <c r="K453">
        <f t="shared" si="45"/>
        <v>-3.6168719110626094E-2</v>
      </c>
      <c r="M453">
        <f t="shared" si="46"/>
        <v>-3.6168719110626094E-2</v>
      </c>
      <c r="N453" s="13">
        <f t="shared" si="47"/>
        <v>5.8983455079085342E-6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6.7963999960206802</v>
      </c>
      <c r="H454" s="10">
        <f t="shared" si="48"/>
        <v>-3.3242052191771336E-2</v>
      </c>
      <c r="I454">
        <f t="shared" si="44"/>
        <v>-0.398904626301256</v>
      </c>
      <c r="K454">
        <f t="shared" si="45"/>
        <v>-3.5666045376793833E-2</v>
      </c>
      <c r="M454">
        <f t="shared" si="46"/>
        <v>-3.5666045376793833E-2</v>
      </c>
      <c r="N454" s="13">
        <f t="shared" si="47"/>
        <v>5.8757429610355074E-6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6.8073724438949181</v>
      </c>
      <c r="H455" s="10">
        <f t="shared" si="48"/>
        <v>-3.275120877585546E-2</v>
      </c>
      <c r="I455">
        <f t="shared" si="44"/>
        <v>-0.39301450531026549</v>
      </c>
      <c r="K455">
        <f t="shared" si="45"/>
        <v>-3.5170370796114327E-2</v>
      </c>
      <c r="M455">
        <f t="shared" si="46"/>
        <v>-3.5170370796114327E-2</v>
      </c>
      <c r="N455" s="13">
        <f t="shared" si="47"/>
        <v>5.8523448802629606E-6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6.818344891769156</v>
      </c>
      <c r="H456" s="10">
        <f t="shared" si="48"/>
        <v>-3.2267437398427634E-2</v>
      </c>
      <c r="I456">
        <f t="shared" si="44"/>
        <v>-0.38720924878113161</v>
      </c>
      <c r="K456">
        <f t="shared" si="45"/>
        <v>-3.4681597731606138E-2</v>
      </c>
      <c r="M456">
        <f t="shared" si="46"/>
        <v>-3.4681597731606138E-2</v>
      </c>
      <c r="N456" s="13">
        <f t="shared" si="47"/>
        <v>5.8281701142925459E-6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6.829317339643393</v>
      </c>
      <c r="H457" s="10">
        <f t="shared" si="48"/>
        <v>-3.1790638925183322E-2</v>
      </c>
      <c r="I457">
        <f t="shared" si="44"/>
        <v>-0.38148766710219983</v>
      </c>
      <c r="K457">
        <f t="shared" si="45"/>
        <v>-3.4199629909723944E-2</v>
      </c>
      <c r="M457">
        <f t="shared" si="46"/>
        <v>-3.4199629909723944E-2</v>
      </c>
      <c r="N457" s="13">
        <f t="shared" si="47"/>
        <v>5.8032375635979974E-6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6.8402897875176327</v>
      </c>
      <c r="H458" s="10">
        <f t="shared" si="48"/>
        <v>-3.1320715569440889E-2</v>
      </c>
      <c r="I458">
        <f t="shared" si="44"/>
        <v>-0.3758485868332907</v>
      </c>
      <c r="K458">
        <f t="shared" si="45"/>
        <v>-3.3724372401353904E-2</v>
      </c>
      <c r="M458">
        <f t="shared" si="46"/>
        <v>-3.3724372401353904E-2</v>
      </c>
      <c r="N458" s="13">
        <f t="shared" si="47"/>
        <v>5.7775661656021103E-6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6.8512622353918697</v>
      </c>
      <c r="H459" s="10">
        <f t="shared" si="48"/>
        <v>-3.0857570874454402E-2</v>
      </c>
      <c r="I459">
        <f t="shared" si="44"/>
        <v>-0.37029085049345284</v>
      </c>
      <c r="K459">
        <f t="shared" si="45"/>
        <v>-3.3255731603071596E-2</v>
      </c>
      <c r="M459">
        <f t="shared" si="46"/>
        <v>-3.3255731603071596E-2</v>
      </c>
      <c r="N459" s="13">
        <f t="shared" si="47"/>
        <v>5.7511748802817516E-6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6.8622346832661067</v>
      </c>
      <c r="H460" s="10">
        <f t="shared" si="48"/>
        <v>-3.0401109695948284E-2</v>
      </c>
      <c r="I460">
        <f t="shared" si="44"/>
        <v>-0.36481331635137942</v>
      </c>
      <c r="K460">
        <f t="shared" si="45"/>
        <v>-3.2793615218657791E-2</v>
      </c>
      <c r="M460">
        <f t="shared" si="46"/>
        <v>-3.2793615218657791E-2</v>
      </c>
      <c r="N460" s="13">
        <f t="shared" si="47"/>
        <v>5.7240826761954929E-6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6.8732071311403455</v>
      </c>
      <c r="H461" s="10">
        <f t="shared" si="48"/>
        <v>-2.9951238184871637E-2</v>
      </c>
      <c r="I461">
        <f t="shared" si="44"/>
        <v>-0.35941485821845964</v>
      </c>
      <c r="K461">
        <f t="shared" si="45"/>
        <v>-3.2337932240871003E-2</v>
      </c>
      <c r="M461">
        <f t="shared" si="46"/>
        <v>-3.2337932240871003E-2</v>
      </c>
      <c r="N461" s="13">
        <f t="shared" si="47"/>
        <v>5.6963085169427078E-6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6.8841795790145834</v>
      </c>
      <c r="H462" s="10">
        <f t="shared" si="48"/>
        <v>-2.9507863770369222E-2</v>
      </c>
      <c r="I462">
        <f t="shared" si="44"/>
        <v>-0.35409436524443066</v>
      </c>
      <c r="K462">
        <f t="shared" si="45"/>
        <v>-3.1888592933471259E-2</v>
      </c>
      <c r="M462">
        <f t="shared" si="46"/>
        <v>-3.1888592933471259E-2</v>
      </c>
      <c r="N462" s="13">
        <f t="shared" si="47"/>
        <v>5.6678713480445254E-6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6.8951520268888205</v>
      </c>
      <c r="H463" s="10">
        <f t="shared" si="48"/>
        <v>-2.9070895142967072E-2</v>
      </c>
      <c r="I463">
        <f t="shared" si="44"/>
        <v>-0.34885074171560487</v>
      </c>
      <c r="K463">
        <f t="shared" si="45"/>
        <v>-3.1445508813492673E-2</v>
      </c>
      <c r="M463">
        <f t="shared" si="46"/>
        <v>-3.1445508813492673E-2</v>
      </c>
      <c r="N463" s="13">
        <f t="shared" si="47"/>
        <v>5.6387900842470695E-6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6.9061244747630592</v>
      </c>
      <c r="H464" s="10">
        <f t="shared" si="48"/>
        <v>-2.8640242237969571E-2</v>
      </c>
      <c r="I464">
        <f t="shared" si="44"/>
        <v>-0.34368290685563485</v>
      </c>
      <c r="K464">
        <f t="shared" si="45"/>
        <v>-3.1008592633760754E-2</v>
      </c>
      <c r="M464">
        <f t="shared" si="46"/>
        <v>-3.1008592633760754E-2</v>
      </c>
      <c r="N464" s="13">
        <f t="shared" si="47"/>
        <v>5.609083597244252E-6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6.9170969226372971</v>
      </c>
      <c r="H465" s="10">
        <f t="shared" si="48"/>
        <v>-2.8215816219066273E-2</v>
      </c>
      <c r="I465">
        <f t="shared" si="44"/>
        <v>-0.33858979462879529</v>
      </c>
      <c r="K465">
        <f t="shared" si="45"/>
        <v>-3.0577758365652952E-2</v>
      </c>
      <c r="M465">
        <f t="shared" si="46"/>
        <v>-3.0577758365652952E-2</v>
      </c>
      <c r="N465" s="13">
        <f t="shared" si="47"/>
        <v>5.5787707038224893E-6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6.9280693705115342</v>
      </c>
      <c r="H466" s="10">
        <f t="shared" si="48"/>
        <v>-2.7797529462145233E-2</v>
      </c>
      <c r="I466">
        <f t="shared" si="44"/>
        <v>-0.33357035354574283</v>
      </c>
      <c r="K466">
        <f t="shared" si="45"/>
        <v>-3.0152921182096244E-2</v>
      </c>
      <c r="M466">
        <f t="shared" si="46"/>
        <v>-3.0152921182096244E-2</v>
      </c>
      <c r="N466" s="13">
        <f t="shared" si="47"/>
        <v>5.5478701544137788E-6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6.9390418183857729</v>
      </c>
      <c r="H467" s="10">
        <f t="shared" si="48"/>
        <v>-2.7385295539311103E-2</v>
      </c>
      <c r="I467">
        <f t="shared" si="44"/>
        <v>-0.32862354647173325</v>
      </c>
      <c r="K467">
        <f t="shared" si="45"/>
        <v>-2.9733997440801303E-2</v>
      </c>
      <c r="M467">
        <f t="shared" si="46"/>
        <v>-2.9733997440801303E-2</v>
      </c>
      <c r="N467" s="13">
        <f t="shared" si="47"/>
        <v>5.5164006220636818E-6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6.9500142662600108</v>
      </c>
      <c r="H468" s="10">
        <f t="shared" si="48"/>
        <v>-2.6979029203104986E-2</v>
      </c>
      <c r="I468">
        <f t="shared" ref="I468:I469" si="50">H468*$E$6</f>
        <v>-0.3237483504372598</v>
      </c>
      <c r="K468">
        <f t="shared" ref="K468:K469" si="51">(1/2)*($L$9*$L$4*EXP(-$L$7*$O$6*(G468/$O$6-1))+6*$L$4*EXP(-$L$7*$O$6*(SQRT(2)*G468/$O$6-1))+24*$L$4*EXP(-$L$7*$O$6*(SQRT(3)*G468/$O$6-1))+12*$L$4*EXP(-$L$7*$O$6*(SQRT(4)*G468/$O$6-1))+24*$L$4*EXP(-$L$7*$O$6*(SQRT(5)*G468/$O$6-1))-($L$9*$L$6*EXP(-$L$5*$O$6*(G468/$O$6-1))+6*$L$6*EXP(-$L$5*$O$6*(SQRT(2)*G468/$O$6-1))+24*$L$6*EXP(-$L$5*$O$6*(SQRT(3)*G468/$O$6-1))+12*$L$6*EXP(-$L$5*$O$6*(SQRT(4)*G468/$O$6-1))+24*$L$6*EXP(-$L$5*$O$6*(SQRT(5)*G468/$O$6-1))))</f>
        <v>-2.932090466772868E-2</v>
      </c>
      <c r="M468">
        <f t="shared" ref="M468:M469" si="52">(1/2)*($L$9*$O$4*EXP(-$O$8*$O$6*(G468/$O$6-1))+6*$O$4*EXP(-$O$8*$O$6*(SQRT(2)*G468/$O$6-1))+24*$O$4*EXP(-$O$8*$O$6*(SQRT(3)*G468/$O$6-1))+12*$O$4*EXP(-$O$8*$O$6*(SQRT(4)*G468/$O$6-1))+24*$O$4*EXP(-$O$8*$O$6*(SQRT(5)*G468/$O$6-1))-($L$9*$O$7*EXP(-$O$5*$O$6*(G468/$O$6-1))+6*$O$7*EXP(-$O$5*$O$6*(SQRT(2)*G468/$O$6-1))+24*$O$7*EXP(-$O$5*$O$6*(SQRT(3)*G468/$O$6-1))+12*$O$7*EXP(-$O$5*$O$6*(SQRT(4)*G468/$O$6-1))+24*$O$7*EXP(-$O$5*$O$6*(SQRT(5)*G468/$O$6-1))))</f>
        <v>-2.932090466772868E-2</v>
      </c>
      <c r="N468" s="13">
        <f t="shared" ref="N468:N469" si="53">(M468-H468)^2*O468</f>
        <v>5.4843806918064422E-6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6.9609867141342487</v>
      </c>
      <c r="H469" s="10">
        <f t="shared" si="48"/>
        <v>-2.6578646370924112E-2</v>
      </c>
      <c r="I469">
        <f t="shared" si="50"/>
        <v>-0.31894375645108936</v>
      </c>
      <c r="K469">
        <f t="shared" si="51"/>
        <v>-2.8913561540783634E-2</v>
      </c>
      <c r="M469">
        <f t="shared" si="52"/>
        <v>-2.8913561540783634E-2</v>
      </c>
      <c r="N469" s="13">
        <f t="shared" si="53"/>
        <v>5.4518288504401212E-6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P15" sqref="P1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171</v>
      </c>
      <c r="B3" s="1" t="s">
        <v>127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">
        <v>-8.4693000000000005</v>
      </c>
      <c r="D4" s="21" t="s">
        <v>8</v>
      </c>
      <c r="E4" s="4">
        <f>E11</f>
        <v>2.4595728466269828</v>
      </c>
      <c r="F4" t="s">
        <v>185</v>
      </c>
      <c r="K4" s="2" t="s">
        <v>264</v>
      </c>
      <c r="L4" s="4">
        <f>O4</f>
        <v>1.2476669147531314</v>
      </c>
      <c r="N4" s="12" t="s">
        <v>264</v>
      </c>
      <c r="O4" s="4">
        <v>1.2476669147531314</v>
      </c>
      <c r="P4" t="s">
        <v>47</v>
      </c>
      <c r="Q4" s="26" t="s">
        <v>271</v>
      </c>
      <c r="R4">
        <f>$O$6*2/(SQRT(3)/2)</f>
        <v>5.9707307439028394</v>
      </c>
      <c r="S4" t="s">
        <v>272</v>
      </c>
      <c r="X4" s="27"/>
    </row>
    <row r="5" spans="1:27" x14ac:dyDescent="0.4">
      <c r="A5" s="2" t="s">
        <v>20</v>
      </c>
      <c r="B5" s="5">
        <v>11.454000000000001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0.97308536673120205</v>
      </c>
      <c r="N5" s="12" t="s">
        <v>2</v>
      </c>
      <c r="O5" s="4">
        <v>0.97308536673120205</v>
      </c>
      <c r="P5" t="s">
        <v>47</v>
      </c>
      <c r="Q5" s="28" t="s">
        <v>24</v>
      </c>
      <c r="R5" s="29">
        <f>O4</f>
        <v>1.2476669147531314</v>
      </c>
      <c r="S5" s="29">
        <f>O5</f>
        <v>0.97308536673120205</v>
      </c>
      <c r="T5" s="29">
        <f>O6</f>
        <v>2.5854022516883091</v>
      </c>
      <c r="U5" s="29">
        <f>($O$6*2+$O$6*2/(SQRT(3)/2))/2</f>
        <v>5.5707676236397283</v>
      </c>
      <c r="V5" s="30" t="s">
        <v>111</v>
      </c>
      <c r="W5" s="30" t="str">
        <f>B3</f>
        <v>Fe</v>
      </c>
      <c r="X5" s="31" t="str">
        <f>B3</f>
        <v>Fe</v>
      </c>
    </row>
    <row r="6" spans="1:27" x14ac:dyDescent="0.4">
      <c r="A6" s="2" t="s">
        <v>0</v>
      </c>
      <c r="B6" s="1">
        <v>1.036</v>
      </c>
      <c r="D6" s="2" t="s">
        <v>13</v>
      </c>
      <c r="E6" s="1">
        <v>8</v>
      </c>
      <c r="F6" t="s">
        <v>14</v>
      </c>
      <c r="K6" s="18" t="s">
        <v>265</v>
      </c>
      <c r="L6" s="4">
        <f>2*L4</f>
        <v>2.4953338295062628</v>
      </c>
      <c r="N6" s="12" t="s">
        <v>23</v>
      </c>
      <c r="O6" s="4">
        <v>2.5854022516883091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260</v>
      </c>
      <c r="D7" s="2" t="s">
        <v>26</v>
      </c>
      <c r="E7" s="1">
        <v>2</v>
      </c>
      <c r="F7" t="s">
        <v>27</v>
      </c>
      <c r="K7" s="18" t="s">
        <v>263</v>
      </c>
      <c r="L7" s="4">
        <f>2*L5</f>
        <v>1.9461707334624041</v>
      </c>
      <c r="N7" s="18" t="s">
        <v>265</v>
      </c>
      <c r="O7" s="4">
        <f>2*O4</f>
        <v>2.4953338295062628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244</v>
      </c>
      <c r="N8" s="18" t="s">
        <v>263</v>
      </c>
      <c r="O8" s="4">
        <f>2*O5</f>
        <v>1.9461707334624041</v>
      </c>
      <c r="Q8" s="26" t="s">
        <v>271</v>
      </c>
      <c r="R8">
        <f>$O$6*2/(SQRT(3)/2)</f>
        <v>5.9707307439028394</v>
      </c>
      <c r="S8" t="s">
        <v>272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67</v>
      </c>
      <c r="O9" s="1">
        <f>O8/O5</f>
        <v>2</v>
      </c>
      <c r="Q9" s="28" t="s">
        <v>245</v>
      </c>
      <c r="R9" s="29">
        <f>O4</f>
        <v>1.2476669147531314</v>
      </c>
      <c r="S9" s="29">
        <f>O5</f>
        <v>0.97308536673120205</v>
      </c>
      <c r="T9" s="29">
        <f>O6</f>
        <v>2.5854022516883091</v>
      </c>
      <c r="U9" s="29">
        <f>($O$6*2+$O$6*2/(SQRT(3)/2))/2</f>
        <v>5.5707676236397283</v>
      </c>
      <c r="V9" s="30" t="s">
        <v>111</v>
      </c>
      <c r="W9" s="30" t="str">
        <f>B3</f>
        <v>Fe</v>
      </c>
      <c r="X9" s="31" t="str">
        <f>B3</f>
        <v>Fe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33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s="22" t="s">
        <v>270</v>
      </c>
      <c r="O12" s="20">
        <f>(O6-E4)/E4*100</f>
        <v>5.1159047894794645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-0.15437184148338481</v>
      </c>
      <c r="D14" s="3" t="s">
        <v>15</v>
      </c>
      <c r="E14" s="4">
        <f>-(1+$E$13+$E$5*$E$13^3)*EXP(-$E$13)</f>
        <v>-1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-0.17642876391596274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1.7669389741706658</v>
      </c>
      <c r="H19" s="10">
        <f>-(-$B$4)*(1+D19+$E$5*D19^3)*EXP(-D19)</f>
        <v>0.46550503177427238</v>
      </c>
      <c r="I19">
        <f>H19*$E$6</f>
        <v>3.7240402541941791</v>
      </c>
      <c r="K19">
        <f>(1/2)*($L$9*$L$4*EXP(-$L$7*$O$6*(G19/$O$6-1))+6*$L$4*EXP(-$L$7*$O$6*(2/SQRT(3)*G19/$O$6-1))+12*$L$4*EXP(-$L$7*$O$6*(SQRT(2)*2/SQRT(3)*G19/$O$6-1))+24*$L$4*EXP(-$L$7*$O$6*(SQRT(11)/2*2/SQRT(3)*G19/$O$6-1))+8*$L$4*EXP(-$L$7*$O$6*(2*G19/$O$6-1))-($L$9*$L$6*EXP(-$L$5*$O$6*(G19/$O$6-1))+6*$L$6*EXP(-$L$5*$O$6*(2/SQRT(3)*G19/$O$6-1))+12*$L$6*EXP(-$L$5*$O$6*(SQRT(2)*2/SQRT(3)*G19/$O$6-1))+24*$L$6*EXP(-$L$5*$O$6*(SQRT(11)/2*2/SQRT(3)*G19/$O$6-1))+8*$L$6*EXP(-$L$5*$O$6*(2*G19/$O$6-1))))</f>
        <v>-20.292350502925011</v>
      </c>
      <c r="M19">
        <f>(1/2)*($L$9*$O$4*EXP(-$O$8*$O$6*(G19/$O$6-1))+6*$O$4*EXP(-$O$8*$O$6*(2/SQRT(3)*G19/$O$6-1))+12*$O$4*EXP(-$O$8*$O$6*(SQRT(2)*2/SQRT(3)*G19/$O$6-1))+24*$O$4*EXP(-$O$8*$O$6*(SQRT(11)/2*2/SQRT(3)*G19/$O$6-1))+8*$O$4*EXP(-$O$8*$O$6*(2*G19/$O$6-1))-($L$9*$O$7*EXP(-$O$5*$O$6*(G19/$O$6-1))+6*$O$7*EXP(-$O$5*$O$6*(2/SQRT(3)*G19/$O$6-1))+12*$O$7*EXP(-$O$5*$O$6*(SQRT(2)*2/SQRT(3)*G19/$O$6-1))+24*$O$7*EXP(-$O$5*$O$6*(SQRT(11)/2*2/SQRT(3)*G19/$O$6-1))+8*$O$7*EXP(-$O$5*$O$6*(2*G19/$O$6-1))))</f>
        <v>-20.292350502925011</v>
      </c>
      <c r="N19" s="13">
        <f>(M19-H19)^2*O19</f>
        <v>430.88856639944561</v>
      </c>
      <c r="O19" s="13">
        <v>1</v>
      </c>
      <c r="P19" s="14">
        <f>SUMSQ(N26:N295)</f>
        <v>1104127749915.7153</v>
      </c>
      <c r="Q19" s="1" t="s">
        <v>62</v>
      </c>
      <c r="R19" s="19">
        <f>O8/(O8-O5)*-B4/SQRT(L9)</f>
        <v>5.9886994619032272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1.7807916516197924</v>
      </c>
      <c r="H20" s="10">
        <f>-(-$B$4)*(1+D20+$E$5*D20^3)*EXP(-D20)</f>
        <v>-2.1867520708302769E-2</v>
      </c>
      <c r="I20">
        <f t="shared" ref="I20:I83" si="2">H20*$E$6</f>
        <v>-0.17494016566642215</v>
      </c>
      <c r="K20">
        <f t="shared" ref="K20:K83" si="3">(1/2)*($L$9*$L$4*EXP(-$L$7*$O$6*(G20/$O$6-1))+6*$L$4*EXP(-$L$7*$O$6*(2/SQRT(3)*G20/$O$6-1))+12*$L$4*EXP(-$L$7*$O$6*(SQRT(2)*2/SQRT(3)*G20/$O$6-1))+24*$L$4*EXP(-$L$7*$O$6*(SQRT(11)/2*2/SQRT(3)*G20/$O$6-1))+8*$L$4*EXP(-$L$7*$O$6*(2*G20/$O$6-1))-($L$9*$L$6*EXP(-$L$5*$O$6*(G20/$O$6-1))+6*$L$6*EXP(-$L$5*$O$6*(2/SQRT(3)*G20/$O$6-1))+12*$L$6*EXP(-$L$5*$O$6*(SQRT(2)*2/SQRT(3)*G20/$O$6-1))+24*$L$6*EXP(-$L$5*$O$6*(SQRT(11)/2*2/SQRT(3)*G20/$O$6-1))+8*$L$6*EXP(-$L$5*$O$6*(2*G20/$O$6-1))))</f>
        <v>-20.464401129030215</v>
      </c>
      <c r="M20">
        <f t="shared" ref="M20:M83" si="4">(1/2)*($L$9*$O$4*EXP(-$O$8*$O$6*(G20/$O$6-1))+6*$O$4*EXP(-$O$8*$O$6*(2/SQRT(3)*G20/$O$6-1))+12*$O$4*EXP(-$O$8*$O$6*(SQRT(2)*2/SQRT(3)*G20/$O$6-1))+24*$O$4*EXP(-$O$8*$O$6*(SQRT(11)/2*2/SQRT(3)*G20/$O$6-1))+8*$O$4*EXP(-$O$8*$O$6*(2*G20/$O$6-1))-($L$9*$O$7*EXP(-$O$5*$O$6*(G20/$O$6-1))+6*$O$7*EXP(-$O$5*$O$6*(2/SQRT(3)*G20/$O$6-1))+12*$O$7*EXP(-$O$5*$O$6*(SQRT(2)*2/SQRT(3)*G20/$O$6-1))+24*$O$7*EXP(-$O$5*$O$6*(SQRT(11)/2*2/SQRT(3)*G20/$O$6-1))+8*$O$7*EXP(-$O$5*$O$6*(2*G20/$O$6-1))))</f>
        <v>-20.464401129030215</v>
      </c>
      <c r="N20" s="13">
        <f t="shared" ref="N20:N83" si="5">(M20-H20)^2*O20</f>
        <v>417.8971803273709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1.7946443290689187</v>
      </c>
      <c r="H21" s="10">
        <f t="shared" ref="H21:H84" si="6">-(-$B$4)*(1+D21+$E$5*D21^3)*EXP(-D21)</f>
        <v>-0.48906941052168118</v>
      </c>
      <c r="I21">
        <f t="shared" si="2"/>
        <v>-3.9125552841734494</v>
      </c>
      <c r="K21">
        <f t="shared" si="3"/>
        <v>-20.615045080808613</v>
      </c>
      <c r="M21">
        <f t="shared" si="4"/>
        <v>-20.615045080808613</v>
      </c>
      <c r="N21" s="13">
        <f t="shared" si="5"/>
        <v>405.05489668098159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2.8284271247461903</v>
      </c>
      <c r="U21" s="1" t="s">
        <v>56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1.8084970065180448</v>
      </c>
      <c r="H22" s="10">
        <f t="shared" si="6"/>
        <v>-0.93675022705803979</v>
      </c>
      <c r="I22">
        <f t="shared" si="2"/>
        <v>-7.4940018164643183</v>
      </c>
      <c r="K22">
        <f t="shared" si="3"/>
        <v>-20.745388746275729</v>
      </c>
      <c r="M22">
        <f t="shared" si="4"/>
        <v>-20.745388746275729</v>
      </c>
      <c r="N22" s="13">
        <f t="shared" si="5"/>
        <v>392.38215998503483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1.8223496839671713</v>
      </c>
      <c r="H23" s="10">
        <f t="shared" si="6"/>
        <v>-1.3655404971963232</v>
      </c>
      <c r="I23">
        <f t="shared" si="2"/>
        <v>-10.924323977570586</v>
      </c>
      <c r="K23">
        <f t="shared" si="3"/>
        <v>-20.856487772124709</v>
      </c>
      <c r="M23">
        <f t="shared" si="4"/>
        <v>-20.856487772124709</v>
      </c>
      <c r="N23" s="13">
        <f t="shared" si="5"/>
        <v>379.89702567403822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1.8362023614162977</v>
      </c>
      <c r="H24" s="10">
        <f t="shared" si="6"/>
        <v>-1.776052218448821</v>
      </c>
      <c r="I24">
        <f t="shared" si="2"/>
        <v>-14.208417747590568</v>
      </c>
      <c r="K24">
        <f t="shared" si="3"/>
        <v>-20.949349361152251</v>
      </c>
      <c r="M24">
        <f t="shared" si="4"/>
        <v>-20.949349361152251</v>
      </c>
      <c r="N24" s="13">
        <f t="shared" si="5"/>
        <v>367.61532332239949</v>
      </c>
      <c r="O24" s="13">
        <v>1</v>
      </c>
      <c r="Q24" s="17" t="s">
        <v>58</v>
      </c>
      <c r="R24" s="19">
        <f>O5/(O8-O5)*-B4/L9</f>
        <v>1.0586625000000001</v>
      </c>
      <c r="V24" s="15" t="str">
        <f>D3</f>
        <v>BCC</v>
      </c>
      <c r="W24" s="1" t="str">
        <f>E3</f>
        <v>Fe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1.8500550388654238</v>
      </c>
      <c r="H25" s="10">
        <f t="shared" si="6"/>
        <v>-2.1688793776527455</v>
      </c>
      <c r="I25">
        <f t="shared" si="2"/>
        <v>-17.351035021221964</v>
      </c>
      <c r="K25">
        <f t="shared" si="3"/>
        <v>-21.024934464163294</v>
      </c>
      <c r="M25">
        <f t="shared" si="4"/>
        <v>-21.024934464163294</v>
      </c>
      <c r="N25" s="13">
        <f t="shared" si="5"/>
        <v>355.55081342552029</v>
      </c>
      <c r="O25" s="13">
        <v>1</v>
      </c>
      <c r="Q25" s="17" t="s">
        <v>59</v>
      </c>
      <c r="R25" s="19">
        <f>O8/(O8-O5)*-B4/SQRT(L9)</f>
        <v>5.9886994619032272</v>
      </c>
      <c r="V25" s="2" t="s">
        <v>103</v>
      </c>
      <c r="W25" s="1">
        <f>(-B4/(12*PI()*B6*W26))^(1/2)</f>
        <v>0.39216494029819043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1.8639077163145503</v>
      </c>
      <c r="H26" s="10">
        <f t="shared" si="6"/>
        <v>-2.5445984555896417</v>
      </c>
      <c r="I26">
        <f t="shared" si="2"/>
        <v>-20.356787644717134</v>
      </c>
      <c r="K26">
        <f t="shared" si="3"/>
        <v>-21.084159871295498</v>
      </c>
      <c r="M26">
        <f t="shared" si="4"/>
        <v>-21.084159871295498</v>
      </c>
      <c r="N26" s="13">
        <f t="shared" si="5"/>
        <v>343.71533748672925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1.8777603937636766</v>
      </c>
      <c r="H27" s="10">
        <f t="shared" si="6"/>
        <v>-2.9037689179054516</v>
      </c>
      <c r="I27">
        <f t="shared" si="2"/>
        <v>-23.230151343243612</v>
      </c>
      <c r="K27">
        <f t="shared" si="3"/>
        <v>-21.12790020746958</v>
      </c>
      <c r="M27">
        <f t="shared" si="4"/>
        <v>-21.12790020746958</v>
      </c>
      <c r="N27" s="13">
        <f t="shared" si="5"/>
        <v>332.11896125927024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1.8916130712128028</v>
      </c>
      <c r="H28" s="10">
        <f t="shared" si="6"/>
        <v>-3.2469336926944061</v>
      </c>
      <c r="I28">
        <f t="shared" si="2"/>
        <v>-25.975469541555249</v>
      </c>
      <c r="K28">
        <f t="shared" si="3"/>
        <v>-21.15698983644689</v>
      </c>
      <c r="M28">
        <f t="shared" si="4"/>
        <v>-21.15698983644689</v>
      </c>
      <c r="N28" s="13">
        <f t="shared" si="5"/>
        <v>320.77011107236609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1.0605141257851065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1.9054657486619293</v>
      </c>
      <c r="H29" s="10">
        <f t="shared" si="6"/>
        <v>-3.5746196351004671</v>
      </c>
      <c r="I29">
        <f t="shared" si="2"/>
        <v>-28.596957080803737</v>
      </c>
      <c r="K29">
        <f t="shared" si="3"/>
        <v>-21.172224677762905</v>
      </c>
      <c r="M29">
        <f t="shared" si="4"/>
        <v>-21.172224677762905</v>
      </c>
      <c r="N29" s="13">
        <f t="shared" si="5"/>
        <v>309.67570323753841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1.9193184261110556</v>
      </c>
      <c r="H30" s="10">
        <f t="shared" si="6"/>
        <v>-3.8873379792808662</v>
      </c>
      <c r="I30">
        <f t="shared" si="2"/>
        <v>-31.09870383424693</v>
      </c>
      <c r="K30">
        <f t="shared" si="3"/>
        <v>-21.17436394060196</v>
      </c>
      <c r="M30">
        <f t="shared" si="4"/>
        <v>-21.17436394060196</v>
      </c>
      <c r="N30" s="13">
        <f t="shared" si="5"/>
        <v>298.84126658738955</v>
      </c>
      <c r="O30" s="13">
        <v>1</v>
      </c>
      <c r="V30" s="22" t="s">
        <v>22</v>
      </c>
      <c r="W30" s="1">
        <f>1/(O5*W25^2)</f>
        <v>6.6820778080804182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1.9331711035601817</v>
      </c>
      <c r="H31" s="10">
        <f t="shared" si="6"/>
        <v>-4.1855847780672706</v>
      </c>
      <c r="I31">
        <f t="shared" si="2"/>
        <v>-33.484678224538165</v>
      </c>
      <c r="K31">
        <f t="shared" si="3"/>
        <v>-21.164131778485487</v>
      </c>
      <c r="M31">
        <f t="shared" si="4"/>
        <v>-21.164131778485487</v>
      </c>
      <c r="N31" s="13">
        <f t="shared" si="5"/>
        <v>288.27105824541047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1.9470237810093083</v>
      </c>
      <c r="H32" s="10">
        <f t="shared" si="6"/>
        <v>-4.4698413306514482</v>
      </c>
      <c r="I32">
        <f t="shared" si="2"/>
        <v>-35.758730645211585</v>
      </c>
      <c r="K32">
        <f t="shared" si="3"/>
        <v>-21.142218868462358</v>
      </c>
      <c r="M32">
        <f t="shared" si="4"/>
        <v>-21.142218868462358</v>
      </c>
      <c r="N32" s="13">
        <f t="shared" si="5"/>
        <v>277.96817276330177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1.9608764584584346</v>
      </c>
      <c r="H33" s="10">
        <f t="shared" si="6"/>
        <v>-4.7405745986137342</v>
      </c>
      <c r="I33">
        <f t="shared" si="2"/>
        <v>-37.924596788909874</v>
      </c>
      <c r="K33">
        <f t="shared" si="3"/>
        <v>-21.109283918314489</v>
      </c>
      <c r="M33">
        <f t="shared" si="4"/>
        <v>-21.109283918314489</v>
      </c>
      <c r="N33" s="13">
        <f t="shared" si="5"/>
        <v>267.93464479285836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1.9747291359075607</v>
      </c>
      <c r="H34" s="10">
        <f t="shared" si="6"/>
        <v>-4.9982376106043249</v>
      </c>
      <c r="I34">
        <f t="shared" si="2"/>
        <v>-39.985900884834599</v>
      </c>
      <c r="K34">
        <f t="shared" si="3"/>
        <v>-21.065955105124885</v>
      </c>
      <c r="M34">
        <f t="shared" si="4"/>
        <v>-21.065955105124885</v>
      </c>
      <c r="N34" s="13">
        <f t="shared" si="5"/>
        <v>258.17154548372213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1.9885818133566873</v>
      </c>
      <c r="H35" s="10">
        <f t="shared" si="6"/>
        <v>-5.2432698559793609</v>
      </c>
      <c r="I35">
        <f t="shared" si="2"/>
        <v>-41.946158847834887</v>
      </c>
      <c r="K35">
        <f t="shared" si="3"/>
        <v>-21.012831448396149</v>
      </c>
      <c r="M35">
        <f t="shared" si="4"/>
        <v>-21.012831448396149</v>
      </c>
      <c r="N35" s="13">
        <f t="shared" si="5"/>
        <v>248.67907281702674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2.0024344908058134</v>
      </c>
      <c r="H36" s="10">
        <f t="shared" si="6"/>
        <v>-5.4760976676858917</v>
      </c>
      <c r="I36">
        <f t="shared" si="2"/>
        <v>-43.808781341487133</v>
      </c>
      <c r="K36">
        <f t="shared" si="3"/>
        <v>-20.950484120757014</v>
      </c>
      <c r="M36">
        <f t="shared" si="4"/>
        <v>-20.950484120757014</v>
      </c>
      <c r="N36" s="13">
        <f t="shared" si="5"/>
        <v>239.45663609899108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2.0162871682549399</v>
      </c>
      <c r="H37" s="10">
        <f t="shared" si="6"/>
        <v>-5.6971345946820708</v>
      </c>
      <c r="I37">
        <f t="shared" si="2"/>
        <v>-45.577076757456567</v>
      </c>
      <c r="K37">
        <f t="shared" si="3"/>
        <v>-20.879457699150567</v>
      </c>
      <c r="M37">
        <f t="shared" si="4"/>
        <v>-20.879457699150567</v>
      </c>
      <c r="N37" s="13">
        <f t="shared" si="5"/>
        <v>230.50293484847791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2.0301398457040665</v>
      </c>
      <c r="H38" s="10">
        <f t="shared" si="6"/>
        <v>-5.9067817641715878</v>
      </c>
      <c r="I38">
        <f t="shared" si="2"/>
        <v>-47.254254113372703</v>
      </c>
      <c r="K38">
        <f t="shared" si="3"/>
        <v>-20.800271359261011</v>
      </c>
      <c r="M38">
        <f t="shared" si="4"/>
        <v>-20.800271359261011</v>
      </c>
      <c r="N38" s="13">
        <f t="shared" si="5"/>
        <v>221.81603231903694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2.0439925231531926</v>
      </c>
      <c r="H39" s="10">
        <f t="shared" si="6"/>
        <v>-6.1054282339239254</v>
      </c>
      <c r="I39">
        <f t="shared" si="2"/>
        <v>-48.843425871391403</v>
      </c>
      <c r="K39">
        <f t="shared" si="3"/>
        <v>-20.713420015805934</v>
      </c>
      <c r="M39">
        <f t="shared" si="4"/>
        <v>-20.713420015805934</v>
      </c>
      <c r="N39" s="13">
        <f t="shared" si="5"/>
        <v>213.39342389953228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2.0578452006023191</v>
      </c>
      <c r="H40" s="10">
        <f t="shared" si="6"/>
        <v>-6.2934513349450265</v>
      </c>
      <c r="I40">
        <f t="shared" si="2"/>
        <v>-50.347610679560212</v>
      </c>
      <c r="K40">
        <f t="shared" si="3"/>
        <v>-20.619375411196586</v>
      </c>
      <c r="M40">
        <f t="shared" si="4"/>
        <v>-20.619375411196586</v>
      </c>
      <c r="N40" s="13">
        <f t="shared" si="5"/>
        <v>205.23210063852412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2.0716978780514452</v>
      </c>
      <c r="H41" s="10">
        <f t="shared" si="6"/>
        <v>-6.4712170047559905</v>
      </c>
      <c r="I41">
        <f t="shared" si="2"/>
        <v>-51.769736038047924</v>
      </c>
      <c r="K41">
        <f t="shared" si="3"/>
        <v>-20.518587154951245</v>
      </c>
      <c r="M41">
        <f t="shared" si="4"/>
        <v>-20.518587154951245</v>
      </c>
      <c r="N41" s="13">
        <f t="shared" si="5"/>
        <v>197.32860813659664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2.0855505555005718</v>
      </c>
      <c r="H42" s="10">
        <f t="shared" si="6"/>
        <v>-6.6390801115307125</v>
      </c>
      <c r="I42">
        <f t="shared" si="2"/>
        <v>-53.1126408922457</v>
      </c>
      <c r="K42">
        <f t="shared" si="3"/>
        <v>-20.411483716133798</v>
      </c>
      <c r="M42">
        <f t="shared" si="4"/>
        <v>-20.411483716133798</v>
      </c>
      <c r="N42" s="13">
        <f t="shared" si="5"/>
        <v>189.67910104808405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2.0994032329496979</v>
      </c>
      <c r="H43" s="10">
        <f t="shared" si="6"/>
        <v>-6.7973847693367793</v>
      </c>
      <c r="I43">
        <f t="shared" si="2"/>
        <v>-54.379078154694234</v>
      </c>
      <c r="K43">
        <f t="shared" si="3"/>
        <v>-20.298473370983402</v>
      </c>
      <c r="M43">
        <f t="shared" si="4"/>
        <v>-20.298473370983402</v>
      </c>
      <c r="N43" s="13">
        <f t="shared" si="5"/>
        <v>182.27939342951234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2.1132559103988244</v>
      </c>
      <c r="H44" s="10">
        <f t="shared" si="6"/>
        <v>-6.9464646447175982</v>
      </c>
      <c r="I44">
        <f t="shared" si="2"/>
        <v>-55.571717157740785</v>
      </c>
      <c r="K44">
        <f t="shared" si="3"/>
        <v>-20.179945107798286</v>
      </c>
      <c r="M44">
        <f t="shared" si="4"/>
        <v>-20.179945107798286</v>
      </c>
      <c r="N44" s="13">
        <f t="shared" si="5"/>
        <v>175.12500516673828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2.127108587847951</v>
      </c>
      <c r="H45" s="10">
        <f t="shared" si="6"/>
        <v>-7.0866432548474263</v>
      </c>
      <c r="I45">
        <f t="shared" si="2"/>
        <v>-56.69314603877941</v>
      </c>
      <c r="K45">
        <f t="shared" si="3"/>
        <v>-20.05626949104094</v>
      </c>
      <c r="M45">
        <f t="shared" si="4"/>
        <v>-20.05626949104094</v>
      </c>
      <c r="N45" s="13">
        <f t="shared" si="5"/>
        <v>168.2112047065591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2.1409612652970771</v>
      </c>
      <c r="H46" s="10">
        <f t="shared" si="6"/>
        <v>-7.2182342574849763</v>
      </c>
      <c r="I46">
        <f t="shared" si="2"/>
        <v>-57.74587405987981</v>
      </c>
      <c r="K46">
        <f t="shared" si="3"/>
        <v>-19.927799486538486</v>
      </c>
      <c r="M46">
        <f t="shared" si="4"/>
        <v>-19.927799486538486</v>
      </c>
      <c r="N46" s="13">
        <f t="shared" si="5"/>
        <v>161.53304831156601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2.1548139427462032</v>
      </c>
      <c r="H47" s="10">
        <f t="shared" si="6"/>
        <v>-7.3415417329453065</v>
      </c>
      <c r="I47">
        <f t="shared" si="2"/>
        <v>-58.732333863562452</v>
      </c>
      <c r="K47">
        <f t="shared" si="3"/>
        <v>-19.794871249564846</v>
      </c>
      <c r="M47">
        <f t="shared" si="4"/>
        <v>-19.794871249564846</v>
      </c>
      <c r="N47" s="13">
        <f t="shared" si="5"/>
        <v>155.08541604950747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2.1686666201953302</v>
      </c>
      <c r="H48" s="10">
        <f t="shared" si="6"/>
        <v>-7.4568604583039555</v>
      </c>
      <c r="I48">
        <f t="shared" si="2"/>
        <v>-59.654883666431644</v>
      </c>
      <c r="K48">
        <f t="shared" si="3"/>
        <v>-19.657804877507242</v>
      </c>
      <c r="M48">
        <f t="shared" si="4"/>
        <v>-19.657804877507242</v>
      </c>
      <c r="N48" s="13">
        <f t="shared" si="5"/>
        <v>148.86304472048784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2.1825192976444567</v>
      </c>
      <c r="H49" s="10">
        <f t="shared" si="6"/>
        <v>-7.5644761740416584</v>
      </c>
      <c r="I49">
        <f t="shared" si="2"/>
        <v>-60.515809392333267</v>
      </c>
      <c r="K49">
        <f t="shared" si="3"/>
        <v>-19.516905128740007</v>
      </c>
      <c r="M49">
        <f t="shared" si="4"/>
        <v>-19.516905128740007</v>
      </c>
      <c r="N49" s="13">
        <f t="shared" si="5"/>
        <v>142.86055791711144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2.1963719750935833</v>
      </c>
      <c r="H50" s="10">
        <f t="shared" si="6"/>
        <v>-7.6646658433325792</v>
      </c>
      <c r="I50">
        <f t="shared" si="2"/>
        <v>-61.317326746660633</v>
      </c>
      <c r="K50">
        <f t="shared" si="3"/>
        <v>-19.372462109252393</v>
      </c>
      <c r="M50">
        <f t="shared" si="4"/>
        <v>-19.372462109252393</v>
      </c>
      <c r="N50" s="13">
        <f t="shared" si="5"/>
        <v>137.07249340428595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2.2102246525427094</v>
      </c>
      <c r="H51" s="10">
        <f t="shared" si="6"/>
        <v>-7.7576979041735292</v>
      </c>
      <c r="I51">
        <f t="shared" si="2"/>
        <v>-62.061583233388234</v>
      </c>
      <c r="K51">
        <f t="shared" si="3"/>
        <v>-19.224751928505452</v>
      </c>
      <c r="M51">
        <f t="shared" si="4"/>
        <v>-19.224751928505452</v>
      </c>
      <c r="N51" s="13">
        <f t="shared" si="5"/>
        <v>131.49332799694693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2.2240773299918355</v>
      </c>
      <c r="H52" s="10">
        <f t="shared" si="6"/>
        <v>-7.8438325145465937</v>
      </c>
      <c r="I52">
        <f t="shared" si="2"/>
        <v>-62.75066011637275</v>
      </c>
      <c r="K52">
        <f t="shared" si="3"/>
        <v>-19.074037325923157</v>
      </c>
      <c r="M52">
        <f t="shared" si="4"/>
        <v>-19.074037325923157</v>
      </c>
      <c r="N52" s="13">
        <f t="shared" si="5"/>
        <v>126.1175001054653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2.237930007440962</v>
      </c>
      <c r="H53" s="10">
        <f t="shared" si="6"/>
        <v>-7.9233217908024347</v>
      </c>
      <c r="I53">
        <f t="shared" si="2"/>
        <v>-63.386574326419478</v>
      </c>
      <c r="K53">
        <f t="shared" si="3"/>
        <v>-18.920568269358441</v>
      </c>
      <c r="M53">
        <f t="shared" si="4"/>
        <v>-18.920568269358441</v>
      </c>
      <c r="N53" s="13">
        <f t="shared" si="5"/>
        <v>120.93943011011247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2.2517826848900886</v>
      </c>
      <c r="H54" s="10">
        <f t="shared" si="6"/>
        <v>-7.9964100394466744</v>
      </c>
      <c r="I54">
        <f t="shared" si="2"/>
        <v>-63.971280315573395</v>
      </c>
      <c r="K54">
        <f t="shared" si="3"/>
        <v>-18.764582526811441</v>
      </c>
      <c r="M54">
        <f t="shared" si="4"/>
        <v>-18.764582526811441</v>
      </c>
      <c r="N54" s="13">
        <f t="shared" si="5"/>
        <v>115.95353871763952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2.2656353623392147</v>
      </c>
      <c r="H55" s="10">
        <f t="shared" si="6"/>
        <v>-8.0633339825068902</v>
      </c>
      <c r="I55">
        <f t="shared" si="2"/>
        <v>-64.506671860055121</v>
      </c>
      <c r="K55">
        <f t="shared" si="3"/>
        <v>-18.606306212618264</v>
      </c>
      <c r="M55">
        <f t="shared" si="4"/>
        <v>-18.606306212618264</v>
      </c>
      <c r="N55" s="13">
        <f t="shared" si="5"/>
        <v>111.1542634448996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2.2794880397883412</v>
      </c>
      <c r="H56" s="10">
        <f t="shared" si="6"/>
        <v>-8.124322976653195</v>
      </c>
      <c r="I56">
        <f t="shared" si="2"/>
        <v>-64.99458381322556</v>
      </c>
      <c r="K56">
        <f t="shared" si="3"/>
        <v>-18.445954309271677</v>
      </c>
      <c r="M56">
        <f t="shared" si="4"/>
        <v>-18.445954309271677</v>
      </c>
      <c r="N56" s="13">
        <f t="shared" si="5"/>
        <v>106.53607336649158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2.2933407172374674</v>
      </c>
      <c r="H57" s="10">
        <f t="shared" si="6"/>
        <v>-8.1795992262406614</v>
      </c>
      <c r="I57">
        <f t="shared" si="2"/>
        <v>-65.436793809925291</v>
      </c>
      <c r="K57">
        <f t="shared" si="3"/>
        <v>-18.283731165981159</v>
      </c>
      <c r="M57">
        <f t="shared" si="4"/>
        <v>-18.283731165981159</v>
      </c>
      <c r="N57" s="13">
        <f t="shared" si="5"/>
        <v>102.09348225568407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2.3071933946865939</v>
      </c>
      <c r="H58" s="10">
        <f t="shared" si="6"/>
        <v>-8.2293779904375626</v>
      </c>
      <c r="I58">
        <f t="shared" si="2"/>
        <v>-65.835023923500501</v>
      </c>
      <c r="K58">
        <f t="shared" si="3"/>
        <v>-18.1198309750283</v>
      </c>
      <c r="M58">
        <f t="shared" si="4"/>
        <v>-18.1198309750283</v>
      </c>
      <c r="N58" s="13">
        <f t="shared" si="5"/>
        <v>97.821060240399831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2.32104607213572</v>
      </c>
      <c r="H59" s="10">
        <f t="shared" si="6"/>
        <v>-8.2738677845989947</v>
      </c>
      <c r="I59">
        <f t="shared" si="2"/>
        <v>-66.190942276791958</v>
      </c>
      <c r="K59">
        <f t="shared" si="3"/>
        <v>-17.95443822692468</v>
      </c>
      <c r="M59">
        <f t="shared" si="4"/>
        <v>-17.95443822692468</v>
      </c>
      <c r="N59" s="13">
        <f t="shared" si="5"/>
        <v>93.713444088829704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2.3348987495848466</v>
      </c>
      <c r="H60" s="10">
        <f t="shared" si="6"/>
        <v>-8.313270576041262</v>
      </c>
      <c r="I60">
        <f t="shared" si="2"/>
        <v>-66.506164608330096</v>
      </c>
      <c r="K60">
        <f t="shared" si="3"/>
        <v>-17.787728145332256</v>
      </c>
      <c r="M60">
        <f t="shared" si="4"/>
        <v>-17.787728145332256</v>
      </c>
      <c r="N60" s="13">
        <f t="shared" si="5"/>
        <v>89.765346232295414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2.3487514270339731</v>
      </c>
      <c r="H61" s="10">
        <f t="shared" si="6"/>
        <v>-8.3477819743682762</v>
      </c>
      <c r="I61">
        <f t="shared" si="2"/>
        <v>-66.782255794946209</v>
      </c>
      <c r="K61">
        <f t="shared" si="3"/>
        <v>-17.619867102662415</v>
      </c>
      <c r="M61">
        <f t="shared" si="4"/>
        <v>-17.619867102662415</v>
      </c>
      <c r="N61" s="13">
        <f t="shared" si="5"/>
        <v>85.971562626333338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2.3626041044830992</v>
      </c>
      <c r="H62" s="10">
        <f t="shared" si="6"/>
        <v>-8.3775914164972942</v>
      </c>
      <c r="I62">
        <f t="shared" si="2"/>
        <v>-67.020731331978354</v>
      </c>
      <c r="K62">
        <f t="shared" si="3"/>
        <v>-17.451013017226899</v>
      </c>
      <c r="M62">
        <f t="shared" si="4"/>
        <v>-17.451013017226899</v>
      </c>
      <c r="N62" s="13">
        <f t="shared" si="5"/>
        <v>82.326979544586578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2.3764567819322253</v>
      </c>
      <c r="H63" s="10">
        <f t="shared" si="6"/>
        <v>-8.4028823465273348</v>
      </c>
      <c r="I63">
        <f t="shared" si="2"/>
        <v>-67.223058772218678</v>
      </c>
      <c r="K63">
        <f t="shared" si="3"/>
        <v>-17.281315732773749</v>
      </c>
      <c r="M63">
        <f t="shared" si="4"/>
        <v>-17.281315732773749</v>
      </c>
      <c r="N63" s="13">
        <f t="shared" si="5"/>
        <v>78.826579394014956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2.3903094593813519</v>
      </c>
      <c r="H64" s="10">
        <f t="shared" si="6"/>
        <v>-8.4238323905898991</v>
      </c>
      <c r="I64">
        <f t="shared" si="2"/>
        <v>-67.390659124719193</v>
      </c>
      <c r="K64">
        <f t="shared" si="3"/>
        <v>-17.110917381202974</v>
      </c>
      <c r="M64">
        <f t="shared" si="4"/>
        <v>-17.110917381202974</v>
      </c>
      <c r="N64" s="13">
        <f t="shared" si="5"/>
        <v>75.465445634134966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2.404162136830478</v>
      </c>
      <c r="H65" s="10">
        <f t="shared" si="6"/>
        <v>-8.4406135268178986</v>
      </c>
      <c r="I65">
        <f t="shared" si="2"/>
        <v>-67.524908214543188</v>
      </c>
      <c r="K65">
        <f t="shared" si="3"/>
        <v>-16.939952729219662</v>
      </c>
      <c r="M65">
        <f t="shared" si="4"/>
        <v>-16.939952729219662</v>
      </c>
      <c r="N65" s="13">
        <f t="shared" si="5"/>
        <v>72.238766877483457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2.4180148142796045</v>
      </c>
      <c r="H66" s="10">
        <f t="shared" si="6"/>
        <v>-8.4533922505650718</v>
      </c>
      <c r="I66">
        <f t="shared" si="2"/>
        <v>-67.627138004520575</v>
      </c>
      <c r="K66">
        <f t="shared" si="3"/>
        <v>-16.768549509647734</v>
      </c>
      <c r="M66">
        <f t="shared" si="4"/>
        <v>-16.768549509647734</v>
      </c>
      <c r="N66" s="13">
        <f t="shared" si="5"/>
        <v>69.141840243275084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2.4318674917287311</v>
      </c>
      <c r="H67" s="10">
        <f t="shared" si="6"/>
        <v>-8.462329735004726</v>
      </c>
      <c r="I67">
        <f t="shared" si="2"/>
        <v>-67.698637880037808</v>
      </c>
      <c r="K67">
        <f t="shared" si="3"/>
        <v>-16.596828738094</v>
      </c>
      <c r="M67">
        <f t="shared" si="4"/>
        <v>-16.596828738094</v>
      </c>
      <c r="N67" s="13">
        <f t="shared" si="5"/>
        <v>66.170074031260398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2.4457201691778572</v>
      </c>
      <c r="H68" s="10">
        <f t="shared" si="6"/>
        <v>-8.4675819872331921</v>
      </c>
      <c r="I68">
        <f t="shared" si="2"/>
        <v>-67.740655897865537</v>
      </c>
      <c r="K68">
        <f t="shared" si="3"/>
        <v>-16.424905015620414</v>
      </c>
      <c r="M68">
        <f t="shared" si="4"/>
        <v>-16.424905015620414</v>
      </c>
      <c r="N68" s="13">
        <f t="shared" si="5"/>
        <v>633189.89778101584</v>
      </c>
      <c r="O68" s="13">
        <v>10000</v>
      </c>
    </row>
    <row r="69" spans="3:16" x14ac:dyDescent="0.4">
      <c r="C69" s="51" t="s">
        <v>44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-16.252886818052474</v>
      </c>
      <c r="M69">
        <f t="shared" si="4"/>
        <v>-16.252886818052474</v>
      </c>
      <c r="N69" s="55">
        <f t="shared" si="5"/>
        <v>605842.23754160223</v>
      </c>
      <c r="O69" s="55">
        <v>10000</v>
      </c>
      <c r="P69" s="51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2.4734255240761094</v>
      </c>
      <c r="H70" s="10">
        <f t="shared" si="6"/>
        <v>-8.4676298991837129</v>
      </c>
      <c r="I70">
        <f t="shared" si="2"/>
        <v>-67.741039193469703</v>
      </c>
      <c r="K70">
        <f t="shared" si="3"/>
        <v>-16.08087677252243</v>
      </c>
      <c r="M70">
        <f t="shared" si="4"/>
        <v>-16.08087677252243</v>
      </c>
      <c r="N70" s="13">
        <f t="shared" si="5"/>
        <v>579615.27954401751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2.4872782015252355</v>
      </c>
      <c r="H71" s="10">
        <f t="shared" si="6"/>
        <v>-8.4627130871289911</v>
      </c>
      <c r="I71">
        <f t="shared" si="2"/>
        <v>-67.701704697031929</v>
      </c>
      <c r="K71">
        <f t="shared" si="3"/>
        <v>-15.908971921819152</v>
      </c>
      <c r="M71">
        <f t="shared" si="4"/>
        <v>-15.908971921819152</v>
      </c>
      <c r="N71" s="13">
        <f t="shared" si="5"/>
        <v>55.446770633201268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2.501130878974362</v>
      </c>
      <c r="H72" s="10">
        <f t="shared" si="6"/>
        <v>-8.4546863819575488</v>
      </c>
      <c r="I72">
        <f t="shared" si="2"/>
        <v>-67.637491055660391</v>
      </c>
      <c r="K72">
        <f t="shared" si="3"/>
        <v>-15.737263977089574</v>
      </c>
      <c r="M72">
        <f t="shared" si="4"/>
        <v>-15.737263977089574</v>
      </c>
      <c r="N72" s="13">
        <f t="shared" si="5"/>
        <v>53.035936429118955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2.5149835564234881</v>
      </c>
      <c r="H73" s="10">
        <f t="shared" si="6"/>
        <v>-8.4436821529626105</v>
      </c>
      <c r="I73">
        <f t="shared" si="2"/>
        <v>-67.549457223700884</v>
      </c>
      <c r="K73">
        <f t="shared" si="3"/>
        <v>-15.56583955941235</v>
      </c>
      <c r="M73">
        <f t="shared" si="4"/>
        <v>-15.56583955941235</v>
      </c>
      <c r="N73" s="13">
        <f t="shared" si="5"/>
        <v>50.725126122246877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2.5288362338726142</v>
      </c>
      <c r="H74" s="10">
        <f t="shared" si="6"/>
        <v>-8.4298284521935418</v>
      </c>
      <c r="I74">
        <f t="shared" si="2"/>
        <v>-67.438627617548335</v>
      </c>
      <c r="K74">
        <f t="shared" si="3"/>
        <v>-15.394780430740042</v>
      </c>
      <c r="M74">
        <f t="shared" si="4"/>
        <v>-15.394780430740042</v>
      </c>
      <c r="N74" s="13">
        <f t="shared" si="5"/>
        <v>48.510556063458807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2.5426889113217408</v>
      </c>
      <c r="H75" s="10">
        <f t="shared" si="6"/>
        <v>-8.4132491423345481</v>
      </c>
      <c r="I75">
        <f t="shared" si="2"/>
        <v>-67.305993138676385</v>
      </c>
      <c r="K75">
        <f t="shared" si="3"/>
        <v>-15.224163714684035</v>
      </c>
      <c r="M75">
        <f t="shared" si="4"/>
        <v>-15.224163714684035</v>
      </c>
      <c r="N75" s="13">
        <f t="shared" si="5"/>
        <v>46.388557311842597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2.5565415887708673</v>
      </c>
      <c r="H76" s="10">
        <f t="shared" si="6"/>
        <v>-8.3940640209785169</v>
      </c>
      <c r="I76">
        <f t="shared" si="2"/>
        <v>-67.152512167828135</v>
      </c>
      <c r="K76">
        <f t="shared" si="3"/>
        <v>-15.054062107594142</v>
      </c>
      <c r="M76">
        <f t="shared" si="4"/>
        <v>-15.054062107594142</v>
      </c>
      <c r="N76" s="13">
        <f t="shared" si="5"/>
        <v>44.355574513723781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2.5703942662199935</v>
      </c>
      <c r="H77" s="10">
        <f t="shared" si="6"/>
        <v>-8.3723889413944299</v>
      </c>
      <c r="I77">
        <f t="shared" si="2"/>
        <v>-66.979111531155439</v>
      </c>
      <c r="K77">
        <f t="shared" si="3"/>
        <v>-14.884544080364769</v>
      </c>
      <c r="M77">
        <f t="shared" si="4"/>
        <v>-14.884544080364769</v>
      </c>
      <c r="N77" s="13">
        <f t="shared" si="5"/>
        <v>42.408164554017795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2.58424694366912</v>
      </c>
      <c r="H78" s="10">
        <f t="shared" si="6"/>
        <v>-8.3483359298841009</v>
      </c>
      <c r="I78">
        <f t="shared" si="2"/>
        <v>-66.786687439072807</v>
      </c>
      <c r="K78">
        <f t="shared" si="3"/>
        <v>-14.715674071379549</v>
      </c>
      <c r="M78">
        <f t="shared" si="4"/>
        <v>-14.715674071379549</v>
      </c>
      <c r="N78" s="13">
        <f t="shared" si="5"/>
        <v>40.542995008142711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2.5980996211182465</v>
      </c>
      <c r="H79" s="10">
        <f t="shared" si="6"/>
        <v>-8.3220132998215135</v>
      </c>
      <c r="I79">
        <f t="shared" si="2"/>
        <v>-66.576106398572108</v>
      </c>
      <c r="K79">
        <f t="shared" si="3"/>
        <v>-14.547512670987892</v>
      </c>
      <c r="M79">
        <f t="shared" si="4"/>
        <v>-14.547512670987892</v>
      </c>
      <c r="N79" s="13">
        <f t="shared" si="5"/>
        <v>38.756842420392978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2.6119522985673722</v>
      </c>
      <c r="H80" s="10">
        <f t="shared" si="6"/>
        <v>-8.2935257624654586</v>
      </c>
      <c r="I80">
        <f t="shared" si="2"/>
        <v>-66.348206099723669</v>
      </c>
      <c r="K80">
        <f t="shared" si="3"/>
        <v>-14.380116797888661</v>
      </c>
      <c r="M80">
        <f t="shared" si="4"/>
        <v>-14.380116797888661</v>
      </c>
      <c r="N80" s="13">
        <f t="shared" si="5"/>
        <v>37.046590432494092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2.6258049760164988</v>
      </c>
      <c r="H81" s="10">
        <f t="shared" si="6"/>
        <v>-8.2629745346338428</v>
      </c>
      <c r="I81">
        <f t="shared" si="2"/>
        <v>-66.103796277070742</v>
      </c>
      <c r="K81">
        <f t="shared" si="3"/>
        <v>-14.213539867779552</v>
      </c>
      <c r="M81">
        <f t="shared" si="4"/>
        <v>-14.213539867779552</v>
      </c>
      <c r="N81" s="13">
        <f t="shared" si="5"/>
        <v>35.409227784035508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2.6396576534656253</v>
      </c>
      <c r="H82" s="10">
        <f t="shared" si="6"/>
        <v>-8.2304574433255908</v>
      </c>
      <c r="I82">
        <f t="shared" si="2"/>
        <v>-65.843659546604727</v>
      </c>
      <c r="K82">
        <f t="shared" si="3"/>
        <v>-14.047831954614315</v>
      </c>
      <c r="M82">
        <f t="shared" si="4"/>
        <v>-14.047831954614315</v>
      </c>
      <c r="N82" s="13">
        <f t="shared" si="5"/>
        <v>33.841846204591725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2.6535103309147519</v>
      </c>
      <c r="H83" s="10">
        <f t="shared" si="6"/>
        <v>-8.1960690273738575</v>
      </c>
      <c r="I83">
        <f t="shared" si="2"/>
        <v>-65.56855221899086</v>
      </c>
      <c r="K83">
        <f t="shared" si="3"/>
        <v>-13.88303994479439</v>
      </c>
      <c r="M83">
        <f t="shared" si="4"/>
        <v>-13.88303994479439</v>
      </c>
      <c r="N83" s="13">
        <f t="shared" si="5"/>
        <v>32.34163821558694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2.667363008363878</v>
      </c>
      <c r="H84" s="10">
        <f t="shared" si="6"/>
        <v>-8.1599006362119226</v>
      </c>
      <c r="I84">
        <f t="shared" ref="I84:I147" si="9">H84*$E$6</f>
        <v>-65.279205089695381</v>
      </c>
      <c r="K84">
        <f t="shared" ref="K84:K147" si="10">(1/2)*($L$9*$L$4*EXP(-$L$7*$O$6*(G84/$O$6-1))+6*$L$4*EXP(-$L$7*$O$6*(2/SQRT(3)*G84/$O$6-1))+12*$L$4*EXP(-$L$7*$O$6*(SQRT(2)*2/SQRT(3)*G84/$O$6-1))+24*$L$4*EXP(-$L$7*$O$6*(SQRT(11)/2*2/SQRT(3)*G84/$O$6-1))+8*$L$4*EXP(-$L$7*$O$6*(2*G84/$O$6-1))-($L$9*$L$6*EXP(-$L$5*$O$6*(G84/$O$6-1))+6*$L$6*EXP(-$L$5*$O$6*(2/SQRT(3)*G84/$O$6-1))+12*$L$6*EXP(-$L$5*$O$6*(SQRT(2)*2/SQRT(3)*G84/$O$6-1))+24*$L$6*EXP(-$L$5*$O$6*(SQRT(11)/2*2/SQRT(3)*G84/$O$6-1))+8*$L$6*EXP(-$L$5*$O$6*(2*G84/$O$6-1))))</f>
        <v>-13.719207684606996</v>
      </c>
      <c r="M84">
        <f t="shared" ref="M84:M147" si="11">(1/2)*($L$9*$O$4*EXP(-$O$8*$O$6*(G84/$O$6-1))+6*$O$4*EXP(-$O$8*$O$6*(2/SQRT(3)*G84/$O$6-1))+12*$O$4*EXP(-$O$8*$O$6*(SQRT(2)*2/SQRT(3)*G84/$O$6-1))+24*$O$4*EXP(-$O$8*$O$6*(SQRT(11)/2*2/SQRT(3)*G84/$O$6-1))+8*$O$4*EXP(-$O$8*$O$6*(2*G84/$O$6-1))-($L$9*$O$7*EXP(-$O$5*$O$6*(G84/$O$6-1))+6*$O$7*EXP(-$O$5*$O$6*(2/SQRT(3)*G84/$O$6-1))+12*$O$7*EXP(-$O$5*$O$6*(SQRT(2)*2/SQRT(3)*G84/$O$6-1))+24*$O$7*EXP(-$O$5*$O$6*(SQRT(11)/2*2/SQRT(3)*G84/$O$6-1))+8*$O$7*EXP(-$O$5*$O$6*(2*G84/$O$6-1))))</f>
        <v>-13.719207684606996</v>
      </c>
      <c r="N84" s="13">
        <f t="shared" ref="N84:N147" si="12">(M84-H84)^2*O84</f>
        <v>30.905894858335142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2.6812156858130045</v>
      </c>
      <c r="H85" s="10">
        <f t="shared" ref="H85:H148" si="13">-(-$B$4)*(1+D85+$E$5*D85^3)*EXP(-D85)</f>
        <v>-8.1220405258310997</v>
      </c>
      <c r="I85">
        <f t="shared" si="9"/>
        <v>-64.976324206648798</v>
      </c>
      <c r="K85">
        <f t="shared" si="10"/>
        <v>-13.556376121207396</v>
      </c>
      <c r="M85">
        <f t="shared" si="11"/>
        <v>-13.556376121207396</v>
      </c>
      <c r="N85" s="13">
        <f t="shared" si="12"/>
        <v>29.53200336317385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2.6950683632621311</v>
      </c>
      <c r="H86" s="10">
        <f t="shared" si="13"/>
        <v>-8.0825739520077295</v>
      </c>
      <c r="I86">
        <f t="shared" si="9"/>
        <v>-64.660591616061836</v>
      </c>
      <c r="K86">
        <f t="shared" si="10"/>
        <v>-13.394583437429802</v>
      </c>
      <c r="M86">
        <f t="shared" si="11"/>
        <v>-13.394583437429802</v>
      </c>
      <c r="N86" s="13">
        <f t="shared" si="12"/>
        <v>28.217444773214066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2.7089210407112567</v>
      </c>
      <c r="H87" s="10">
        <f t="shared" si="13"/>
        <v>-8.0415832608743596</v>
      </c>
      <c r="I87">
        <f t="shared" si="9"/>
        <v>-64.332666086994877</v>
      </c>
      <c r="K87">
        <f t="shared" si="10"/>
        <v>-13.233865180698452</v>
      </c>
      <c r="M87">
        <f t="shared" si="11"/>
        <v>-13.233865180698452</v>
      </c>
      <c r="N87" s="13">
        <f t="shared" si="12"/>
        <v>26.959791534932158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2.7227737181603833</v>
      </c>
      <c r="H88" s="10">
        <f t="shared" si="13"/>
        <v>-7.9991479769081737</v>
      </c>
      <c r="I88">
        <f t="shared" si="9"/>
        <v>-63.99318381526539</v>
      </c>
      <c r="K88">
        <f t="shared" si="10"/>
        <v>-13.074254386298168</v>
      </c>
      <c r="M88">
        <f t="shared" si="11"/>
        <v>-13.074254386298168</v>
      </c>
      <c r="N88" s="13">
        <f t="shared" si="12"/>
        <v>25.756705066631405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2.7366263956095098</v>
      </c>
      <c r="H89" s="10">
        <f t="shared" si="13"/>
        <v>-7.9553448884077413</v>
      </c>
      <c r="I89">
        <f t="shared" si="9"/>
        <v>-63.642759107261931</v>
      </c>
      <c r="K89">
        <f t="shared" si="10"/>
        <v>-12.915781695252267</v>
      </c>
      <c r="M89">
        <f t="shared" si="11"/>
        <v>-12.915781695252267</v>
      </c>
      <c r="N89" s="13">
        <f t="shared" si="12"/>
        <v>24.605933314697918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2.7504790730586359</v>
      </c>
      <c r="H90" s="10">
        <f t="shared" si="13"/>
        <v>-7.9102481305273153</v>
      </c>
      <c r="I90">
        <f t="shared" si="9"/>
        <v>-63.281985044218523</v>
      </c>
      <c r="K90">
        <f t="shared" si="10"/>
        <v>-12.758475467044176</v>
      </c>
      <c r="M90">
        <f t="shared" si="11"/>
        <v>-12.758475467044176</v>
      </c>
      <c r="N90" s="13">
        <f t="shared" si="12"/>
        <v>23.505308306549377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2.7643317505077625</v>
      </c>
      <c r="H91" s="10">
        <f t="shared" si="13"/>
        <v>-7.8639292659360027</v>
      </c>
      <c r="I91">
        <f t="shared" si="9"/>
        <v>-62.911434127488022</v>
      </c>
      <c r="K91">
        <f t="shared" si="10"/>
        <v>-12.602361887408852</v>
      </c>
      <c r="M91">
        <f t="shared" si="11"/>
        <v>-12.602361887408852</v>
      </c>
      <c r="N91" s="13">
        <f t="shared" si="12"/>
        <v>22.45274370823806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2.778184427956889</v>
      </c>
      <c r="H92" s="10">
        <f t="shared" si="13"/>
        <v>-7.8164573631673147</v>
      </c>
      <c r="I92">
        <f t="shared" si="9"/>
        <v>-62.531658905338517</v>
      </c>
      <c r="K92">
        <f t="shared" si="10"/>
        <v>-12.447465071409852</v>
      </c>
      <c r="M92">
        <f t="shared" si="11"/>
        <v>-12.447465071409852</v>
      </c>
      <c r="N92" s="13">
        <f t="shared" si="12"/>
        <v>21.446232393801793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2.7920371054060147</v>
      </c>
      <c r="H93" s="10">
        <f t="shared" si="13"/>
        <v>-7.7678990727229067</v>
      </c>
      <c r="I93">
        <f t="shared" si="9"/>
        <v>-62.143192581783254</v>
      </c>
      <c r="K93">
        <f t="shared" si="10"/>
        <v>-12.293807162008171</v>
      </c>
      <c r="M93">
        <f t="shared" si="11"/>
        <v>-12.293807162008171</v>
      </c>
      <c r="N93" s="13">
        <f t="shared" si="12"/>
        <v>20.483844032657796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2.8058897828551412</v>
      </c>
      <c r="H94" s="10">
        <f t="shared" si="13"/>
        <v>-7.7183187009925218</v>
      </c>
      <c r="I94">
        <f t="shared" si="9"/>
        <v>-61.746549607940175</v>
      </c>
      <c r="K94">
        <f t="shared" si="10"/>
        <v>-12.141408424319861</v>
      </c>
      <c r="M94">
        <f t="shared" si="11"/>
        <v>-12.141408424319861</v>
      </c>
      <c r="N94" s="13">
        <f t="shared" si="12"/>
        <v>19.563722700603918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2.8197424603042678</v>
      </c>
      <c r="H95" s="10">
        <f t="shared" si="13"/>
        <v>-7.6677782820505467</v>
      </c>
      <c r="I95">
        <f t="shared" si="9"/>
        <v>-61.342226256404373</v>
      </c>
      <c r="K95">
        <f t="shared" si="10"/>
        <v>-11.990287335750669</v>
      </c>
      <c r="M95">
        <f t="shared" si="11"/>
        <v>-11.990287335750669</v>
      </c>
      <c r="N95" s="13">
        <f t="shared" si="12"/>
        <v>18.684084519319523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2.8335951377533939</v>
      </c>
      <c r="H96" s="10">
        <f t="shared" si="13"/>
        <v>-7.6163376473879287</v>
      </c>
      <c r="I96">
        <f t="shared" si="9"/>
        <v>-60.93070117910343</v>
      </c>
      <c r="K96">
        <f t="shared" si="10"/>
        <v>-11.840460672187369</v>
      </c>
      <c r="M96">
        <f t="shared" si="11"/>
        <v>-11.840460672187369</v>
      </c>
      <c r="N96" s="13">
        <f t="shared" si="12"/>
        <v>17.843215328640774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2.8474478152025204</v>
      </c>
      <c r="H97" s="10">
        <f t="shared" si="13"/>
        <v>-7.5640544936366307</v>
      </c>
      <c r="I97">
        <f t="shared" si="9"/>
        <v>-60.512435949093046</v>
      </c>
      <c r="K97">
        <f t="shared" si="10"/>
        <v>-11.691943590417633</v>
      </c>
      <c r="M97">
        <f t="shared" si="11"/>
        <v>-11.691943590417633</v>
      </c>
      <c r="N97" s="13">
        <f t="shared" si="12"/>
        <v>17.039468395323482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2.861300492651647</v>
      </c>
      <c r="H98" s="10">
        <f t="shared" si="13"/>
        <v>-7.5109844483422696</v>
      </c>
      <c r="I98">
        <f t="shared" si="9"/>
        <v>-60.087875586738157</v>
      </c>
      <c r="K98">
        <f t="shared" si="10"/>
        <v>-11.544749706942641</v>
      </c>
      <c r="M98">
        <f t="shared" si="11"/>
        <v>-11.544749706942641</v>
      </c>
      <c r="N98" s="13">
        <f t="shared" si="12"/>
        <v>16.271262161491318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2.8751531701007726</v>
      </c>
      <c r="H99" s="10">
        <f t="shared" si="13"/>
        <v>-7.4571811338390521</v>
      </c>
      <c r="I99">
        <f t="shared" si="9"/>
        <v>-59.657449070712417</v>
      </c>
      <c r="K99">
        <f t="shared" si="10"/>
        <v>-11.398891173339178</v>
      </c>
      <c r="M99">
        <f t="shared" si="11"/>
        <v>-11.398891173339178</v>
      </c>
      <c r="N99" s="13">
        <f t="shared" si="12"/>
        <v>15.537078035496087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2.8890058475498992</v>
      </c>
      <c r="H100" s="10">
        <f t="shared" si="13"/>
        <v>-7.4026962292797132</v>
      </c>
      <c r="I100">
        <f t="shared" si="9"/>
        <v>-59.221569834237705</v>
      </c>
      <c r="K100">
        <f t="shared" si="10"/>
        <v>-11.254378748321173</v>
      </c>
      <c r="M100">
        <f t="shared" si="11"/>
        <v>-11.254378748321173</v>
      </c>
      <c r="N100" s="13">
        <f t="shared" si="12"/>
        <v>14.835458227489566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2.9028585249990257</v>
      </c>
      <c r="H101" s="10">
        <f t="shared" si="13"/>
        <v>-7.3475795308716778</v>
      </c>
      <c r="I101">
        <f t="shared" si="9"/>
        <v>-58.780636246973422</v>
      </c>
      <c r="K101">
        <f t="shared" si="10"/>
        <v>-11.11122186664398</v>
      </c>
      <c r="M101">
        <f t="shared" si="11"/>
        <v>-11.11122186664398</v>
      </c>
      <c r="N101" s="13">
        <f t="shared" si="12"/>
        <v>14.165003631617592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2.9167112024481523</v>
      </c>
      <c r="H102" s="10">
        <f t="shared" si="13"/>
        <v>-7.2918790103693372</v>
      </c>
      <c r="I102">
        <f t="shared" si="9"/>
        <v>-58.335032082954697</v>
      </c>
      <c r="K102">
        <f t="shared" si="10"/>
        <v>-10.969428704988175</v>
      </c>
      <c r="M102">
        <f t="shared" si="11"/>
        <v>-10.969428704988175</v>
      </c>
      <c r="N102" s="13">
        <f t="shared" si="12"/>
        <v>13.524371756391108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2.9305638798972784</v>
      </c>
      <c r="H103" s="10">
        <f t="shared" si="13"/>
        <v>-7.2356408718709551</v>
      </c>
      <c r="I103">
        <f t="shared" si="9"/>
        <v>-57.88512697496764</v>
      </c>
      <c r="K103">
        <f t="shared" si="10"/>
        <v>-10.82900624495387</v>
      </c>
      <c r="M103">
        <f t="shared" si="11"/>
        <v>-10.82900624495387</v>
      </c>
      <c r="N103" s="13">
        <f t="shared" si="12"/>
        <v>12.912274704471319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2.944416557346405</v>
      </c>
      <c r="H104" s="10">
        <f t="shared" si="13"/>
        <v>-7.1789096069673937</v>
      </c>
      <c r="I104">
        <f t="shared" si="9"/>
        <v>-57.431276855739149</v>
      </c>
      <c r="K104">
        <f t="shared" si="10"/>
        <v>-10.6899603332905</v>
      </c>
      <c r="M104">
        <f t="shared" si="11"/>
        <v>-10.6899603332905</v>
      </c>
      <c r="N104" s="13">
        <f t="shared" si="12"/>
        <v>12.327477202814014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2.9582692347955306</v>
      </c>
      <c r="H105" s="10">
        <f t="shared" si="13"/>
        <v>-7.1217280482886247</v>
      </c>
      <c r="I105">
        <f t="shared" si="9"/>
        <v>-56.973824386308998</v>
      </c>
      <c r="K105">
        <f t="shared" si="10"/>
        <v>-10.552295739481812</v>
      </c>
      <c r="M105">
        <f t="shared" si="11"/>
        <v>-10.552295739481812</v>
      </c>
      <c r="N105" s="13">
        <f t="shared" si="12"/>
        <v>11.768794683858554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2.9721219122446572</v>
      </c>
      <c r="H106" s="10">
        <f t="shared" si="13"/>
        <v>-7.0641374214926724</v>
      </c>
      <c r="I106">
        <f t="shared" si="9"/>
        <v>-56.513099371941379</v>
      </c>
      <c r="K106">
        <f t="shared" si="10"/>
        <v>-10.416016210800116</v>
      </c>
      <c r="M106">
        <f t="shared" si="11"/>
        <v>-10.416016210800116</v>
      </c>
      <c r="N106" s="13">
        <f t="shared" si="12"/>
        <v>11.235091418209134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2.9859745896937837</v>
      </c>
      <c r="H107" s="10">
        <f t="shared" si="13"/>
        <v>-7.0061773957404894</v>
      </c>
      <c r="I107">
        <f t="shared" si="9"/>
        <v>-56.049419165923915</v>
      </c>
      <c r="K107">
        <f t="shared" si="10"/>
        <v>-10.281124524939337</v>
      </c>
      <c r="M107">
        <f t="shared" si="11"/>
        <v>-10.281124524939337</v>
      </c>
      <c r="N107" s="13">
        <f t="shared" si="12"/>
        <v>10.72527869904777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2.9998272671429103</v>
      </c>
      <c r="H108" s="10">
        <f t="shared" si="13"/>
        <v>-6.9478861326990584</v>
      </c>
      <c r="I108">
        <f t="shared" si="9"/>
        <v>-55.583089061592467</v>
      </c>
      <c r="K108">
        <f t="shared" si="10"/>
        <v>-10.147622540331088</v>
      </c>
      <c r="M108">
        <f t="shared" si="11"/>
        <v>-10.147622540331088</v>
      </c>
      <c r="N108" s="13">
        <f t="shared" si="12"/>
        <v>10.238313078325929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3.0136799445920364</v>
      </c>
      <c r="H109" s="10">
        <f t="shared" si="13"/>
        <v>-6.8893003341138588</v>
      </c>
      <c r="I109">
        <f t="shared" si="9"/>
        <v>-55.11440267291087</v>
      </c>
      <c r="K109">
        <f t="shared" si="10"/>
        <v>-10.015511244243847</v>
      </c>
      <c r="M109">
        <f t="shared" si="11"/>
        <v>-10.015511244243847</v>
      </c>
      <c r="N109" s="13">
        <f t="shared" si="12"/>
        <v>9.7731946546157662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3.0275326220411629</v>
      </c>
      <c r="H110" s="10">
        <f t="shared" si="13"/>
        <v>-6.8304552879907376</v>
      </c>
      <c r="I110">
        <f t="shared" si="9"/>
        <v>-54.643642303925901</v>
      </c>
      <c r="K110">
        <f t="shared" si="10"/>
        <v>-9.8847907987605588</v>
      </c>
      <c r="M110">
        <f t="shared" si="11"/>
        <v>-9.8847907987605588</v>
      </c>
      <c r="N110" s="13">
        <f t="shared" si="12"/>
        <v>9.3289654123495449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3.041385299490289</v>
      </c>
      <c r="H111" s="10">
        <f t="shared" si="13"/>
        <v>-6.7713849134261164</v>
      </c>
      <c r="I111">
        <f t="shared" si="9"/>
        <v>-54.171079307408931</v>
      </c>
      <c r="K111">
        <f t="shared" si="10"/>
        <v>-9.7554605847261779</v>
      </c>
      <c r="M111">
        <f t="shared" si="11"/>
        <v>-9.7554605847261779</v>
      </c>
      <c r="N111" s="13">
        <f t="shared" si="12"/>
        <v>8.9047076120449127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3.0552379769394151</v>
      </c>
      <c r="H112" s="10">
        <f t="shared" si="13"/>
        <v>-6.7121218041234485</v>
      </c>
      <c r="I112">
        <f t="shared" si="9"/>
        <v>-53.696974432987588</v>
      </c>
      <c r="K112">
        <f t="shared" si="10"/>
        <v>-9.6275192437523049</v>
      </c>
      <c r="M112">
        <f t="shared" si="11"/>
        <v>-9.6275192437523049</v>
      </c>
      <c r="N112" s="13">
        <f t="shared" si="12"/>
        <v>8499.5422309944915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3.0690906543885417</v>
      </c>
      <c r="H113" s="10">
        <f t="shared" si="13"/>
        <v>-6.6526972706327445</v>
      </c>
      <c r="I113">
        <f t="shared" si="9"/>
        <v>-53.221578165061956</v>
      </c>
      <c r="K113">
        <f t="shared" si="10"/>
        <v>-9.5009647183625248</v>
      </c>
      <c r="M113">
        <f t="shared" si="11"/>
        <v>-9.5009647183625248</v>
      </c>
      <c r="N113" s="13">
        <f t="shared" si="12"/>
        <v>8112.6274537971167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3.0829433318376682</v>
      </c>
      <c r="H114" s="10">
        <f t="shared" si="13"/>
        <v>-6.5931413813490396</v>
      </c>
      <c r="I114">
        <f t="shared" si="9"/>
        <v>-52.745131050792317</v>
      </c>
      <c r="K114">
        <f t="shared" si="10"/>
        <v>-9.3757942903583427</v>
      </c>
      <c r="M114">
        <f t="shared" si="11"/>
        <v>-9.3757942903583427</v>
      </c>
      <c r="N114" s="13">
        <f t="shared" si="12"/>
        <v>7743.1572120179362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3.0967960092867943</v>
      </c>
      <c r="H115" s="10">
        <f t="shared" si="13"/>
        <v>-6.5334830023046662</v>
      </c>
      <c r="I115">
        <f t="shared" si="9"/>
        <v>-52.267864018437329</v>
      </c>
      <c r="K115">
        <f t="shared" si="10"/>
        <v>-9.252004617482001</v>
      </c>
      <c r="M115">
        <f t="shared" si="11"/>
        <v>-9.252004617482001</v>
      </c>
      <c r="N115" s="13">
        <f t="shared" si="12"/>
        <v>7.3903597721863852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3.1106486867359209</v>
      </c>
      <c r="H116" s="10">
        <f t="shared" si="13"/>
        <v>-6.4737498357892749</v>
      </c>
      <c r="I116">
        <f t="shared" si="9"/>
        <v>-51.789998686314199</v>
      </c>
      <c r="K116">
        <f t="shared" si="10"/>
        <v>-9.129591768449334</v>
      </c>
      <c r="M116">
        <f t="shared" si="11"/>
        <v>-9.129591768449334</v>
      </c>
      <c r="N116" s="13">
        <f t="shared" si="12"/>
        <v>7.0534963712755179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3.124501364185047</v>
      </c>
      <c r="H117" s="10">
        <f t="shared" si="13"/>
        <v>-6.4139684578305687</v>
      </c>
      <c r="I117">
        <f t="shared" si="9"/>
        <v>-51.311747662644549</v>
      </c>
      <c r="K117">
        <f t="shared" si="10"/>
        <v>-9.0085512564225656</v>
      </c>
      <c r="M117">
        <f t="shared" si="11"/>
        <v>-9.0085512564225656</v>
      </c>
      <c r="N117" s="13">
        <f t="shared" si="12"/>
        <v>6.7318598987494784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3.1383540416341735</v>
      </c>
      <c r="H118" s="10">
        <f t="shared" si="13"/>
        <v>-6.354164354567887</v>
      </c>
      <c r="I118">
        <f t="shared" si="9"/>
        <v>-50.833314836543096</v>
      </c>
      <c r="K118">
        <f t="shared" si="10"/>
        <v>-8.8888780709897723</v>
      </c>
      <c r="M118">
        <f t="shared" si="11"/>
        <v>-8.8888780709897723</v>
      </c>
      <c r="N118" s="13">
        <f t="shared" si="12"/>
        <v>6.424773624217246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3.1522067190832996</v>
      </c>
      <c r="H119" s="10">
        <f t="shared" si="13"/>
        <v>-6.2943619575498335</v>
      </c>
      <c r="I119">
        <f t="shared" si="9"/>
        <v>-50.354895660398668</v>
      </c>
      <c r="K119">
        <f t="shared" si="10"/>
        <v>-8.7705667087151706</v>
      </c>
      <c r="M119">
        <f t="shared" si="11"/>
        <v>-8.7705667087151706</v>
      </c>
      <c r="N119" s="13">
        <f t="shared" si="12"/>
        <v>6.1315899696937892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3.1660593965324262</v>
      </c>
      <c r="H120" s="10">
        <f t="shared" si="13"/>
        <v>-6.2345846779863194</v>
      </c>
      <c r="I120">
        <f t="shared" si="9"/>
        <v>-49.876677423890555</v>
      </c>
      <c r="K120">
        <f t="shared" si="10"/>
        <v>-8.6536112023212333</v>
      </c>
      <c r="M120">
        <f t="shared" si="11"/>
        <v>-8.6536112023212333</v>
      </c>
      <c r="N120" s="13">
        <f t="shared" si="12"/>
        <v>5.8516893254358537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3.1799120739815527</v>
      </c>
      <c r="H121" s="10">
        <f t="shared" si="13"/>
        <v>-6.1748549399845825</v>
      </c>
      <c r="I121">
        <f t="shared" si="9"/>
        <v>-49.39883951987666</v>
      </c>
      <c r="K121">
        <f t="shared" si="10"/>
        <v>-8.5380051485612505</v>
      </c>
      <c r="M121">
        <f t="shared" si="11"/>
        <v>-8.5380051485612505</v>
      </c>
      <c r="N121" s="13">
        <f t="shared" si="12"/>
        <v>5.5844789082959494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3.1937647514306788</v>
      </c>
      <c r="H122" s="10">
        <f t="shared" si="13"/>
        <v>-6.1151942127978662</v>
      </c>
      <c r="I122">
        <f t="shared" si="9"/>
        <v>-48.92155370238293</v>
      </c>
      <c r="K122">
        <f t="shared" si="10"/>
        <v>-8.4237417348383978</v>
      </c>
      <c r="M122">
        <f t="shared" si="11"/>
        <v>-8.4237417348383978</v>
      </c>
      <c r="N122" s="13">
        <f t="shared" si="12"/>
        <v>5.3293916615194785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3.2076174288798054</v>
      </c>
      <c r="H123" s="10">
        <f t="shared" si="13"/>
        <v>-6.0556230421147559</v>
      </c>
      <c r="I123">
        <f t="shared" si="9"/>
        <v>-48.444984336918047</v>
      </c>
      <c r="K123">
        <f t="shared" si="10"/>
        <v>-8.3108137646247684</v>
      </c>
      <c r="M123">
        <f t="shared" si="11"/>
        <v>-8.3108137646247684</v>
      </c>
      <c r="N123" s="13">
        <f t="shared" si="12"/>
        <v>5.0858851948952326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3.2214701063289315</v>
      </c>
      <c r="H124" s="10">
        <f t="shared" si="13"/>
        <v>-5.9961610804163055</v>
      </c>
      <c r="I124">
        <f t="shared" si="9"/>
        <v>-47.969288643330444</v>
      </c>
      <c r="K124">
        <f t="shared" si="10"/>
        <v>-8.1992136817318162</v>
      </c>
      <c r="M124">
        <f t="shared" si="11"/>
        <v>-8.1992136817318162</v>
      </c>
      <c r="N124" s="13">
        <f t="shared" si="12"/>
        <v>4.8534407641630386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3.235322783778058</v>
      </c>
      <c r="H125" s="10">
        <f t="shared" si="13"/>
        <v>-5.9368271164274002</v>
      </c>
      <c r="I125">
        <f t="shared" si="9"/>
        <v>-47.494616931419202</v>
      </c>
      <c r="K125">
        <f t="shared" si="10"/>
        <v>-8.0889335934811228</v>
      </c>
      <c r="M125">
        <f t="shared" si="11"/>
        <v>-8.0889335934811228</v>
      </c>
      <c r="N125" s="13">
        <f t="shared" si="12"/>
        <v>4.6315622885765855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3.2491754612271841</v>
      </c>
      <c r="H126" s="10">
        <f t="shared" si="13"/>
        <v>-5.8776391036880735</v>
      </c>
      <c r="I126">
        <f t="shared" si="9"/>
        <v>-47.021112829504588</v>
      </c>
      <c r="K126">
        <f t="shared" si="10"/>
        <v>-7.9799652928225999</v>
      </c>
      <c r="M126">
        <f t="shared" si="11"/>
        <v>-7.9799652928225999</v>
      </c>
      <c r="N126" s="13">
        <f t="shared" si="12"/>
        <v>4.4197754055209009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3.2630281386763103</v>
      </c>
      <c r="H127" s="10">
        <f t="shared" si="13"/>
        <v>-5.8186141882697546</v>
      </c>
      <c r="I127">
        <f t="shared" si="9"/>
        <v>-46.548913506158037</v>
      </c>
      <c r="K127">
        <f t="shared" si="10"/>
        <v>-7.8723002794449304</v>
      </c>
      <c r="M127">
        <f t="shared" si="11"/>
        <v>-7.8723002794449304</v>
      </c>
      <c r="N127" s="13">
        <f t="shared" si="12"/>
        <v>4.2176265610863721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3.2768808161254368</v>
      </c>
      <c r="H128" s="10">
        <f t="shared" si="13"/>
        <v>-5.7597687356607778</v>
      </c>
      <c r="I128">
        <f t="shared" si="9"/>
        <v>-46.078149885286223</v>
      </c>
      <c r="K128">
        <f t="shared" si="10"/>
        <v>-7.7659297799214073</v>
      </c>
      <c r="M128">
        <f t="shared" si="11"/>
        <v>-7.7659297799214073</v>
      </c>
      <c r="N128" s="13">
        <f t="shared" si="12"/>
        <v>4.0246821355088995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3.2907334935745634</v>
      </c>
      <c r="H129" s="10">
        <f t="shared" si="13"/>
        <v>-5.7011183568447974</v>
      </c>
      <c r="I129">
        <f t="shared" si="9"/>
        <v>-45.608946854758379</v>
      </c>
      <c r="K129">
        <f t="shared" si="10"/>
        <v>-7.6608447669322253</v>
      </c>
      <c r="M129">
        <f t="shared" si="11"/>
        <v>-7.6608447669322253</v>
      </c>
      <c r="N129" s="13">
        <f t="shared" si="12"/>
        <v>3.8405276023941575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3.3045861710236895</v>
      </c>
      <c r="H130" s="10">
        <f t="shared" si="13"/>
        <v>-5.6426779335950767</v>
      </c>
      <c r="I130">
        <f t="shared" si="9"/>
        <v>-45.141423468760614</v>
      </c>
      <c r="K130">
        <f t="shared" si="10"/>
        <v>-7.5570359776026983</v>
      </c>
      <c r="M130">
        <f t="shared" si="11"/>
        <v>-7.5570359776026983</v>
      </c>
      <c r="N130" s="13">
        <f t="shared" si="12"/>
        <v>3.6647667206566865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3.318438848472816</v>
      </c>
      <c r="H131" s="10">
        <f t="shared" si="13"/>
        <v>-5.5844616430070602</v>
      </c>
      <c r="I131">
        <f t="shared" si="9"/>
        <v>-44.675693144056481</v>
      </c>
      <c r="K131">
        <f t="shared" si="10"/>
        <v>-7.4544939309951044</v>
      </c>
      <c r="M131">
        <f t="shared" si="11"/>
        <v>-7.4544939309951044</v>
      </c>
      <c r="N131" s="13">
        <f t="shared" si="12"/>
        <v>3.4970207581177997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3.3322915259219426</v>
      </c>
      <c r="H132" s="10">
        <f t="shared" si="13"/>
        <v>-5.5264829812909086</v>
      </c>
      <c r="I132">
        <f t="shared" si="9"/>
        <v>-44.211863850327269</v>
      </c>
      <c r="K132">
        <f t="shared" si="10"/>
        <v>-7.3532089447903095</v>
      </c>
      <c r="M132">
        <f t="shared" si="11"/>
        <v>-7.3532089447903095</v>
      </c>
      <c r="N132" s="13">
        <f t="shared" si="12"/>
        <v>3.3369277457228144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3.3461442033710687</v>
      </c>
      <c r="H133" s="10">
        <f t="shared" si="13"/>
        <v>-5.4687547868452073</v>
      </c>
      <c r="I133">
        <f t="shared" si="9"/>
        <v>-43.750038294761659</v>
      </c>
      <c r="K133">
        <f t="shared" si="10"/>
        <v>-7.253171151193671</v>
      </c>
      <c r="M133">
        <f t="shared" si="11"/>
        <v>-7.253171151193671</v>
      </c>
      <c r="N133" s="13">
        <f t="shared" si="12"/>
        <v>3.184141761354589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3.3599968808201948</v>
      </c>
      <c r="H134" s="10">
        <f t="shared" si="13"/>
        <v>-5.4112892626323541</v>
      </c>
      <c r="I134">
        <f t="shared" si="9"/>
        <v>-43.290314101058833</v>
      </c>
      <c r="K134">
        <f t="shared" si="10"/>
        <v>-7.1543705120983798</v>
      </c>
      <c r="M134">
        <f t="shared" si="11"/>
        <v>-7.1543705120983798</v>
      </c>
      <c r="N134" s="13">
        <f t="shared" si="12"/>
        <v>3.0383322422400414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3.3738495582693213</v>
      </c>
      <c r="H135" s="10">
        <f t="shared" si="13"/>
        <v>-5.354097997875658</v>
      </c>
      <c r="I135">
        <f t="shared" si="9"/>
        <v>-42.832783983005264</v>
      </c>
      <c r="K135">
        <f t="shared" si="10"/>
        <v>-7.0567968335379074</v>
      </c>
      <c r="M135">
        <f t="shared" si="11"/>
        <v>-7.0567968335379074</v>
      </c>
      <c r="N135" s="13">
        <f t="shared" si="12"/>
        <v>2.8991833249655801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3.3877022357184479</v>
      </c>
      <c r="H136" s="10">
        <f t="shared" si="13"/>
        <v>-5.2971919890975556</v>
      </c>
      <c r="I136">
        <f t="shared" si="9"/>
        <v>-42.377535912780445</v>
      </c>
      <c r="K136">
        <f t="shared" si="10"/>
        <v>-6.9604397794579116</v>
      </c>
      <c r="M136">
        <f t="shared" si="11"/>
        <v>-6.9604397794579116</v>
      </c>
      <c r="N136" s="13">
        <f t="shared" si="12"/>
        <v>2.7663932121386066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3.401554913167574</v>
      </c>
      <c r="H137" s="10">
        <f t="shared" si="13"/>
        <v>-5.2405816605178854</v>
      </c>
      <c r="I137">
        <f t="shared" si="9"/>
        <v>-41.924653284143083</v>
      </c>
      <c r="K137">
        <f t="shared" si="10"/>
        <v>-6.8652888848366231</v>
      </c>
      <c r="M137">
        <f t="shared" si="11"/>
        <v>-6.8652888848366231</v>
      </c>
      <c r="N137" s="13">
        <f t="shared" si="12"/>
        <v>2.639673564753497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3.4154075906167005</v>
      </c>
      <c r="H138" s="10">
        <f t="shared" si="13"/>
        <v>-5.1842768838305542</v>
      </c>
      <c r="I138">
        <f t="shared" si="9"/>
        <v>-41.474215070644433</v>
      </c>
      <c r="K138">
        <f t="shared" si="10"/>
        <v>-6.7713335681815412</v>
      </c>
      <c r="M138">
        <f t="shared" si="11"/>
        <v>-6.7713335681815412</v>
      </c>
      <c r="N138" s="13">
        <f t="shared" si="12"/>
        <v>2.5187489193431483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3.4292602680658271</v>
      </c>
      <c r="H139" s="10">
        <f t="shared" si="13"/>
        <v>-5.1282869973765175</v>
      </c>
      <c r="I139">
        <f t="shared" si="9"/>
        <v>-41.02629597901214</v>
      </c>
      <c r="K139">
        <f t="shared" si="10"/>
        <v>-6.6785631434291179</v>
      </c>
      <c r="M139">
        <f t="shared" si="11"/>
        <v>-6.6785631434291179</v>
      </c>
      <c r="N139" s="13">
        <f t="shared" si="12"/>
        <v>2.4033561290197039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3.4431129455149527</v>
      </c>
      <c r="H140" s="10">
        <f t="shared" si="13"/>
        <v>-5.072620824730393</v>
      </c>
      <c r="I140">
        <f t="shared" si="9"/>
        <v>-40.580966597843144</v>
      </c>
      <c r="K140">
        <f t="shared" si="10"/>
        <v>-6.5869668312728864</v>
      </c>
      <c r="M140">
        <f t="shared" si="11"/>
        <v>-6.5869668312728864</v>
      </c>
      <c r="N140" s="13">
        <f t="shared" si="12"/>
        <v>2.2932438275311973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3.4569656229640793</v>
      </c>
      <c r="H141" s="10">
        <f t="shared" si="13"/>
        <v>-5.0172866927176427</v>
      </c>
      <c r="I141">
        <f t="shared" si="9"/>
        <v>-40.138293541741142</v>
      </c>
      <c r="K141">
        <f t="shared" si="10"/>
        <v>-6.4965337699444463</v>
      </c>
      <c r="M141">
        <f t="shared" si="11"/>
        <v>-6.4965337699444463</v>
      </c>
      <c r="N141" s="13">
        <f t="shared" si="12"/>
        <v>2.1881719154840411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3.4708183004132054</v>
      </c>
      <c r="H142" s="10">
        <f t="shared" si="13"/>
        <v>-4.9622924488787294</v>
      </c>
      <c r="I142">
        <f t="shared" si="9"/>
        <v>-39.698339591029836</v>
      </c>
      <c r="K142">
        <f t="shared" si="10"/>
        <v>-6.4072530254708262</v>
      </c>
      <c r="M142">
        <f t="shared" si="11"/>
        <v>-6.4072530254708262</v>
      </c>
      <c r="N142" s="13">
        <f t="shared" si="12"/>
        <v>2.0879110679053645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3.4846709778623319</v>
      </c>
      <c r="H143" s="10">
        <f t="shared" si="13"/>
        <v>-4.9076454783962093</v>
      </c>
      <c r="I143">
        <f t="shared" si="9"/>
        <v>-39.261163827169675</v>
      </c>
      <c r="K143">
        <f t="shared" si="10"/>
        <v>-6.3191136014304545</v>
      </c>
      <c r="M143">
        <f t="shared" si="11"/>
        <v>-6.3191136014304545</v>
      </c>
      <c r="N143" s="13">
        <f t="shared" si="12"/>
        <v>1.992242262341815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3.4985236553114585</v>
      </c>
      <c r="H144" s="10">
        <f t="shared" si="13"/>
        <v>-4.8533527205002986</v>
      </c>
      <c r="I144">
        <f t="shared" si="9"/>
        <v>-38.826821764002389</v>
      </c>
      <c r="K144">
        <f t="shared" si="10"/>
        <v>-6.2321044482293413</v>
      </c>
      <c r="M144">
        <f t="shared" si="11"/>
        <v>-6.2321044482293413</v>
      </c>
      <c r="N144" s="13">
        <f t="shared" si="12"/>
        <v>1.90095632671582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3.512376332760585</v>
      </c>
      <c r="H145" s="10">
        <f t="shared" si="13"/>
        <v>-4.799420684367985</v>
      </c>
      <c r="I145">
        <f t="shared" si="9"/>
        <v>-38.39536547494388</v>
      </c>
      <c r="K145">
        <f t="shared" si="10"/>
        <v>-6.1462144719179559</v>
      </c>
      <c r="M145">
        <f t="shared" si="11"/>
        <v>-6.1462144719179559</v>
      </c>
      <c r="N145" s="13">
        <f t="shared" si="12"/>
        <v>1.8138535061831962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3.5262290102097107</v>
      </c>
      <c r="H146" s="10">
        <f t="shared" si="13"/>
        <v>-4.7458554645303854</v>
      </c>
      <c r="I146">
        <f t="shared" si="9"/>
        <v>-37.966843716243083</v>
      </c>
      <c r="K146">
        <f t="shared" si="10"/>
        <v>-6.0614325425685456</v>
      </c>
      <c r="M146">
        <f t="shared" si="11"/>
        <v>-6.0614325425685456</v>
      </c>
      <c r="N146" s="13">
        <f t="shared" si="12"/>
        <v>1.7307430482594233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3.5400816876588372</v>
      </c>
      <c r="H147" s="10">
        <f t="shared" si="13"/>
        <v>-4.6926627558025658</v>
      </c>
      <c r="I147">
        <f t="shared" si="9"/>
        <v>-37.541302046420526</v>
      </c>
      <c r="K147">
        <f t="shared" si="10"/>
        <v>-5.9777475022316526</v>
      </c>
      <c r="M147">
        <f t="shared" si="11"/>
        <v>-5.9777475022316526</v>
      </c>
      <c r="N147" s="13">
        <f t="shared" si="12"/>
        <v>1.6514428055047106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3.5539343651079638</v>
      </c>
      <c r="H148" s="10">
        <f t="shared" si="13"/>
        <v>-4.6398478677497419</v>
      </c>
      <c r="I148">
        <f t="shared" ref="I148:I211" si="16">H148*$E$6</f>
        <v>-37.118782941997935</v>
      </c>
      <c r="K148">
        <f t="shared" ref="K148:K211" si="17">(1/2)*($L$9*$L$4*EXP(-$L$7*$O$6*(G148/$O$6-1))+6*$L$4*EXP(-$L$7*$O$6*(2/SQRT(3)*G148/$O$6-1))+12*$L$4*EXP(-$L$7*$O$6*(SQRT(2)*2/SQRT(3)*G148/$O$6-1))+24*$L$4*EXP(-$L$7*$O$6*(SQRT(11)/2*2/SQRT(3)*G148/$O$6-1))+8*$L$4*EXP(-$L$7*$O$6*(2*G148/$O$6-1))-($L$9*$L$6*EXP(-$L$5*$O$6*(G148/$O$6-1))+6*$L$6*EXP(-$L$5*$O$6*(2/SQRT(3)*G148/$O$6-1))+12*$L$6*EXP(-$L$5*$O$6*(SQRT(2)*2/SQRT(3)*G148/$O$6-1))+24*$L$6*EXP(-$L$5*$O$6*(SQRT(11)/2*2/SQRT(3)*G148/$O$6-1))+8*$L$6*EXP(-$L$5*$O$6*(2*G148/$O$6-1))))</f>
        <v>-5.8951481724900638</v>
      </c>
      <c r="M148">
        <f t="shared" ref="M148:M211" si="18">(1/2)*($L$9*$O$4*EXP(-$O$8*$O$6*(G148/$O$6-1))+6*$O$4*EXP(-$O$8*$O$6*(2/SQRT(3)*G148/$O$6-1))+12*$O$4*EXP(-$O$8*$O$6*(SQRT(2)*2/SQRT(3)*G148/$O$6-1))+24*$O$4*EXP(-$O$8*$O$6*(SQRT(11)/2*2/SQRT(3)*G148/$O$6-1))+8*$O$4*EXP(-$O$8*$O$6*(2*G148/$O$6-1))-($L$9*$O$7*EXP(-$O$5*$O$6*(G148/$O$6-1))+6*$O$7*EXP(-$O$5*$O$6*(2/SQRT(3)*G148/$O$6-1))+12*$O$7*EXP(-$O$5*$O$6*(SQRT(2)*2/SQRT(3)*G148/$O$6-1))+24*$O$7*EXP(-$O$5*$O$6*(SQRT(11)/2*2/SQRT(3)*G148/$O$6-1))+8*$O$7*EXP(-$O$5*$O$6*(2*G148/$O$6-1))))</f>
        <v>-5.8951481724900638</v>
      </c>
      <c r="N148" s="13">
        <f t="shared" ref="N148:N211" si="19">(M148-H148)^2*O148</f>
        <v>1.5757788550811451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3.5677870425570899</v>
      </c>
      <c r="H149" s="10">
        <f t="shared" ref="H149:H212" si="20">-(-$B$4)*(1+D149+$E$5*D149^3)*EXP(-D149)</f>
        <v>-4.587415738703279</v>
      </c>
      <c r="I149">
        <f t="shared" si="16"/>
        <v>-36.699325909626232</v>
      </c>
      <c r="K149">
        <f t="shared" si="17"/>
        <v>-5.8136233616273492</v>
      </c>
      <c r="M149">
        <f t="shared" si="18"/>
        <v>-5.8136233616273492</v>
      </c>
      <c r="N149" s="13">
        <f t="shared" si="19"/>
        <v>1.5035851345170985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3.5816397200062164</v>
      </c>
      <c r="H150" s="10">
        <f t="shared" si="20"/>
        <v>-4.535370949339649</v>
      </c>
      <c r="I150">
        <f t="shared" si="16"/>
        <v>-36.282967594717192</v>
      </c>
      <c r="K150">
        <f t="shared" si="17"/>
        <v>-5.733161871427618</v>
      </c>
      <c r="M150">
        <f t="shared" si="18"/>
        <v>-5.733161871427618</v>
      </c>
      <c r="N150" s="13">
        <f t="shared" si="19"/>
        <v>1.4347030930363471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3.595492397455343</v>
      </c>
      <c r="H151" s="10">
        <f t="shared" si="20"/>
        <v>-4.4837177358350253</v>
      </c>
      <c r="I151">
        <f t="shared" si="16"/>
        <v>-35.869741886680202</v>
      </c>
      <c r="K151">
        <f t="shared" si="17"/>
        <v>-5.6537525036224618</v>
      </c>
      <c r="M151">
        <f t="shared" si="18"/>
        <v>-5.6537525036224618</v>
      </c>
      <c r="N151" s="13">
        <f t="shared" si="19"/>
        <v>1.3689813578314005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3.6093450749044687</v>
      </c>
      <c r="H152" s="10">
        <f t="shared" si="20"/>
        <v>-4.4324600026079368</v>
      </c>
      <c r="I152">
        <f t="shared" si="16"/>
        <v>-35.459680020863495</v>
      </c>
      <c r="K152">
        <f t="shared" si="17"/>
        <v>-5.5753840660001606</v>
      </c>
      <c r="M152">
        <f t="shared" si="18"/>
        <v>-5.5753840660001606</v>
      </c>
      <c r="N152" s="13">
        <f t="shared" si="19"/>
        <v>1.3062754146809918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3.6231977523535952</v>
      </c>
      <c r="H153" s="10">
        <f t="shared" si="20"/>
        <v>-4.3816013346619727</v>
      </c>
      <c r="I153">
        <f t="shared" si="16"/>
        <v>-35.052810677295781</v>
      </c>
      <c r="K153">
        <f t="shared" si="17"/>
        <v>-5.4980453781918328</v>
      </c>
      <c r="M153">
        <f t="shared" si="18"/>
        <v>-5.4980453781918328</v>
      </c>
      <c r="N153" s="13">
        <f t="shared" si="19"/>
        <v>1.2464473023333043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3.6370504298027218</v>
      </c>
      <c r="H154" s="10">
        <f t="shared" si="20"/>
        <v>-4.3311450095402781</v>
      </c>
      <c r="I154">
        <f t="shared" si="16"/>
        <v>-34.649160076322225</v>
      </c>
      <c r="K154">
        <f t="shared" si="17"/>
        <v>-5.4217252771485231</v>
      </c>
      <c r="M154">
        <f t="shared" si="18"/>
        <v>-5.4217252771485231</v>
      </c>
      <c r="N154" s="13">
        <f t="shared" si="19"/>
        <v>1.1893653200964713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3.6509031072518479</v>
      </c>
      <c r="H155" s="10">
        <f t="shared" si="20"/>
        <v>-4.2810940089031417</v>
      </c>
      <c r="I155">
        <f t="shared" si="16"/>
        <v>-34.248752071225134</v>
      </c>
      <c r="K155">
        <f t="shared" si="17"/>
        <v>-5.3464126223224984</v>
      </c>
      <c r="M155">
        <f t="shared" si="18"/>
        <v>-5.3464126223224984</v>
      </c>
      <c r="N155" s="13">
        <f t="shared" si="19"/>
        <v>1.1349037480977406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3.6647557847009744</v>
      </c>
      <c r="H156" s="10">
        <f t="shared" si="20"/>
        <v>-4.2314510297397954</v>
      </c>
      <c r="I156">
        <f t="shared" si="16"/>
        <v>-33.851608237918363</v>
      </c>
      <c r="K156">
        <f t="shared" si="17"/>
        <v>-5.2720963005656865</v>
      </c>
      <c r="M156">
        <f t="shared" si="18"/>
        <v>-5.2720963005656865</v>
      </c>
      <c r="N156" s="13">
        <f t="shared" si="19"/>
        <v>1.0829425796922922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3.678608462150101</v>
      </c>
      <c r="H157" s="10">
        <f t="shared" si="20"/>
        <v>-4.1822184952250954</v>
      </c>
      <c r="I157">
        <f t="shared" si="16"/>
        <v>-33.457747961800763</v>
      </c>
      <c r="K157">
        <f t="shared" si="17"/>
        <v>-5.1987652307575249</v>
      </c>
      <c r="M157">
        <f t="shared" si="18"/>
        <v>-5.1987652307575249</v>
      </c>
      <c r="N157" s="13">
        <f t="shared" si="19"/>
        <v>1.0333672655216393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3.6924611395992275</v>
      </c>
      <c r="H158" s="10">
        <f t="shared" si="20"/>
        <v>-4.1333985652315652</v>
      </c>
      <c r="I158">
        <f t="shared" si="16"/>
        <v>-33.067188521852522</v>
      </c>
      <c r="K158">
        <f t="shared" si="17"/>
        <v>-5.1264083681739656</v>
      </c>
      <c r="M158">
        <f t="shared" si="18"/>
        <v>-5.1264083681739656</v>
      </c>
      <c r="N158" s="13">
        <f t="shared" si="19"/>
        <v>0.98606846873970477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3.7063138170483532</v>
      </c>
      <c r="H159" s="10">
        <f t="shared" si="20"/>
        <v>-4.0849931465069131</v>
      </c>
      <c r="I159">
        <f t="shared" si="16"/>
        <v>-32.679945172055305</v>
      </c>
      <c r="K159">
        <f t="shared" si="17"/>
        <v>-5.0550147086089403</v>
      </c>
      <c r="M159">
        <f t="shared" si="18"/>
        <v>-5.0550147086089403</v>
      </c>
      <c r="N159" s="13">
        <f t="shared" si="19"/>
        <v>0.94094183094285699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3.7201664944974797</v>
      </c>
      <c r="H160" s="10">
        <f t="shared" si="20"/>
        <v>-4.0370039025268971</v>
      </c>
      <c r="I160">
        <f t="shared" si="16"/>
        <v>-32.296031220215177</v>
      </c>
      <c r="K160">
        <f t="shared" si="17"/>
        <v>-4.9845732922591184</v>
      </c>
      <c r="M160">
        <f t="shared" si="18"/>
        <v>-4.9845732922591184</v>
      </c>
      <c r="N160" s="13">
        <f t="shared" si="19"/>
        <v>0.89788774835749419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3.7340191719466058</v>
      </c>
      <c r="H161" s="10">
        <f t="shared" si="20"/>
        <v>-3.9894322630330881</v>
      </c>
      <c r="I161">
        <f t="shared" si="16"/>
        <v>-31.915458104264705</v>
      </c>
      <c r="K161">
        <f t="shared" si="17"/>
        <v>-4.9150732073823047</v>
      </c>
      <c r="M161">
        <f t="shared" si="18"/>
        <v>-4.9150732073823047</v>
      </c>
      <c r="N161" s="13">
        <f t="shared" si="19"/>
        <v>0.85681115785570949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3.7478718493957324</v>
      </c>
      <c r="H162" s="10">
        <f t="shared" si="20"/>
        <v>-3.9422794332648743</v>
      </c>
      <c r="I162">
        <f t="shared" si="16"/>
        <v>-31.538235466118994</v>
      </c>
      <c r="K162">
        <f t="shared" si="17"/>
        <v>-4.8465035937394001</v>
      </c>
      <c r="M162">
        <f t="shared" si="18"/>
        <v>-4.8465035937394001</v>
      </c>
      <c r="N162" s="13">
        <f t="shared" si="19"/>
        <v>0.81762133238586099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3.7617245268448589</v>
      </c>
      <c r="H163" s="10">
        <f t="shared" si="20"/>
        <v>-3.8955464028947109</v>
      </c>
      <c r="I163">
        <f t="shared" si="16"/>
        <v>-31.164371223157687</v>
      </c>
      <c r="K163">
        <f t="shared" si="17"/>
        <v>-4.7788536458294715</v>
      </c>
      <c r="M163">
        <f t="shared" si="18"/>
        <v>-4.7788536458294715</v>
      </c>
      <c r="N163" s="13">
        <f t="shared" si="19"/>
        <v>0.78023168542100818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3.7755772042939855</v>
      </c>
      <c r="H164" s="10">
        <f t="shared" si="20"/>
        <v>-3.8492339546754315</v>
      </c>
      <c r="I164">
        <f t="shared" si="16"/>
        <v>-30.793871637403452</v>
      </c>
      <c r="K164">
        <f t="shared" si="17"/>
        <v>-4.712112615927027</v>
      </c>
      <c r="M164">
        <f t="shared" si="18"/>
        <v>-4.712112615927027</v>
      </c>
      <c r="N164" s="13">
        <f t="shared" si="19"/>
        <v>0.74455958404334577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3.7894298817431111</v>
      </c>
      <c r="H165" s="10">
        <f t="shared" si="20"/>
        <v>-3.8033426728081485</v>
      </c>
      <c r="I165">
        <f t="shared" si="16"/>
        <v>-30.426741382465188</v>
      </c>
      <c r="K165">
        <f t="shared" si="17"/>
        <v>-4.6462698169302543</v>
      </c>
      <c r="M165">
        <f t="shared" si="18"/>
        <v>-4.6462698169302543</v>
      </c>
      <c r="N165" s="13">
        <f t="shared" si="19"/>
        <v>0.71052617029784926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3.8032825591922377</v>
      </c>
      <c r="H166" s="10">
        <f t="shared" si="20"/>
        <v>-3.7578729510390332</v>
      </c>
      <c r="I166">
        <f t="shared" si="16"/>
        <v>-30.062983608312265</v>
      </c>
      <c r="K166">
        <f t="shared" si="17"/>
        <v>-4.5813146250285675</v>
      </c>
      <c r="M166">
        <f t="shared" si="18"/>
        <v>-4.5813146250285675</v>
      </c>
      <c r="N166" s="13">
        <f t="shared" si="19"/>
        <v>0.67805619046268639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3.8171352366413638</v>
      </c>
      <c r="H167" s="10">
        <f t="shared" si="20"/>
        <v>-3.7128250004930492</v>
      </c>
      <c r="I167">
        <f t="shared" si="16"/>
        <v>-29.702600003944394</v>
      </c>
      <c r="K167">
        <f t="shared" si="17"/>
        <v>-4.5172364821975801</v>
      </c>
      <c r="M167">
        <f t="shared" si="18"/>
        <v>-4.5172364821975801</v>
      </c>
      <c r="N167" s="13">
        <f t="shared" si="19"/>
        <v>0.64707783189807888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3.8309879140904903</v>
      </c>
      <c r="H168" s="10">
        <f t="shared" si="20"/>
        <v>-3.6681988572524693</v>
      </c>
      <c r="I168">
        <f t="shared" si="16"/>
        <v>-29.345590858019754</v>
      </c>
      <c r="K168">
        <f t="shared" si="17"/>
        <v>-4.454024898529072</v>
      </c>
      <c r="M168">
        <f t="shared" si="18"/>
        <v>-4.454024898529072</v>
      </c>
      <c r="N168" s="13">
        <f t="shared" si="19"/>
        <v>0.61752256714845688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3.8448405915396169</v>
      </c>
      <c r="H169" s="10">
        <f t="shared" si="20"/>
        <v>-3.6239943896877751</v>
      </c>
      <c r="I169">
        <f t="shared" si="16"/>
        <v>-28.991955117502201</v>
      </c>
      <c r="K169">
        <f t="shared" si="17"/>
        <v>-4.391669454403436</v>
      </c>
      <c r="M169">
        <f t="shared" si="18"/>
        <v>-4.391669454403436</v>
      </c>
      <c r="N169" s="13">
        <f t="shared" si="19"/>
        <v>0.58932500498619422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3.8586932689887434</v>
      </c>
      <c r="H170" s="10">
        <f t="shared" si="20"/>
        <v>-3.58021130554835</v>
      </c>
      <c r="I170">
        <f t="shared" si="16"/>
        <v>-28.6416904443868</v>
      </c>
      <c r="K170">
        <f t="shared" si="17"/>
        <v>-4.3301598025116013</v>
      </c>
      <c r="M170">
        <f t="shared" si="18"/>
        <v>-4.3301598025116013</v>
      </c>
      <c r="N170" s="13">
        <f t="shared" si="19"/>
        <v>0.56242274809743975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3.87254594643787</v>
      </c>
      <c r="H171" s="10">
        <f t="shared" si="20"/>
        <v>-3.5368491588201385</v>
      </c>
      <c r="I171">
        <f t="shared" si="16"/>
        <v>-28.294793270561108</v>
      </c>
      <c r="K171">
        <f t="shared" si="17"/>
        <v>-4.2694856697332613</v>
      </c>
      <c r="M171">
        <f t="shared" si="18"/>
        <v>-4.2694856697332613</v>
      </c>
      <c r="N171" s="13">
        <f t="shared" si="19"/>
        <v>0.53675625712295427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3.8863986238869956</v>
      </c>
      <c r="H172" s="10">
        <f t="shared" si="20"/>
        <v>-3.4939073563572487</v>
      </c>
      <c r="I172">
        <f t="shared" si="16"/>
        <v>-27.95125885085799</v>
      </c>
      <c r="K172">
        <f t="shared" si="17"/>
        <v>-4.2096368588778512</v>
      </c>
      <c r="M172">
        <f t="shared" si="18"/>
        <v>-4.2096368588778512</v>
      </c>
      <c r="N172" s="13">
        <f t="shared" si="19"/>
        <v>0.51226872077838914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3.9002513013361222</v>
      </c>
      <c r="H173" s="10">
        <f t="shared" si="20"/>
        <v>-3.4513851642942894</v>
      </c>
      <c r="I173">
        <f t="shared" si="16"/>
        <v>-27.611081314354315</v>
      </c>
      <c r="K173">
        <f t="shared" si="17"/>
        <v>-4.1506032502945187</v>
      </c>
      <c r="M173">
        <f t="shared" si="18"/>
        <v>-4.1506032502945187</v>
      </c>
      <c r="N173" s="13">
        <f t="shared" si="19"/>
        <v>0.488905931789824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3.9141039787852483</v>
      </c>
      <c r="H174" s="10">
        <f t="shared" si="20"/>
        <v>-3.4092817142460183</v>
      </c>
      <c r="I174">
        <f t="shared" si="16"/>
        <v>-27.274253713968147</v>
      </c>
      <c r="K174">
        <f t="shared" si="17"/>
        <v>-4.0923748033570915</v>
      </c>
      <c r="M174">
        <f t="shared" si="18"/>
        <v>-4.0923748033570915</v>
      </c>
      <c r="N174" s="13">
        <f t="shared" si="19"/>
        <v>0.46661616839130848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3.9279566562343748</v>
      </c>
      <c r="H175" s="10">
        <f t="shared" si="20"/>
        <v>-3.3675960093007009</v>
      </c>
      <c r="I175">
        <f t="shared" si="16"/>
        <v>-26.940768074405607</v>
      </c>
      <c r="K175">
        <f t="shared" si="17"/>
        <v>-4.0349415578296561</v>
      </c>
      <c r="M175">
        <f t="shared" si="18"/>
        <v>-4.0349415578296561</v>
      </c>
      <c r="N175" s="13">
        <f t="shared" si="19"/>
        <v>0.44535008114141211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3.9418093336835014</v>
      </c>
      <c r="H176" s="10">
        <f t="shared" si="20"/>
        <v>-3.3263269298133999</v>
      </c>
      <c r="I176">
        <f t="shared" si="16"/>
        <v>-26.6106154385072</v>
      </c>
      <c r="K176">
        <f t="shared" si="17"/>
        <v>-3.9782936351183458</v>
      </c>
      <c r="M176">
        <f t="shared" si="18"/>
        <v>-3.9782936351183458</v>
      </c>
      <c r="N176" s="13">
        <f t="shared" si="19"/>
        <v>0.42506058482618608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3.9556620111326279</v>
      </c>
      <c r="H177" s="10">
        <f t="shared" si="20"/>
        <v>-3.2854732390052304</v>
      </c>
      <c r="I177">
        <f t="shared" si="16"/>
        <v>-26.283785912041843</v>
      </c>
      <c r="K177">
        <f t="shared" si="17"/>
        <v>-3.9224212394144988</v>
      </c>
      <c r="M177">
        <f t="shared" si="18"/>
        <v>-3.9224212394144988</v>
      </c>
      <c r="N177" s="13">
        <f t="shared" si="19"/>
        <v>0.40570275522536547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3.9695146885817545</v>
      </c>
      <c r="H178" s="10">
        <f t="shared" si="20"/>
        <v>-3.245033588374441</v>
      </c>
      <c r="I178">
        <f t="shared" si="16"/>
        <v>-25.960268706995528</v>
      </c>
      <c r="K178">
        <f t="shared" si="17"/>
        <v>-3.8673146587342573</v>
      </c>
      <c r="M178">
        <f t="shared" si="18"/>
        <v>-3.8673146587342573</v>
      </c>
      <c r="N178" s="13">
        <f t="shared" si="19"/>
        <v>0.38723373052815863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3.9833673660308802</v>
      </c>
      <c r="H179" s="10">
        <f t="shared" si="20"/>
        <v>-3.2050065229250273</v>
      </c>
      <c r="I179">
        <f t="shared" si="16"/>
        <v>-25.640052183400218</v>
      </c>
      <c r="K179">
        <f t="shared" si="17"/>
        <v>-3.8129642658594354</v>
      </c>
      <c r="M179">
        <f t="shared" si="18"/>
        <v>-3.8129642658594354</v>
      </c>
      <c r="N179" s="13">
        <f t="shared" si="19"/>
        <v>0.36961261719389982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3.9972200434800063</v>
      </c>
      <c r="H180" s="10">
        <f t="shared" si="20"/>
        <v>-3.1653904862183992</v>
      </c>
      <c r="I180">
        <f t="shared" si="16"/>
        <v>-25.323123889747194</v>
      </c>
      <c r="K180">
        <f t="shared" si="17"/>
        <v>-3.7593605191842276</v>
      </c>
      <c r="M180">
        <f t="shared" si="18"/>
        <v>-3.7593605191842276</v>
      </c>
      <c r="N180" s="13">
        <f t="shared" si="19"/>
        <v>0.35280040006142727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4.0110727209291328</v>
      </c>
      <c r="H181" s="10">
        <f t="shared" si="20"/>
        <v>-3.1261838252534839</v>
      </c>
      <c r="I181">
        <f t="shared" si="16"/>
        <v>-25.009470602027871</v>
      </c>
      <c r="K181">
        <f t="shared" si="17"/>
        <v>-3.70649396347227</v>
      </c>
      <c r="M181">
        <f t="shared" si="18"/>
        <v>-3.70649396347227</v>
      </c>
      <c r="N181" s="13">
        <f t="shared" si="19"/>
        <v>0.33675985651950657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4.0249253983782589</v>
      </c>
      <c r="H182" s="10">
        <f t="shared" si="20"/>
        <v>-3.0873847951804816</v>
      </c>
      <c r="I182">
        <f t="shared" si="16"/>
        <v>-24.699078361443853</v>
      </c>
      <c r="K182">
        <f t="shared" si="17"/>
        <v>-3.6543552305282261</v>
      </c>
      <c r="M182">
        <f t="shared" si="18"/>
        <v>-3.6543552305282261</v>
      </c>
      <c r="N182" s="13">
        <f t="shared" si="19"/>
        <v>0.32145547455841095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4.038778075827385</v>
      </c>
      <c r="H183" s="10">
        <f t="shared" si="20"/>
        <v>-3.0489915638533378</v>
      </c>
      <c r="I183">
        <f t="shared" si="16"/>
        <v>-24.391932510826702</v>
      </c>
      <c r="K183">
        <f t="shared" si="17"/>
        <v>-3.6029350397879862</v>
      </c>
      <c r="M183">
        <f t="shared" si="18"/>
        <v>-3.6029350397879862</v>
      </c>
      <c r="N183" s="13">
        <f t="shared" si="19"/>
        <v>0.30685337453056044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4.052630753276512</v>
      </c>
      <c r="H184" s="10">
        <f t="shared" si="20"/>
        <v>-3.0110022162258678</v>
      </c>
      <c r="I184">
        <f t="shared" si="16"/>
        <v>-24.088017729806943</v>
      </c>
      <c r="K184">
        <f t="shared" si="17"/>
        <v>-3.5522241988313801</v>
      </c>
      <c r="M184">
        <f t="shared" si="18"/>
        <v>-3.5522241988313801</v>
      </c>
      <c r="N184" s="13">
        <f t="shared" si="19"/>
        <v>0.29292123445544138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4.0664834307256381</v>
      </c>
      <c r="H185" s="10">
        <f t="shared" si="20"/>
        <v>-2.9734147585962991</v>
      </c>
      <c r="I185">
        <f t="shared" si="16"/>
        <v>-23.787318068770393</v>
      </c>
      <c r="K185">
        <f t="shared" si="17"/>
        <v>-3.5022136038211626</v>
      </c>
      <c r="M185">
        <f t="shared" si="18"/>
        <v>-3.5022136038211626</v>
      </c>
      <c r="N185" s="13">
        <f t="shared" si="19"/>
        <v>0.27962821871114918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4.0803361081747642</v>
      </c>
      <c r="H186" s="10">
        <f t="shared" si="20"/>
        <v>-2.9362271227048837</v>
      </c>
      <c r="I186">
        <f t="shared" si="16"/>
        <v>-23.48981698163907</v>
      </c>
      <c r="K186">
        <f t="shared" si="17"/>
        <v>-3.4528942398717897</v>
      </c>
      <c r="M186">
        <f t="shared" si="18"/>
        <v>-3.4528942398717897</v>
      </c>
      <c r="N186" s="13">
        <f t="shared" si="19"/>
        <v>0.26694490996156134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4.0941887856238912</v>
      </c>
      <c r="H187" s="10">
        <f t="shared" si="20"/>
        <v>-2.8994371696890884</v>
      </c>
      <c r="I187">
        <f t="shared" si="16"/>
        <v>-23.195497357512707</v>
      </c>
      <c r="K187">
        <f t="shared" si="17"/>
        <v>-3.4042571813514684</v>
      </c>
      <c r="M187">
        <f t="shared" si="18"/>
        <v>-3.4042571813514684</v>
      </c>
      <c r="N187" s="13">
        <f t="shared" si="19"/>
        <v>0.25484324417480547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4.1080414630730173</v>
      </c>
      <c r="H188" s="10">
        <f t="shared" si="20"/>
        <v>-2.8630426939007365</v>
      </c>
      <c r="I188">
        <f t="shared" si="16"/>
        <v>-22.904341551205892</v>
      </c>
      <c r="K188">
        <f t="shared" si="17"/>
        <v>-3.3562935921207631</v>
      </c>
      <c r="M188">
        <f t="shared" si="18"/>
        <v>-3.3562935921207631</v>
      </c>
      <c r="N188" s="13">
        <f t="shared" si="19"/>
        <v>0.24329644859486299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4.1218941405221434</v>
      </c>
      <c r="H189" s="10">
        <f t="shared" si="20"/>
        <v>-2.8270414265893549</v>
      </c>
      <c r="I189">
        <f t="shared" si="16"/>
        <v>-22.616331412714839</v>
      </c>
      <c r="K189">
        <f t="shared" si="17"/>
        <v>-3.3089947257108467</v>
      </c>
      <c r="M189">
        <f t="shared" si="18"/>
        <v>-3.3089947257108467</v>
      </c>
      <c r="N189" s="13">
        <f t="shared" si="19"/>
        <v>0.23227898253409021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4.1357468179712695</v>
      </c>
      <c r="H190" s="10">
        <f t="shared" si="20"/>
        <v>-2.7914310394558584</v>
      </c>
      <c r="I190">
        <f t="shared" si="16"/>
        <v>-22.331448315646867</v>
      </c>
      <c r="K190">
        <f t="shared" si="17"/>
        <v>-3.262351925444495</v>
      </c>
      <c r="M190">
        <f t="shared" si="18"/>
        <v>-3.262351925444495</v>
      </c>
      <c r="N190" s="13">
        <f t="shared" si="19"/>
        <v>0.22176648086032255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4.1495994954203965</v>
      </c>
      <c r="H191" s="10">
        <f t="shared" si="20"/>
        <v>-2.7562091480805697</v>
      </c>
      <c r="I191">
        <f t="shared" si="16"/>
        <v>-22.049673184644558</v>
      </c>
      <c r="K191">
        <f t="shared" si="17"/>
        <v>-3.2163566245026463</v>
      </c>
      <c r="M191">
        <f t="shared" si="18"/>
        <v>-3.2163566245026463</v>
      </c>
      <c r="N191" s="13">
        <f t="shared" si="19"/>
        <v>0.21173570005760547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4.1634521728695226</v>
      </c>
      <c r="H192" s="10">
        <f t="shared" si="20"/>
        <v>-2.7213733152294735</v>
      </c>
      <c r="I192">
        <f t="shared" si="16"/>
        <v>-21.770986521835788</v>
      </c>
      <c r="K192">
        <f t="shared" si="17"/>
        <v>-3.1710003459393508</v>
      </c>
      <c r="M192">
        <f t="shared" si="18"/>
        <v>-3.1710003459393508</v>
      </c>
      <c r="N192" s="13">
        <f t="shared" si="19"/>
        <v>0.20216446674498095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4.1773048503186487</v>
      </c>
      <c r="H193" s="10">
        <f t="shared" si="20"/>
        <v>-2.6869210540424837</v>
      </c>
      <c r="I193">
        <f t="shared" si="16"/>
        <v>-21.49536843233987</v>
      </c>
      <c r="K193">
        <f t="shared" si="17"/>
        <v>-3.1262747026476791</v>
      </c>
      <c r="M193">
        <f t="shared" si="18"/>
        <v>-3.1262747026476791</v>
      </c>
      <c r="N193" s="13">
        <f t="shared" si="19"/>
        <v>0.19303162854269754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4.1911575277677757</v>
      </c>
      <c r="H194" s="10">
        <f t="shared" si="20"/>
        <v>-2.6528498311073867</v>
      </c>
      <c r="I194">
        <f t="shared" si="16"/>
        <v>-21.222798648859094</v>
      </c>
      <c r="K194">
        <f t="shared" si="17"/>
        <v>-3.0821713972792182</v>
      </c>
      <c r="M194">
        <f t="shared" si="18"/>
        <v>-3.0821713972792182</v>
      </c>
      <c r="N194" s="13">
        <f t="shared" si="19"/>
        <v>0.18431700718023428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4.2050102052169018</v>
      </c>
      <c r="H195" s="10">
        <f t="shared" si="20"/>
        <v>-2.6191570694230237</v>
      </c>
      <c r="I195">
        <f t="shared" si="16"/>
        <v>-20.95325655538419</v>
      </c>
      <c r="K195">
        <f t="shared" si="17"/>
        <v>-3.0386822221195517</v>
      </c>
      <c r="M195">
        <f t="shared" si="18"/>
        <v>-3.0386822221195517</v>
      </c>
      <c r="N195" s="13">
        <f t="shared" si="19"/>
        <v>0.17600135374504514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4.2188628826660279</v>
      </c>
      <c r="H196" s="10">
        <f t="shared" si="20"/>
        <v>-2.5858401512551716</v>
      </c>
      <c r="I196">
        <f t="shared" si="16"/>
        <v>-20.686721210041373</v>
      </c>
      <c r="K196">
        <f t="shared" si="17"/>
        <v>-2.9957990589220054</v>
      </c>
      <c r="M196">
        <f t="shared" si="18"/>
        <v>-2.9957990589220054</v>
      </c>
      <c r="N196" s="13">
        <f t="shared" si="19"/>
        <v>0.16806630597538352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4.232715560115154</v>
      </c>
      <c r="H197" s="10">
        <f t="shared" si="20"/>
        <v>-2.5528964208884775</v>
      </c>
      <c r="I197">
        <f t="shared" si="16"/>
        <v>-20.42317136710782</v>
      </c>
      <c r="K197">
        <f t="shared" si="17"/>
        <v>-2.9535138787019761</v>
      </c>
      <c r="M197">
        <f t="shared" si="18"/>
        <v>-2.9535138787019761</v>
      </c>
      <c r="N197" s="13">
        <f t="shared" si="19"/>
        <v>0.1604943475049504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4.246568237564281</v>
      </c>
      <c r="H198" s="10">
        <f t="shared" si="20"/>
        <v>-2.5203231872777003</v>
      </c>
      <c r="I198">
        <f t="shared" si="16"/>
        <v>-20.162585498221603</v>
      </c>
      <c r="K198">
        <f t="shared" si="17"/>
        <v>-2.9118187414939061</v>
      </c>
      <c r="M198">
        <f t="shared" si="18"/>
        <v>-2.9118187414939061</v>
      </c>
      <c r="N198" s="13">
        <f t="shared" si="19"/>
        <v>0.1532687689710541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4.2604209150134071</v>
      </c>
      <c r="H199" s="10">
        <f t="shared" si="20"/>
        <v>-2.4881177266014269</v>
      </c>
      <c r="I199">
        <f t="shared" si="16"/>
        <v>-19.904941812811416</v>
      </c>
      <c r="K199">
        <f t="shared" si="17"/>
        <v>-2.8707057960729925</v>
      </c>
      <c r="M199">
        <f t="shared" si="18"/>
        <v>-2.8707057960729925</v>
      </c>
      <c r="N199" s="13">
        <f t="shared" si="19"/>
        <v>0.14637363090197947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4.2742735924625332</v>
      </c>
      <c r="H200" s="10">
        <f t="shared" si="20"/>
        <v>-2.4562772847213314</v>
      </c>
      <c r="I200">
        <f t="shared" si="16"/>
        <v>-19.650218277770652</v>
      </c>
      <c r="K200">
        <f t="shared" si="17"/>
        <v>-2.8301672796435562</v>
      </c>
      <c r="M200">
        <f t="shared" si="18"/>
        <v>-2.8301672796435562</v>
      </c>
      <c r="N200" s="13">
        <f t="shared" si="19"/>
        <v>0.13979372830294123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4.2881262699116602</v>
      </c>
      <c r="H201" s="10">
        <f t="shared" si="20"/>
        <v>-2.4247990795499548</v>
      </c>
      <c r="I201">
        <f t="shared" si="16"/>
        <v>-19.398392636399638</v>
      </c>
      <c r="K201">
        <f t="shared" si="17"/>
        <v>-2.7901955174959729</v>
      </c>
      <c r="M201">
        <f t="shared" si="18"/>
        <v>-2.7901955174959729</v>
      </c>
      <c r="N201" s="13">
        <f t="shared" si="19"/>
        <v>0.13351455686363831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4.3019789473607863</v>
      </c>
      <c r="H202" s="10">
        <f t="shared" si="20"/>
        <v>-2.3936803033298966</v>
      </c>
      <c r="I202">
        <f t="shared" si="16"/>
        <v>-19.149442426639173</v>
      </c>
      <c r="K202">
        <f t="shared" si="17"/>
        <v>-2.7507829226339484</v>
      </c>
      <c r="M202">
        <f t="shared" si="18"/>
        <v>-2.7507829226339484</v>
      </c>
      <c r="N202" s="13">
        <f t="shared" si="19"/>
        <v>0.12752228071381458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4.3158316248099124</v>
      </c>
      <c r="H203" s="10">
        <f t="shared" si="20"/>
        <v>-2.3629181248272282</v>
      </c>
      <c r="I203">
        <f t="shared" si="16"/>
        <v>-18.903344998617825</v>
      </c>
      <c r="K203">
        <f t="shared" si="17"/>
        <v>-2.7119219953738352</v>
      </c>
      <c r="M203">
        <f t="shared" si="18"/>
        <v>-2.7119219953738352</v>
      </c>
      <c r="N203" s="13">
        <f t="shared" si="19"/>
        <v>0.1218037016565128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4.3296843022590386</v>
      </c>
      <c r="H204" s="10">
        <f t="shared" si="20"/>
        <v>-2.3325096914418486</v>
      </c>
      <c r="I204">
        <f t="shared" si="16"/>
        <v>-18.660077531534789</v>
      </c>
      <c r="K204">
        <f t="shared" si="17"/>
        <v>-2.6736053229176804</v>
      </c>
      <c r="M204">
        <f t="shared" si="18"/>
        <v>-2.6736053229176804</v>
      </c>
      <c r="N204" s="13">
        <f t="shared" si="19"/>
        <v>0.11634622981189643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4.3435369797081647</v>
      </c>
      <c r="H205" s="10">
        <f t="shared" si="20"/>
        <v>-2.3024521312374242</v>
      </c>
      <c r="I205">
        <f t="shared" si="16"/>
        <v>-18.419617049899394</v>
      </c>
      <c r="K205">
        <f t="shared" si="17"/>
        <v>-2.6358255789015188</v>
      </c>
      <c r="M205">
        <f t="shared" si="18"/>
        <v>-2.6358255789015188</v>
      </c>
      <c r="N205" s="13">
        <f t="shared" si="19"/>
        <v>0.11113785560744482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4.3573896571572917</v>
      </c>
      <c r="H206" s="10">
        <f t="shared" si="20"/>
        <v>-2.2727425548934881</v>
      </c>
      <c r="I206">
        <f t="shared" si="16"/>
        <v>-18.181940439147905</v>
      </c>
      <c r="K206">
        <f t="shared" si="17"/>
        <v>-2.5985755229204717</v>
      </c>
      <c r="M206">
        <f t="shared" si="18"/>
        <v>-2.5985755229204717</v>
      </c>
      <c r="N206" s="13">
        <f t="shared" si="19"/>
        <v>0.1061671230532733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4.3712423346064178</v>
      </c>
      <c r="H207" s="10">
        <f t="shared" si="20"/>
        <v>-2.2433780575821705</v>
      </c>
      <c r="I207">
        <f t="shared" si="16"/>
        <v>-17.947024460657364</v>
      </c>
      <c r="K207">
        <f t="shared" si="17"/>
        <v>-2.5618480000320547</v>
      </c>
      <c r="M207">
        <f t="shared" si="18"/>
        <v>-2.5618480000320547</v>
      </c>
      <c r="N207" s="13">
        <f t="shared" si="19"/>
        <v>0.10142310424403259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4.3850950120555439</v>
      </c>
      <c r="H208" s="10">
        <f t="shared" si="20"/>
        <v>-2.2143557207719904</v>
      </c>
      <c r="I208">
        <f t="shared" si="16"/>
        <v>-17.714845766175923</v>
      </c>
      <c r="K208">
        <f t="shared" si="17"/>
        <v>-2.5256359402390633</v>
      </c>
      <c r="M208">
        <f t="shared" si="18"/>
        <v>-2.5256359402390633</v>
      </c>
      <c r="N208" s="13">
        <f t="shared" si="19"/>
        <v>9.6895375031469111E-2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4.39894768950467</v>
      </c>
      <c r="H209" s="10">
        <f t="shared" si="20"/>
        <v>-2.1856726139610507</v>
      </c>
      <c r="I209">
        <f t="shared" si="16"/>
        <v>-17.485380911688406</v>
      </c>
      <c r="K209">
        <f t="shared" si="17"/>
        <v>-2.4899323579534021</v>
      </c>
      <c r="M209">
        <f t="shared" si="18"/>
        <v>-2.4899323579534021</v>
      </c>
      <c r="N209" s="13">
        <f t="shared" si="19"/>
        <v>9.2573991814291171E-2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4.4128003669537961</v>
      </c>
      <c r="H210" s="10">
        <f t="shared" si="20"/>
        <v>-2.1573257963419015</v>
      </c>
      <c r="I210">
        <f t="shared" si="16"/>
        <v>-17.258606370735212</v>
      </c>
      <c r="K210">
        <f t="shared" si="17"/>
        <v>-2.4547303514420591</v>
      </c>
      <c r="M210">
        <f t="shared" si="18"/>
        <v>-2.4547303514420591</v>
      </c>
      <c r="N210" s="13">
        <f t="shared" si="19"/>
        <v>8.8449469394322688E-2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4.4266530444029231</v>
      </c>
      <c r="H211" s="10">
        <f t="shared" si="20"/>
        <v>-2.1293123184002902</v>
      </c>
      <c r="I211">
        <f t="shared" si="16"/>
        <v>-17.034498547202322</v>
      </c>
      <c r="K211">
        <f t="shared" si="17"/>
        <v>-2.4200231022564607</v>
      </c>
      <c r="M211">
        <f t="shared" si="18"/>
        <v>-2.4200231022564607</v>
      </c>
      <c r="N211" s="13">
        <f t="shared" si="19"/>
        <v>8.4512759850269042E-2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4.4405057218520492</v>
      </c>
      <c r="H212" s="10">
        <f t="shared" si="20"/>
        <v>-2.1016292234499283</v>
      </c>
      <c r="I212">
        <f t="shared" ref="I212:I275" si="23">H212*$E$6</f>
        <v>-16.813033787599426</v>
      </c>
      <c r="K212">
        <f t="shared" ref="K212:K275" si="24">(1/2)*($L$9*$L$4*EXP(-$L$7*$O$6*(G212/$O$6-1))+6*$L$4*EXP(-$L$7*$O$6*(2/SQRT(3)*G212/$O$6-1))+12*$L$4*EXP(-$L$7*$O$6*(SQRT(2)*2/SQRT(3)*G212/$O$6-1))+24*$L$4*EXP(-$L$7*$O$6*(SQRT(11)/2*2/SQRT(3)*G212/$O$6-1))+8*$L$4*EXP(-$L$7*$O$6*(2*G212/$O$6-1))-($L$9*$L$6*EXP(-$L$5*$O$6*(G212/$O$6-1))+6*$L$6*EXP(-$L$5*$O$6*(2/SQRT(3)*G212/$O$6-1))+12*$L$6*EXP(-$L$5*$O$6*(SQRT(2)*2/SQRT(3)*G212/$O$6-1))+24*$L$6*EXP(-$L$5*$O$6*(SQRT(11)/2*2/SQRT(3)*G212/$O$6-1))+8*$L$6*EXP(-$L$5*$O$6*(2*G212/$O$6-1))))</f>
        <v>-2.385803874646367</v>
      </c>
      <c r="M212">
        <f t="shared" ref="M212:M275" si="25">(1/2)*($L$9*$O$4*EXP(-$O$8*$O$6*(G212/$O$6-1))+6*$O$4*EXP(-$O$8*$O$6*(2/SQRT(3)*G212/$O$6-1))+12*$O$4*EXP(-$O$8*$O$6*(SQRT(2)*2/SQRT(3)*G212/$O$6-1))+24*$O$4*EXP(-$O$8*$O$6*(SQRT(11)/2*2/SQRT(3)*G212/$O$6-1))+8*$O$4*EXP(-$O$8*$O$6*(2*G212/$O$6-1))-($L$9*$O$7*EXP(-$O$5*$O$6*(G212/$O$6-1))+6*$O$7*EXP(-$O$5*$O$6*(2/SQRT(3)*G212/$O$6-1))+12*$O$7*EXP(-$O$5*$O$6*(SQRT(2)*2/SQRT(3)*G212/$O$6-1))+24*$O$7*EXP(-$O$5*$O$6*(SQRT(11)/2*2/SQRT(3)*G212/$O$6-1))+8*$O$7*EXP(-$O$5*$O$6*(2*G212/$O$6-1))))</f>
        <v>-2.385803874646367</v>
      </c>
      <c r="N212" s="13">
        <f t="shared" ref="N212:N275" si="26">(M212-H212)^2*O212</f>
        <v>8.0755232382617601E-2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4.4543583993011762</v>
      </c>
      <c r="H213" s="10">
        <f t="shared" ref="H213:H276" si="27">-(-$B$4)*(1+D213+$E$5*D213^3)*EXP(-D213)</f>
        <v>-2.0742735491053583</v>
      </c>
      <c r="I213">
        <f t="shared" si="23"/>
        <v>-16.594188392842867</v>
      </c>
      <c r="K213">
        <f t="shared" si="24"/>
        <v>-2.3520660149593606</v>
      </c>
      <c r="M213">
        <f t="shared" si="25"/>
        <v>-2.3520660149593606</v>
      </c>
      <c r="N213" s="13">
        <f t="shared" si="26"/>
        <v>7.7168654085247035E-2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4.4682110767503023</v>
      </c>
      <c r="H214" s="10">
        <f t="shared" si="27"/>
        <v>-2.0472423286949368</v>
      </c>
      <c r="I214">
        <f t="shared" si="23"/>
        <v>-16.377938629559495</v>
      </c>
      <c r="K214">
        <f t="shared" si="24"/>
        <v>-2.318802951027048</v>
      </c>
      <c r="M214">
        <f t="shared" si="25"/>
        <v>-2.318802951027048</v>
      </c>
      <c r="N214" s="13">
        <f t="shared" si="26"/>
        <v>7.3745171601403536E-2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4.4820637541994284</v>
      </c>
      <c r="H215" s="10">
        <f t="shared" si="27"/>
        <v>-2.0205325926158801</v>
      </c>
      <c r="I215">
        <f t="shared" si="23"/>
        <v>-16.164260740927041</v>
      </c>
      <c r="K215">
        <f t="shared" si="24"/>
        <v>-2.2860081915389072</v>
      </c>
      <c r="M215">
        <f t="shared" si="25"/>
        <v>-2.2860081915389072</v>
      </c>
      <c r="N215" s="13">
        <f t="shared" si="26"/>
        <v>7.0477293623539938E-2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4.4959164316485545</v>
      </c>
      <c r="H216" s="10">
        <f t="shared" si="27"/>
        <v>-1.9941413696332808</v>
      </c>
      <c r="I216">
        <f t="shared" si="23"/>
        <v>-15.953130957066247</v>
      </c>
      <c r="K216">
        <f t="shared" si="24"/>
        <v>-2.253675325404799</v>
      </c>
      <c r="M216">
        <f t="shared" si="25"/>
        <v>-2.253675325404799</v>
      </c>
      <c r="N216" s="13">
        <f t="shared" si="26"/>
        <v>6.7357874198412354E-2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4.5097691090976806</v>
      </c>
      <c r="H217" s="10">
        <f t="shared" si="27"/>
        <v>-1.9680656881249174</v>
      </c>
      <c r="I217">
        <f t="shared" si="23"/>
        <v>-15.74452550499934</v>
      </c>
      <c r="K217">
        <f t="shared" si="24"/>
        <v>-2.221798021107023</v>
      </c>
      <c r="M217">
        <f t="shared" si="25"/>
        <v>-2.221798021107023</v>
      </c>
      <c r="N217" s="13">
        <f t="shared" si="26"/>
        <v>6.4380096800542075E-2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4.5236217865468076</v>
      </c>
      <c r="H218" s="10">
        <f t="shared" si="27"/>
        <v>-1.9423025772736606</v>
      </c>
      <c r="I218">
        <f t="shared" si="23"/>
        <v>-15.538420618189285</v>
      </c>
      <c r="K218">
        <f t="shared" si="24"/>
        <v>-2.1903700260428058</v>
      </c>
      <c r="M218">
        <f t="shared" si="25"/>
        <v>-2.1903700260428058</v>
      </c>
      <c r="N218" s="13">
        <f t="shared" si="26"/>
        <v>6.1537459138832483E-2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4.5374744639959337</v>
      </c>
      <c r="H219" s="10">
        <f t="shared" si="27"/>
        <v>-1.9168490682091905</v>
      </c>
      <c r="I219">
        <f t="shared" si="23"/>
        <v>-15.334792545673524</v>
      </c>
      <c r="K219">
        <f t="shared" si="24"/>
        <v>-2.1593851658580672</v>
      </c>
      <c r="M219">
        <f t="shared" si="25"/>
        <v>-2.1593851658580672</v>
      </c>
      <c r="N219" s="13">
        <f t="shared" si="26"/>
        <v>5.8823758662745418E-2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4.5513271414450607</v>
      </c>
      <c r="H220" s="10">
        <f t="shared" si="27"/>
        <v>-1.8917021951007105</v>
      </c>
      <c r="I220">
        <f t="shared" si="23"/>
        <v>-15.133617560805684</v>
      </c>
      <c r="K220">
        <f t="shared" si="24"/>
        <v>-2.1288373437732178</v>
      </c>
      <c r="M220">
        <f t="shared" si="25"/>
        <v>-2.1288373437732178</v>
      </c>
      <c r="N220" s="13">
        <f t="shared" si="26"/>
        <v>5.6233078735932134E-2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4.5651798188941868</v>
      </c>
      <c r="H221" s="10">
        <f t="shared" si="27"/>
        <v>-1.8668589962022817</v>
      </c>
      <c r="I221">
        <f t="shared" si="23"/>
        <v>-14.934871969618253</v>
      </c>
      <c r="K221">
        <f t="shared" si="24"/>
        <v>-2.0987205399018216</v>
      </c>
      <c r="M221">
        <f t="shared" si="25"/>
        <v>-2.0987205399018216</v>
      </c>
      <c r="N221" s="13">
        <f t="shared" si="26"/>
        <v>5.3759775446733667E-2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4.5790324963433129</v>
      </c>
      <c r="H222" s="10">
        <f t="shared" si="27"/>
        <v>-1.8423165148523608</v>
      </c>
      <c r="I222">
        <f t="shared" si="23"/>
        <v>-14.738532118818886</v>
      </c>
      <c r="K222">
        <f t="shared" si="24"/>
        <v>-2.0690288105627759</v>
      </c>
      <c r="M222">
        <f t="shared" si="25"/>
        <v>-2.0690288105627759</v>
      </c>
      <c r="N222" s="13">
        <f t="shared" si="26"/>
        <v>5.1398465026286685E-2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4.592885173792439</v>
      </c>
      <c r="H223" s="10">
        <f t="shared" si="27"/>
        <v>-1.8180718004290659</v>
      </c>
      <c r="I223">
        <f t="shared" si="23"/>
        <v>-14.544574403432527</v>
      </c>
      <c r="K223">
        <f t="shared" si="24"/>
        <v>-2.0397562875867528</v>
      </c>
      <c r="M223">
        <f t="shared" si="25"/>
        <v>-2.0397562875867528</v>
      </c>
      <c r="N223" s="13">
        <f t="shared" si="26"/>
        <v>4.9144011846366624E-2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4.6067378512415651</v>
      </c>
      <c r="H224" s="10">
        <f t="shared" si="27"/>
        <v>-1.7941219092626575</v>
      </c>
      <c r="I224">
        <f t="shared" si="23"/>
        <v>-14.35297527410126</v>
      </c>
      <c r="K224">
        <f t="shared" si="24"/>
        <v>-2.0108971776175282</v>
      </c>
      <c r="M224">
        <f t="shared" si="25"/>
        <v>-2.0108971776175282</v>
      </c>
      <c r="N224" s="13">
        <f t="shared" si="26"/>
        <v>4.6991516970326212E-2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4.6205905286906921</v>
      </c>
      <c r="H225" s="10">
        <f t="shared" si="27"/>
        <v>-1.7704639055066771</v>
      </c>
      <c r="I225">
        <f t="shared" si="23"/>
        <v>-14.163711244053417</v>
      </c>
      <c r="K225">
        <f t="shared" si="24"/>
        <v>-1.9824457614088522</v>
      </c>
      <c r="M225">
        <f t="shared" si="25"/>
        <v>-1.9824457614088522</v>
      </c>
      <c r="N225" s="13">
        <f t="shared" si="26"/>
        <v>4.4936307231730532E-2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4.6344432061398182</v>
      </c>
      <c r="H226" s="10">
        <f t="shared" si="27"/>
        <v>-1.7470948619691251</v>
      </c>
      <c r="I226">
        <f t="shared" si="23"/>
        <v>-13.976758895753001</v>
      </c>
      <c r="K226">
        <f t="shared" si="24"/>
        <v>-1.9543963931174462</v>
      </c>
      <c r="M226">
        <f t="shared" si="25"/>
        <v>-1.9543963931174462</v>
      </c>
      <c r="N226" s="13">
        <f t="shared" si="26"/>
        <v>4.297392481643833E-2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4.6482958835889452</v>
      </c>
      <c r="H227" s="10">
        <f t="shared" si="27"/>
        <v>-1.7240118609050519</v>
      </c>
      <c r="I227">
        <f t="shared" si="23"/>
        <v>-13.792094887240415</v>
      </c>
      <c r="K227">
        <f t="shared" si="24"/>
        <v>-1.9267434995926926</v>
      </c>
      <c r="M227">
        <f t="shared" si="25"/>
        <v>-1.9267434995926926</v>
      </c>
      <c r="N227" s="13">
        <f t="shared" si="26"/>
        <v>4.1100117324976121E-2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4.6621485610380713</v>
      </c>
      <c r="H228" s="10">
        <f t="shared" si="27"/>
        <v>-1.701211994771854</v>
      </c>
      <c r="I228">
        <f t="shared" si="23"/>
        <v>-13.609695958174832</v>
      </c>
      <c r="K228">
        <f t="shared" si="24"/>
        <v>-1.8994815796635847</v>
      </c>
      <c r="M228">
        <f t="shared" si="25"/>
        <v>-1.8994815796635847</v>
      </c>
      <c r="N228" s="13">
        <f t="shared" si="26"/>
        <v>3.9310828293139179E-2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4.6760012384871974</v>
      </c>
      <c r="H229" s="10">
        <f t="shared" si="27"/>
        <v>-1.6786923669485585</v>
      </c>
      <c r="I229">
        <f t="shared" si="23"/>
        <v>-13.429538935588468</v>
      </c>
      <c r="K229">
        <f t="shared" si="24"/>
        <v>-1.8726052034234204</v>
      </c>
      <c r="M229">
        <f t="shared" si="25"/>
        <v>-1.8726052034234204</v>
      </c>
      <c r="N229" s="13">
        <f t="shared" si="26"/>
        <v>3.7602188149726531E-2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4.6898539159363235</v>
      </c>
      <c r="H230" s="10">
        <f t="shared" si="27"/>
        <v>-1.6564500924203185</v>
      </c>
      <c r="I230">
        <f t="shared" si="23"/>
        <v>-13.251600739362548</v>
      </c>
      <c r="K230">
        <f t="shared" si="24"/>
        <v>-1.8461090115127619</v>
      </c>
      <c r="M230">
        <f t="shared" si="25"/>
        <v>-1.8461090115127619</v>
      </c>
      <c r="N230" s="13">
        <f t="shared" si="26"/>
        <v>3.5970505591313977E-2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4.7037065933854496</v>
      </c>
      <c r="H231" s="10">
        <f t="shared" si="27"/>
        <v>-1.6344822984293272</v>
      </c>
      <c r="I231">
        <f t="shared" si="23"/>
        <v>-13.075858387434618</v>
      </c>
      <c r="K231">
        <f t="shared" si="24"/>
        <v>-1.819987714401115</v>
      </c>
      <c r="M231">
        <f t="shared" si="25"/>
        <v>-1.819987714401115</v>
      </c>
      <c r="N231" s="13">
        <f t="shared" si="26"/>
        <v>3.4412259354865991E-2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4.7175592708345766</v>
      </c>
      <c r="H232" s="10">
        <f t="shared" si="27"/>
        <v>-1.6127861250932973</v>
      </c>
      <c r="I232">
        <f t="shared" si="23"/>
        <v>-12.902289000746379</v>
      </c>
      <c r="K232">
        <f t="shared" si="24"/>
        <v>-1.7942360916677715</v>
      </c>
      <c r="M232">
        <f t="shared" si="25"/>
        <v>-1.7942360916677715</v>
      </c>
      <c r="N232" s="13">
        <f t="shared" si="26"/>
        <v>3.2924090369877805E-2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4.7314119482837027</v>
      </c>
      <c r="H233" s="10">
        <f t="shared" si="27"/>
        <v>-1.5913587259926281</v>
      </c>
      <c r="I233">
        <f t="shared" si="23"/>
        <v>-12.730869807941025</v>
      </c>
      <c r="K233">
        <f t="shared" si="24"/>
        <v>-1.7688489912822511</v>
      </c>
      <c r="M233">
        <f t="shared" si="25"/>
        <v>-1.7688489912822511</v>
      </c>
      <c r="N233" s="13">
        <f t="shared" si="26"/>
        <v>3.1502794272580778E-2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4.7452646257328288</v>
      </c>
      <c r="H234" s="10">
        <f t="shared" si="27"/>
        <v>-1.5701972687273609</v>
      </c>
      <c r="I234">
        <f t="shared" si="23"/>
        <v>-12.561578149818887</v>
      </c>
      <c r="K234">
        <f t="shared" si="24"/>
        <v>-1.7438213288847162</v>
      </c>
      <c r="M234">
        <f t="shared" si="25"/>
        <v>-1.7438213288847162</v>
      </c>
      <c r="N234" s="13">
        <f t="shared" si="26"/>
        <v>3.0145314265524938E-2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4.7591173031819549</v>
      </c>
      <c r="H235" s="10">
        <f t="shared" si="27"/>
        <v>-1.5492989354449582</v>
      </c>
      <c r="I235">
        <f t="shared" si="23"/>
        <v>-12.394391483559666</v>
      </c>
      <c r="K235">
        <f t="shared" si="24"/>
        <v>-1.7191480870667879</v>
      </c>
      <c r="M235">
        <f t="shared" si="25"/>
        <v>-1.7191480870667879</v>
      </c>
      <c r="N235" s="13">
        <f t="shared" si="26"/>
        <v>2.8848734306655285E-2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4.772969980631081</v>
      </c>
      <c r="H236" s="10">
        <f t="shared" si="27"/>
        <v>-1.5286609233399429</v>
      </c>
      <c r="I236">
        <f t="shared" si="23"/>
        <v>-12.229287386719543</v>
      </c>
      <c r="K236">
        <f t="shared" si="24"/>
        <v>-1.694824314653067</v>
      </c>
      <c r="M236">
        <f t="shared" si="25"/>
        <v>-1.694824314653067</v>
      </c>
      <c r="N236" s="13">
        <f t="shared" si="26"/>
        <v>2.7610272612678434E-2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4.786822658080208</v>
      </c>
      <c r="H237" s="10">
        <f t="shared" si="27"/>
        <v>-1.5082804451263812</v>
      </c>
      <c r="I237">
        <f t="shared" si="23"/>
        <v>-12.066243561011049</v>
      </c>
      <c r="K237">
        <f t="shared" si="24"/>
        <v>-1.6708451259837587</v>
      </c>
      <c r="M237">
        <f t="shared" si="25"/>
        <v>-1.6708451259837587</v>
      </c>
      <c r="N237" s="13">
        <f t="shared" si="26"/>
        <v>2.6427275462261004E-2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4.8006753355293341</v>
      </c>
      <c r="H238" s="10">
        <f t="shared" si="27"/>
        <v>-1.4881547294841668</v>
      </c>
      <c r="I238">
        <f t="shared" si="23"/>
        <v>-11.905237835873335</v>
      </c>
      <c r="K238">
        <f t="shared" si="24"/>
        <v>-1.6472057001986915</v>
      </c>
      <c r="M238">
        <f t="shared" si="25"/>
        <v>-1.6472057001986915</v>
      </c>
      <c r="N238" s="13">
        <f t="shared" si="26"/>
        <v>2.5297211285232588E-2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4.8145280129784611</v>
      </c>
      <c r="H239" s="10">
        <f t="shared" si="27"/>
        <v>-1.468281021480041</v>
      </c>
      <c r="I239">
        <f t="shared" si="23"/>
        <v>-11.746248171840328</v>
      </c>
      <c r="K239">
        <f t="shared" si="24"/>
        <v>-1.6239012805230355</v>
      </c>
      <c r="M239">
        <f t="shared" si="25"/>
        <v>-1.6239012805230355</v>
      </c>
      <c r="N239" s="13">
        <f t="shared" si="26"/>
        <v>2.4217665024608707E-2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4.8283806904275872</v>
      </c>
      <c r="H240" s="10">
        <f t="shared" si="27"/>
        <v>-1.4486565829642433</v>
      </c>
      <c r="I240">
        <f t="shared" si="23"/>
        <v>-11.589252663713946</v>
      </c>
      <c r="K240">
        <f t="shared" si="24"/>
        <v>-1.6009271735550514</v>
      </c>
      <c r="M240">
        <f t="shared" si="25"/>
        <v>-1.6009271735550514</v>
      </c>
      <c r="N240" s="13">
        <f t="shared" si="26"/>
        <v>2.3186332758873517E-2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4.8422333678767133</v>
      </c>
      <c r="H241" s="10">
        <f t="shared" si="27"/>
        <v>-1.4292786929436687</v>
      </c>
      <c r="I241">
        <f t="shared" si="23"/>
        <v>-11.43422954354935</v>
      </c>
      <c r="K241">
        <f t="shared" si="24"/>
        <v>-1.5782787485560883</v>
      </c>
      <c r="M241">
        <f t="shared" si="25"/>
        <v>-1.5782787485560883</v>
      </c>
      <c r="N241" s="13">
        <f t="shared" si="26"/>
        <v>2.2201016572504128E-2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4.8560860453258394</v>
      </c>
      <c r="H242" s="10">
        <f t="shared" si="27"/>
        <v>-1.4101446479323769</v>
      </c>
      <c r="I242">
        <f t="shared" si="23"/>
        <v>-11.281157183459015</v>
      </c>
      <c r="K242">
        <f t="shared" si="24"/>
        <v>-1.5559514367431457</v>
      </c>
      <c r="M242">
        <f t="shared" si="25"/>
        <v>-1.5559514367431457</v>
      </c>
      <c r="N242" s="13">
        <f t="shared" si="26"/>
        <v>2.1259619663308135E-2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4.8699387227749655</v>
      </c>
      <c r="H243" s="10">
        <f t="shared" si="27"/>
        <v>-1.3912517622802663</v>
      </c>
      <c r="I243">
        <f t="shared" si="23"/>
        <v>-11.13001409824213</v>
      </c>
      <c r="K243">
        <f t="shared" si="24"/>
        <v>-1.5339407305842079</v>
      </c>
      <c r="M243">
        <f t="shared" si="25"/>
        <v>-1.5339407305842079</v>
      </c>
      <c r="N243" s="13">
        <f t="shared" si="26"/>
        <v>2.0360141675643255E-2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4.8837914002240925</v>
      </c>
      <c r="H244" s="10">
        <f t="shared" si="27"/>
        <v>-1.3725973684807102</v>
      </c>
      <c r="I244">
        <f t="shared" si="23"/>
        <v>-10.980778947845682</v>
      </c>
      <c r="K244">
        <f t="shared" si="24"/>
        <v>-1.5122421830966037</v>
      </c>
      <c r="M244">
        <f t="shared" si="25"/>
        <v>-1.5122421830966037</v>
      </c>
      <c r="N244" s="13">
        <f t="shared" si="26"/>
        <v>1.9500674249107265E-2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4.8976440776732186</v>
      </c>
      <c r="H245" s="10">
        <f t="shared" si="27"/>
        <v>-1.354178817457927</v>
      </c>
      <c r="I245">
        <f t="shared" si="23"/>
        <v>-10.833430539663416</v>
      </c>
      <c r="K245">
        <f t="shared" si="24"/>
        <v>-1.4908514071485994</v>
      </c>
      <c r="M245">
        <f t="shared" si="25"/>
        <v>-1.4908514071485994</v>
      </c>
      <c r="N245" s="13">
        <f t="shared" si="26"/>
        <v>1.8679396772754896E-2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4.9114967551223456</v>
      </c>
      <c r="H246" s="10">
        <f t="shared" si="27"/>
        <v>-1.3359934788348173</v>
      </c>
      <c r="I246">
        <f t="shared" si="23"/>
        <v>-10.687947830678539</v>
      </c>
      <c r="K246">
        <f t="shared" si="24"/>
        <v>-1.4697640747644367</v>
      </c>
      <c r="M246">
        <f t="shared" si="25"/>
        <v>-1.4697640747644367</v>
      </c>
      <c r="N246" s="13">
        <f t="shared" si="26"/>
        <v>1.78945723353655E-2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4.9253494325714717</v>
      </c>
      <c r="H247" s="10">
        <f t="shared" si="27"/>
        <v>-1.3180387411819945</v>
      </c>
      <c r="I247">
        <f t="shared" si="23"/>
        <v>-10.544309929455956</v>
      </c>
      <c r="K247">
        <f t="shared" si="24"/>
        <v>-1.4489759164330103</v>
      </c>
      <c r="M247">
        <f t="shared" si="25"/>
        <v>-1.4489759164330103</v>
      </c>
      <c r="N247" s="13">
        <f t="shared" si="26"/>
        <v>1.714454386271522E-2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4.9392021100205969</v>
      </c>
      <c r="H248" s="10">
        <f t="shared" si="27"/>
        <v>-1.3003120122487075</v>
      </c>
      <c r="I248">
        <f t="shared" si="23"/>
        <v>-10.40249609798966</v>
      </c>
      <c r="K248">
        <f t="shared" si="24"/>
        <v>-1.4284827204203627</v>
      </c>
      <c r="M248">
        <f t="shared" si="25"/>
        <v>-1.4284827204203627</v>
      </c>
      <c r="N248" s="13">
        <f t="shared" si="26"/>
        <v>1.6427730433223604E-2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4.9530547874697239</v>
      </c>
      <c r="H249" s="10">
        <f t="shared" si="27"/>
        <v>-1.28281071917633</v>
      </c>
      <c r="I249">
        <f t="shared" si="23"/>
        <v>-10.26248575341064</v>
      </c>
      <c r="K249">
        <f t="shared" si="24"/>
        <v>-1.408280332086169</v>
      </c>
      <c r="M249">
        <f t="shared" si="25"/>
        <v>-1.408280332086169</v>
      </c>
      <c r="N249" s="13">
        <f t="shared" si="26"/>
        <v>1.5742623763744822E-2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4.96690746491885</v>
      </c>
      <c r="H250" s="10">
        <f t="shared" si="27"/>
        <v>-1.2655323086950623</v>
      </c>
      <c r="I250">
        <f t="shared" si="23"/>
        <v>-10.124258469560498</v>
      </c>
      <c r="K250">
        <f t="shared" si="24"/>
        <v>-1.3883646532043858</v>
      </c>
      <c r="M250">
        <f t="shared" si="25"/>
        <v>-1.3883646532043858</v>
      </c>
      <c r="N250" s="13">
        <f t="shared" si="26"/>
        <v>1.5087784857657152E-2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4.980760142367977</v>
      </c>
      <c r="H251" s="10">
        <f t="shared" si="27"/>
        <v>-1.2484742473044901</v>
      </c>
      <c r="I251">
        <f t="shared" si="23"/>
        <v>-9.9877939784359206</v>
      </c>
      <c r="K251">
        <f t="shared" si="24"/>
        <v>-1.3687316412881834</v>
      </c>
      <c r="M251">
        <f t="shared" si="25"/>
        <v>-1.3687316412881834</v>
      </c>
      <c r="N251" s="13">
        <f t="shared" si="26"/>
        <v>1.4461840807749229E-2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4.9946128198171031</v>
      </c>
      <c r="H252" s="10">
        <f t="shared" si="27"/>
        <v>-1.2316340214386057</v>
      </c>
      <c r="I252">
        <f t="shared" si="23"/>
        <v>-9.8530721715088454</v>
      </c>
      <c r="K252">
        <f t="shared" si="24"/>
        <v>-1.3493773089193364</v>
      </c>
      <c r="M252">
        <f t="shared" si="25"/>
        <v>-1.3493773089193364</v>
      </c>
      <c r="N252" s="13">
        <f t="shared" si="26"/>
        <v>1.3863481746769997E-2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5.0084654972662284</v>
      </c>
      <c r="H253" s="10">
        <f t="shared" si="27"/>
        <v>-1.2150091376158865</v>
      </c>
      <c r="I253">
        <f t="shared" si="23"/>
        <v>-9.7200731009270918</v>
      </c>
      <c r="K253">
        <f t="shared" si="24"/>
        <v>-1.3302977230821764</v>
      </c>
      <c r="M253">
        <f t="shared" si="25"/>
        <v>-1.3302977230821764</v>
      </c>
      <c r="N253" s="13">
        <f t="shared" si="26"/>
        <v>1.3291457938818042E-2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5.0223181747153562</v>
      </c>
      <c r="H254" s="10">
        <f t="shared" si="27"/>
        <v>-1.1985971225750018</v>
      </c>
      <c r="I254">
        <f t="shared" si="23"/>
        <v>-9.5887769806000147</v>
      </c>
      <c r="K254">
        <f t="shared" si="24"/>
        <v>-1.3114890045022447</v>
      </c>
      <c r="M254">
        <f t="shared" si="25"/>
        <v>-1.3114890045022447</v>
      </c>
      <c r="N254" s="13">
        <f t="shared" si="26"/>
        <v>1.2744577005074545E-2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5.0361708521644815</v>
      </c>
      <c r="H255" s="10">
        <f t="shared" si="27"/>
        <v>-1.1823955233967112</v>
      </c>
      <c r="I255">
        <f t="shared" si="23"/>
        <v>-9.4591641871736893</v>
      </c>
      <c r="K255">
        <f t="shared" si="24"/>
        <v>-1.2929473269897671</v>
      </c>
      <c r="M255">
        <f t="shared" si="25"/>
        <v>-1.2929473269897671</v>
      </c>
      <c r="N255" s="13">
        <f t="shared" si="26"/>
        <v>1.2221701277677617E-2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5.0500235296136085</v>
      </c>
      <c r="H256" s="10">
        <f t="shared" si="27"/>
        <v>-1.1664019076124819</v>
      </c>
      <c r="I256">
        <f t="shared" si="23"/>
        <v>-9.3312152608998549</v>
      </c>
      <c r="K256">
        <f t="shared" si="24"/>
        <v>-1.2746689167880101</v>
      </c>
      <c r="M256">
        <f t="shared" si="25"/>
        <v>-1.2746689167880101</v>
      </c>
      <c r="N256" s="13">
        <f t="shared" si="26"/>
        <v>1.1721745275813914E-2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5.0638762070627346</v>
      </c>
      <c r="H257" s="10">
        <f t="shared" si="27"/>
        <v>-1.1506138633003533</v>
      </c>
      <c r="I257">
        <f t="shared" si="23"/>
        <v>-9.2049109064028265</v>
      </c>
      <c r="K257">
        <f t="shared" si="24"/>
        <v>-1.256650051926687</v>
      </c>
      <c r="M257">
        <f t="shared" si="25"/>
        <v>-1.256650051926687</v>
      </c>
      <c r="N257" s="13">
        <f t="shared" si="26"/>
        <v>1.1243673298399417E-2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5.0777288845118607</v>
      </c>
      <c r="H258" s="10">
        <f t="shared" si="27"/>
        <v>-1.1350289991685463</v>
      </c>
      <c r="I258">
        <f t="shared" si="23"/>
        <v>-9.0802319933483702</v>
      </c>
      <c r="K258">
        <f t="shared" si="24"/>
        <v>-1.2388870615804377</v>
      </c>
      <c r="M258">
        <f t="shared" si="25"/>
        <v>-1.2388870615804377</v>
      </c>
      <c r="N258" s="13">
        <f t="shared" si="26"/>
        <v>1.0786497127952337E-2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5.0915815619609877</v>
      </c>
      <c r="H259" s="10">
        <f t="shared" si="27"/>
        <v>-1.1196449446273098</v>
      </c>
      <c r="I259">
        <f t="shared" si="23"/>
        <v>-8.9571595570184783</v>
      </c>
      <c r="K259">
        <f t="shared" si="24"/>
        <v>-1.2213763254325045</v>
      </c>
      <c r="M259">
        <f t="shared" si="25"/>
        <v>-1.2213763254325045</v>
      </c>
      <c r="N259" s="13">
        <f t="shared" si="26"/>
        <v>1.0349273840531543E-2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5.1054342394101129</v>
      </c>
      <c r="H260" s="10">
        <f t="shared" si="27"/>
        <v>-1.104459349849471</v>
      </c>
      <c r="I260">
        <f t="shared" si="23"/>
        <v>-8.8356747987957682</v>
      </c>
      <c r="K260">
        <f t="shared" si="24"/>
        <v>-1.2041142730436702</v>
      </c>
      <c r="M260">
        <f t="shared" si="25"/>
        <v>-1.2041142730436702</v>
      </c>
      <c r="N260" s="13">
        <f t="shared" si="26"/>
        <v>9.9311037168417458E-3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5.1192869168592399</v>
      </c>
      <c r="H261" s="10">
        <f t="shared" si="27"/>
        <v>-1.0894698858201457</v>
      </c>
      <c r="I261">
        <f t="shared" si="23"/>
        <v>-8.7157590865611656</v>
      </c>
      <c r="K261">
        <f t="shared" si="24"/>
        <v>-1.1870973832265097</v>
      </c>
      <c r="M261">
        <f t="shared" si="25"/>
        <v>-1.1870973832265097</v>
      </c>
      <c r="N261" s="13">
        <f t="shared" si="26"/>
        <v>9.5311282498296099E-3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5.133139594308366</v>
      </c>
      <c r="H262" s="10">
        <f t="shared" si="27"/>
        <v>-1.0746742443760535</v>
      </c>
      <c r="I262">
        <f t="shared" si="23"/>
        <v>-8.5973939550084282</v>
      </c>
      <c r="K262">
        <f t="shared" si="24"/>
        <v>-1.1703221834250597</v>
      </c>
      <c r="M262">
        <f t="shared" si="25"/>
        <v>-1.1703221834250597</v>
      </c>
      <c r="N262" s="13">
        <f t="shared" si="26"/>
        <v>9.1485282443223952E-3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5.146992271757493</v>
      </c>
      <c r="H263" s="10">
        <f t="shared" si="27"/>
        <v>-1.0600701382348574</v>
      </c>
      <c r="I263">
        <f t="shared" si="23"/>
        <v>-8.4805611058788593</v>
      </c>
      <c r="K263">
        <f t="shared" si="24"/>
        <v>-1.1537852490999074</v>
      </c>
      <c r="M263">
        <f t="shared" si="25"/>
        <v>-1.1537852490999074</v>
      </c>
      <c r="N263" s="13">
        <f t="shared" si="26"/>
        <v>8.782522004448616E-3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5.1608449492066191</v>
      </c>
      <c r="H264" s="10">
        <f t="shared" si="27"/>
        <v>-1.0456553010149476</v>
      </c>
      <c r="I264">
        <f t="shared" si="23"/>
        <v>-8.3652424081195811</v>
      </c>
      <c r="K264">
        <f t="shared" si="24"/>
        <v>-1.1374832031188089</v>
      </c>
      <c r="M264">
        <f t="shared" si="25"/>
        <v>-1.1374832031188089</v>
      </c>
      <c r="N264" s="13">
        <f t="shared" si="26"/>
        <v>8.4323636047963293E-3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5.1746976266557452</v>
      </c>
      <c r="H265" s="10">
        <f t="shared" si="27"/>
        <v>-1.0314274872460607</v>
      </c>
      <c r="I265">
        <f t="shared" si="23"/>
        <v>-8.2514198979684856</v>
      </c>
      <c r="K265">
        <f t="shared" si="24"/>
        <v>-1.1214127151528259</v>
      </c>
      <c r="M265">
        <f t="shared" si="25"/>
        <v>-1.1214127151528259</v>
      </c>
      <c r="N265" s="13">
        <f t="shared" si="26"/>
        <v>8.0973412414324774E-3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5.1885503041048722</v>
      </c>
      <c r="H266" s="10">
        <f t="shared" si="27"/>
        <v>-1.0173844723711258</v>
      </c>
      <c r="I266">
        <f t="shared" si="23"/>
        <v>-8.1390757789690067</v>
      </c>
      <c r="K266">
        <f t="shared" si="24"/>
        <v>-1.1055705010780732</v>
      </c>
      <c r="M266">
        <f t="shared" si="25"/>
        <v>-1.1055705010780732</v>
      </c>
      <c r="N266" s="13">
        <f t="shared" si="26"/>
        <v>7.7767756591025439E-3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5.2024029815539974</v>
      </c>
      <c r="H267" s="10">
        <f t="shared" si="27"/>
        <v>-1.0035240527397071</v>
      </c>
      <c r="I267">
        <f t="shared" si="23"/>
        <v>-8.028192421917657</v>
      </c>
      <c r="K267">
        <f t="shared" si="24"/>
        <v>-1.0899533223830737</v>
      </c>
      <c r="M267">
        <f t="shared" si="25"/>
        <v>-1.0899533223830737</v>
      </c>
      <c r="N267" s="13">
        <f t="shared" si="26"/>
        <v>7.4700186510857731E-3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5.2162556590031244</v>
      </c>
      <c r="H268" s="10">
        <f t="shared" si="27"/>
        <v>-0.98984404559340289</v>
      </c>
      <c r="I268">
        <f t="shared" si="23"/>
        <v>-7.9187523647472231</v>
      </c>
      <c r="K268">
        <f t="shared" si="24"/>
        <v>-1.0745579855817669</v>
      </c>
      <c r="M268">
        <f t="shared" si="25"/>
        <v>-1.0745579855817669</v>
      </c>
      <c r="N268" s="13">
        <f t="shared" si="26"/>
        <v>7.1764516283521311E-3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5.2301083364522505</v>
      </c>
      <c r="H269" s="10">
        <f t="shared" si="27"/>
        <v>-0.97634228904355114</v>
      </c>
      <c r="I269">
        <f t="shared" si="23"/>
        <v>-7.8107383123484091</v>
      </c>
      <c r="K269">
        <f t="shared" si="24"/>
        <v>-1.0593813416322146</v>
      </c>
      <c r="M269">
        <f t="shared" si="25"/>
        <v>-1.0593813416322146</v>
      </c>
      <c r="N269" s="13">
        <f t="shared" si="26"/>
        <v>6.8954842548228238E-3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5.2439610139013766</v>
      </c>
      <c r="H270" s="10">
        <f t="shared" si="27"/>
        <v>-0.96301664204157766</v>
      </c>
      <c r="I270">
        <f t="shared" si="23"/>
        <v>-7.7041331363326213</v>
      </c>
      <c r="K270">
        <f t="shared" si="24"/>
        <v>-1.0444202853609794</v>
      </c>
      <c r="M270">
        <f t="shared" si="25"/>
        <v>-1.0444202853609794</v>
      </c>
      <c r="N270" s="13">
        <f t="shared" si="26"/>
        <v>6.6265531456723816E-3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5.2578136913505036</v>
      </c>
      <c r="H271" s="10">
        <f t="shared" si="27"/>
        <v>-0.94986498434230759</v>
      </c>
      <c r="I271">
        <f t="shared" si="23"/>
        <v>-7.5989198747384608</v>
      </c>
      <c r="K271">
        <f t="shared" si="24"/>
        <v>-1.0296717548932466</v>
      </c>
      <c r="M271">
        <f t="shared" si="25"/>
        <v>-1.0296717548932466</v>
      </c>
      <c r="N271" s="13">
        <f t="shared" si="26"/>
        <v>6.3691206257702228E-3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5.2716663687996297</v>
      </c>
      <c r="H272" s="10">
        <f t="shared" si="27"/>
        <v>-0.93688521646056555</v>
      </c>
      <c r="I272">
        <f t="shared" si="23"/>
        <v>-7.4950817316845244</v>
      </c>
      <c r="K272">
        <f t="shared" si="24"/>
        <v>-1.0151327310886764</v>
      </c>
      <c r="M272">
        <f t="shared" si="25"/>
        <v>-1.0151327310886764</v>
      </c>
      <c r="N272" s="13">
        <f t="shared" si="26"/>
        <v>6.1226735454764231E-3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5.2855190462487567</v>
      </c>
      <c r="H273" s="10">
        <f t="shared" si="27"/>
        <v>-0.92407525962135229</v>
      </c>
      <c r="I273">
        <f t="shared" si="23"/>
        <v>-7.3926020769708183</v>
      </c>
      <c r="K273">
        <f t="shared" si="24"/>
        <v>-1.000800236982988</v>
      </c>
      <c r="M273">
        <f t="shared" si="25"/>
        <v>-1.000800236982988</v>
      </c>
      <c r="N273" s="13">
        <f t="shared" si="26"/>
        <v>5.8867221511435183E-3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5.2993717236978819</v>
      </c>
      <c r="H274" s="10">
        <f t="shared" si="27"/>
        <v>-0.91143305570390731</v>
      </c>
      <c r="I274">
        <f t="shared" si="23"/>
        <v>-7.2914644456312585</v>
      </c>
      <c r="K274">
        <f t="shared" si="24"/>
        <v>-0.98667133723530953</v>
      </c>
      <c r="M274">
        <f t="shared" si="25"/>
        <v>-0.98667133723530953</v>
      </c>
      <c r="N274" s="13">
        <f t="shared" si="26"/>
        <v>5.6607990077985398E-3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5.3132244011470089</v>
      </c>
      <c r="H275" s="10">
        <f t="shared" si="27"/>
        <v>-0.89895656717992656</v>
      </c>
      <c r="I275">
        <f t="shared" si="23"/>
        <v>-7.1916525374394125</v>
      </c>
      <c r="K275">
        <f t="shared" si="24"/>
        <v>-0.97274313758127084</v>
      </c>
      <c r="M275">
        <f t="shared" si="25"/>
        <v>-0.97274313758127084</v>
      </c>
      <c r="N275" s="13">
        <f t="shared" si="26"/>
        <v>5.4444579715925371E-3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5.327077078596135</v>
      </c>
      <c r="H276" s="10">
        <f t="shared" si="27"/>
        <v>-0.88664377704622277</v>
      </c>
      <c r="I276">
        <f t="shared" ref="I276:I339" si="30">H276*$E$6</f>
        <v>-7.0931502163697822</v>
      </c>
      <c r="K276">
        <f t="shared" ref="K276:K339" si="31">(1/2)*($L$9*$L$4*EXP(-$L$7*$O$6*(G276/$O$6-1))+6*$L$4*EXP(-$L$7*$O$6*(2/SQRT(3)*G276/$O$6-1))+12*$L$4*EXP(-$L$7*$O$6*(SQRT(2)*2/SQRT(3)*G276/$O$6-1))+24*$L$4*EXP(-$L$7*$O$6*(SQRT(11)/2*2/SQRT(3)*G276/$O$6-1))+8*$L$4*EXP(-$L$7*$O$6*(2*G276/$O$6-1))-($L$9*$L$6*EXP(-$L$5*$O$6*(G276/$O$6-1))+6*$L$6*EXP(-$L$5*$O$6*(2/SQRT(3)*G276/$O$6-1))+12*$L$6*EXP(-$L$5*$O$6*(SQRT(2)*2/SQRT(3)*G276/$O$6-1))+24*$L$6*EXP(-$L$5*$O$6*(SQRT(11)/2*2/SQRT(3)*G276/$O$6-1))+8*$L$6*EXP(-$L$5*$O$6*(2*G276/$O$6-1))))</f>
        <v>-0.95901278429186421</v>
      </c>
      <c r="M276">
        <f t="shared" ref="M276:M339" si="32">(1/2)*($L$9*$O$4*EXP(-$O$8*$O$6*(G276/$O$6-1))+6*$O$4*EXP(-$O$8*$O$6*(2/SQRT(3)*G276/$O$6-1))+12*$O$4*EXP(-$O$8*$O$6*(SQRT(2)*2/SQRT(3)*G276/$O$6-1))+24*$O$4*EXP(-$O$8*$O$6*(SQRT(11)/2*2/SQRT(3)*G276/$O$6-1))+8*$O$4*EXP(-$O$8*$O$6*(2*G276/$O$6-1))-($L$9*$O$7*EXP(-$O$5*$O$6*(G276/$O$6-1))+6*$O$7*EXP(-$O$5*$O$6*(2/SQRT(3)*G276/$O$6-1))+12*$O$7*EXP(-$O$5*$O$6*(SQRT(2)*2/SQRT(3)*G276/$O$6-1))+24*$O$7*EXP(-$O$5*$O$6*(SQRT(11)/2*2/SQRT(3)*G276/$O$6-1))+8*$O$7*EXP(-$O$5*$O$6*(2*G276/$O$6-1))))</f>
        <v>-0.95901278429186421</v>
      </c>
      <c r="N276" s="13">
        <f t="shared" ref="N276:N339" si="33">(M276-H276)^2*O276</f>
        <v>5.2372732097197032E-3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5.340929756045262</v>
      </c>
      <c r="H277" s="10">
        <f t="shared" ref="H277:H340" si="34">-(-$B$4)*(1+D277+$E$5*D277^3)*EXP(-D277)</f>
        <v>-0.8744926887520762</v>
      </c>
      <c r="I277">
        <f t="shared" si="30"/>
        <v>-6.9959415100166096</v>
      </c>
      <c r="K277">
        <f t="shared" si="31"/>
        <v>-0.94547746363804497</v>
      </c>
      <c r="M277">
        <f t="shared" si="32"/>
        <v>-0.94547746363804497</v>
      </c>
      <c r="N277" s="13">
        <f t="shared" si="33"/>
        <v>5.0388382656116623E-3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5.3547824334943952</v>
      </c>
      <c r="H278" s="10">
        <f t="shared" si="34"/>
        <v>-0.86250132612154373</v>
      </c>
      <c r="I278">
        <f t="shared" si="30"/>
        <v>-6.9000106089723499</v>
      </c>
      <c r="K278">
        <f t="shared" si="31"/>
        <v>-0.93213440136108128</v>
      </c>
      <c r="M278">
        <f t="shared" si="32"/>
        <v>-0.93213440136108128</v>
      </c>
      <c r="N278" s="13">
        <f t="shared" si="33"/>
        <v>4.8487651673150963E-3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5.3686351109435142</v>
      </c>
      <c r="H279" s="10">
        <f t="shared" si="34"/>
        <v>-0.85066773327099765</v>
      </c>
      <c r="I279">
        <f t="shared" si="30"/>
        <v>-6.8053418661679812</v>
      </c>
      <c r="K279">
        <f t="shared" si="31"/>
        <v>-0.91898086214867469</v>
      </c>
      <c r="M279">
        <f t="shared" si="32"/>
        <v>-0.91898086214867469</v>
      </c>
      <c r="N279" s="13">
        <f t="shared" si="33"/>
        <v>4.6666835770581127E-3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5.3824877883926403</v>
      </c>
      <c r="H280" s="10">
        <f t="shared" si="34"/>
        <v>-0.8389899745220164</v>
      </c>
      <c r="I280">
        <f t="shared" si="30"/>
        <v>-6.7119197961761312</v>
      </c>
      <c r="K280">
        <f t="shared" si="31"/>
        <v>-0.90601414911671629</v>
      </c>
      <c r="M280">
        <f t="shared" si="32"/>
        <v>-0.90601414911671629</v>
      </c>
      <c r="N280" s="13">
        <f t="shared" si="33"/>
        <v>4.4922399801008142E-3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5.3963404658417664</v>
      </c>
      <c r="H281" s="10">
        <f t="shared" si="34"/>
        <v>-0.82746613431006222</v>
      </c>
      <c r="I281">
        <f t="shared" si="30"/>
        <v>-6.6197290744804977</v>
      </c>
      <c r="K281">
        <f t="shared" si="31"/>
        <v>-0.89323160329688311</v>
      </c>
      <c r="M281">
        <f t="shared" si="32"/>
        <v>-0.89323160329688311</v>
      </c>
      <c r="N281" s="13">
        <f t="shared" si="33"/>
        <v>4.3250969110565016E-3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5.4101931432908996</v>
      </c>
      <c r="H282" s="10">
        <f t="shared" si="34"/>
        <v>-0.81609431708895719</v>
      </c>
      <c r="I282">
        <f t="shared" si="30"/>
        <v>-6.5287545367116575</v>
      </c>
      <c r="K282">
        <f t="shared" si="31"/>
        <v>-0.88063060312983377</v>
      </c>
      <c r="M282">
        <f t="shared" si="32"/>
        <v>-0.88063060312983377</v>
      </c>
      <c r="N282" s="13">
        <f t="shared" si="33"/>
        <v>4.164932215949841E-3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5.4240458207400195</v>
      </c>
      <c r="H283" s="10">
        <f t="shared" si="34"/>
        <v>-0.80487264723152452</v>
      </c>
      <c r="I283">
        <f t="shared" si="30"/>
        <v>-6.4389811778521961</v>
      </c>
      <c r="K283">
        <f t="shared" si="31"/>
        <v>-0.86820856396415336</v>
      </c>
      <c r="M283">
        <f t="shared" si="32"/>
        <v>-0.86820856396415336</v>
      </c>
      <c r="N283" s="13">
        <f t="shared" si="33"/>
        <v>4.0114383483624933E-3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5.4378984981891456</v>
      </c>
      <c r="H284" s="10">
        <f t="shared" si="34"/>
        <v>-0.79379926892645869</v>
      </c>
      <c r="I284">
        <f t="shared" si="30"/>
        <v>-6.3503941514116695</v>
      </c>
      <c r="K284">
        <f t="shared" si="31"/>
        <v>-0.85596293756087127</v>
      </c>
      <c r="M284">
        <f t="shared" si="32"/>
        <v>-0.85596293756087127</v>
      </c>
      <c r="N284" s="13">
        <f t="shared" si="33"/>
        <v>3.864321698089051E-3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5.4517511756382726</v>
      </c>
      <c r="H285" s="10">
        <f t="shared" si="34"/>
        <v>-0.78287234607180789</v>
      </c>
      <c r="I285">
        <f t="shared" si="30"/>
        <v>-6.2629787685744631</v>
      </c>
      <c r="K285">
        <f t="shared" si="31"/>
        <v>-0.84389121160372449</v>
      </c>
      <c r="M285">
        <f t="shared" si="32"/>
        <v>-0.84389121160372449</v>
      </c>
      <c r="N285" s="13">
        <f t="shared" si="33"/>
        <v>3.7233019508021198E-3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5.4656038530874049</v>
      </c>
      <c r="H286" s="10">
        <f t="shared" si="34"/>
        <v>-0.77209006216507559</v>
      </c>
      <c r="I286">
        <f t="shared" si="30"/>
        <v>-6.1767204973206047</v>
      </c>
      <c r="K286">
        <f t="shared" si="31"/>
        <v>-0.83199090921495811</v>
      </c>
      <c r="M286">
        <f t="shared" si="32"/>
        <v>-0.83199090921495811</v>
      </c>
      <c r="N286" s="13">
        <f t="shared" si="33"/>
        <v>3.5881114772934198E-3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5.4794565305365257</v>
      </c>
      <c r="H287" s="10">
        <f t="shared" si="34"/>
        <v>-0.76145062019026433</v>
      </c>
      <c r="I287">
        <f t="shared" si="30"/>
        <v>-6.0916049615221146</v>
      </c>
      <c r="K287">
        <f t="shared" si="31"/>
        <v>-0.82025958847676506</v>
      </c>
      <c r="M287">
        <f t="shared" si="32"/>
        <v>-0.82025958847676506</v>
      </c>
      <c r="N287" s="13">
        <f t="shared" si="33"/>
        <v>3.4584947509226486E-3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5.4933092079856509</v>
      </c>
      <c r="H288" s="10">
        <f t="shared" si="34"/>
        <v>-0.75095224250190806</v>
      </c>
      <c r="I288">
        <f t="shared" si="30"/>
        <v>-6.0076179400152645</v>
      </c>
      <c r="K288">
        <f t="shared" si="31"/>
        <v>-0.80869484195821661</v>
      </c>
      <c r="M288">
        <f t="shared" si="32"/>
        <v>-0.80869484195821661</v>
      </c>
      <c r="N288" s="13">
        <f t="shared" si="33"/>
        <v>3.3342077919716849E-3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5.5071618854347779</v>
      </c>
      <c r="H289" s="10">
        <f t="shared" si="34"/>
        <v>-0.74059317070643638</v>
      </c>
      <c r="I289">
        <f t="shared" si="30"/>
        <v>-5.924745365651491</v>
      </c>
      <c r="K289">
        <f t="shared" si="31"/>
        <v>-0.79729429624781922</v>
      </c>
      <c r="M289">
        <f t="shared" si="32"/>
        <v>-0.79729429624781922</v>
      </c>
      <c r="N289" s="13">
        <f t="shared" si="33"/>
        <v>3.2150176376596583E-3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5.5210145628839111</v>
      </c>
      <c r="H290" s="10">
        <f t="shared" si="34"/>
        <v>-0.73037166554086497</v>
      </c>
      <c r="I290">
        <f t="shared" si="30"/>
        <v>-5.8429733243269197</v>
      </c>
      <c r="K290">
        <f t="shared" si="31"/>
        <v>-0.78605561149150294</v>
      </c>
      <c r="M290">
        <f t="shared" si="32"/>
        <v>-0.78605561149150294</v>
      </c>
      <c r="N290" s="13">
        <f t="shared" si="33"/>
        <v>3.1007018366335706E-3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5.5348672403330301</v>
      </c>
      <c r="H291" s="10">
        <f t="shared" si="34"/>
        <v>-0.72028600674910104</v>
      </c>
      <c r="I291">
        <f t="shared" si="30"/>
        <v>-5.7622880539928083</v>
      </c>
      <c r="K291">
        <f t="shared" si="31"/>
        <v>-0.77497648093613614</v>
      </c>
      <c r="M291">
        <f t="shared" si="32"/>
        <v>-0.77497648093613614</v>
      </c>
      <c r="N291" s="13">
        <f t="shared" si="33"/>
        <v>2.9910479668027526E-3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5.5487199177821571</v>
      </c>
      <c r="H292" s="10">
        <f t="shared" si="34"/>
        <v>-0.71033449295589124</v>
      </c>
      <c r="I292">
        <f t="shared" si="30"/>
        <v>-5.6826759436471299</v>
      </c>
      <c r="K292">
        <f t="shared" si="31"/>
        <v>-0.76405463047839073</v>
      </c>
      <c r="M292">
        <f t="shared" si="32"/>
        <v>-0.76405463047839073</v>
      </c>
      <c r="N292" s="13">
        <f t="shared" si="33"/>
        <v>2.8858531754362574E-3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5.5625725952312832</v>
      </c>
      <c r="H293" s="10">
        <f t="shared" si="34"/>
        <v>-0.70051544153872503</v>
      </c>
      <c r="I293">
        <f t="shared" si="30"/>
        <v>-5.6041235323098002</v>
      </c>
      <c r="K293">
        <f t="shared" si="31"/>
        <v>-0.75328781821913093</v>
      </c>
      <c r="M293">
        <f t="shared" si="32"/>
        <v>-0.75328781821913093</v>
      </c>
      <c r="N293" s="13">
        <f t="shared" si="33"/>
        <v>2.7849237404986493E-3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5.5764252726804155</v>
      </c>
      <c r="H294" s="10">
        <f t="shared" si="34"/>
        <v>-0.69082718849767333</v>
      </c>
      <c r="I294">
        <f t="shared" si="30"/>
        <v>-5.5266175079813866</v>
      </c>
      <c r="K294">
        <f t="shared" si="31"/>
        <v>-0.74267383402307374</v>
      </c>
      <c r="M294">
        <f t="shared" si="32"/>
        <v>-0.74267383402307374</v>
      </c>
      <c r="N294" s="13">
        <f t="shared" si="33"/>
        <v>2.688074652236523E-3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5.5902779501295354</v>
      </c>
      <c r="H295" s="10">
        <f t="shared" si="34"/>
        <v>-0.68126808832342023</v>
      </c>
      <c r="I295">
        <f t="shared" si="30"/>
        <v>-5.4501447065873618</v>
      </c>
      <c r="K295">
        <f t="shared" si="31"/>
        <v>-0.73221049908384717</v>
      </c>
      <c r="M295">
        <f t="shared" si="32"/>
        <v>-0.73221049908384717</v>
      </c>
      <c r="N295" s="13">
        <f t="shared" si="33"/>
        <v>2.5951292140840624E-3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5.6041306275786615</v>
      </c>
      <c r="H296" s="10">
        <f t="shared" si="34"/>
        <v>-0.67183651386350196</v>
      </c>
      <c r="I296">
        <f t="shared" si="30"/>
        <v>-5.3746921109080157</v>
      </c>
      <c r="K296">
        <f t="shared" si="31"/>
        <v>-0.72189566549426754</v>
      </c>
      <c r="M296">
        <f t="shared" si="32"/>
        <v>-0.72189566549426754</v>
      </c>
      <c r="N296" s="13">
        <f t="shared" si="33"/>
        <v>2.5059186619919797E-3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5.6179833050277876</v>
      </c>
      <c r="H297" s="10">
        <f t="shared" si="34"/>
        <v>-0.66253085618704122</v>
      </c>
      <c r="I297">
        <f t="shared" si="30"/>
        <v>-5.3002468494963297</v>
      </c>
      <c r="K297">
        <f t="shared" si="31"/>
        <v>-0.71172721582197263</v>
      </c>
      <c r="M297">
        <f t="shared" si="32"/>
        <v>-0.71172721582197263</v>
      </c>
      <c r="N297" s="13">
        <f t="shared" si="33"/>
        <v>2.4202818013295082E-3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5.6318359824769209</v>
      </c>
      <c r="H298" s="10">
        <f t="shared" si="34"/>
        <v>-0.65334952444792971</v>
      </c>
      <c r="I298">
        <f t="shared" si="30"/>
        <v>-5.2267961955834377</v>
      </c>
      <c r="K298">
        <f t="shared" si="31"/>
        <v>-0.70170306269018545</v>
      </c>
      <c r="M298">
        <f t="shared" si="32"/>
        <v>-0.70170306269018545</v>
      </c>
      <c r="N298" s="13">
        <f t="shared" si="33"/>
        <v>2.338064660545289E-3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5.6456886599260407</v>
      </c>
      <c r="H299" s="10">
        <f t="shared" si="34"/>
        <v>-0.64429094574671564</v>
      </c>
      <c r="I299">
        <f t="shared" si="30"/>
        <v>-5.1543275659737251</v>
      </c>
      <c r="K299">
        <f t="shared" si="31"/>
        <v>-0.69182114836373043</v>
      </c>
      <c r="M299">
        <f t="shared" si="32"/>
        <v>-0.69182114836373043</v>
      </c>
      <c r="N299" s="13">
        <f t="shared" si="33"/>
        <v>2.2591201608144801E-3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5.6595413373751677</v>
      </c>
      <c r="H300" s="10">
        <f t="shared" si="34"/>
        <v>-0.63535356499117002</v>
      </c>
      <c r="I300">
        <f t="shared" si="30"/>
        <v>-5.0828285199293601</v>
      </c>
      <c r="K300">
        <f t="shared" si="31"/>
        <v>-0.68207944434009127</v>
      </c>
      <c r="M300">
        <f t="shared" si="32"/>
        <v>-0.68207944434009127</v>
      </c>
      <c r="N300" s="13">
        <f t="shared" si="33"/>
        <v>2.1833078009299454E-3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5.6733940148243018</v>
      </c>
      <c r="H301" s="10">
        <f t="shared" si="34"/>
        <v>-0.62653584475581137</v>
      </c>
      <c r="I301">
        <f t="shared" si="30"/>
        <v>-5.0122867580464909</v>
      </c>
      <c r="K301">
        <f t="shared" si="31"/>
        <v>-0.67247595094567514</v>
      </c>
      <c r="M301">
        <f t="shared" si="32"/>
        <v>-0.67247595094567514</v>
      </c>
      <c r="N301" s="13">
        <f t="shared" si="33"/>
        <v>2.1104933567359595E-3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5.6872466922734271</v>
      </c>
      <c r="H302" s="10">
        <f t="shared" si="34"/>
        <v>-0.61783626514035228</v>
      </c>
      <c r="I302">
        <f t="shared" si="30"/>
        <v>-4.9426901211228182</v>
      </c>
      <c r="K302">
        <f t="shared" si="31"/>
        <v>-0.66300869693706788</v>
      </c>
      <c r="M302">
        <f t="shared" si="32"/>
        <v>-0.66300869693706788</v>
      </c>
      <c r="N302" s="13">
        <f t="shared" si="33"/>
        <v>2.040548594428922E-3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5.7010993697225532</v>
      </c>
      <c r="H303" s="10">
        <f t="shared" si="34"/>
        <v>-0.60925332362720097</v>
      </c>
      <c r="I303">
        <f t="shared" si="30"/>
        <v>-4.8740265890176078</v>
      </c>
      <c r="K303">
        <f t="shared" si="31"/>
        <v>-0.65367573910728871</v>
      </c>
      <c r="M303">
        <f t="shared" si="32"/>
        <v>-0.65367573910728871</v>
      </c>
      <c r="N303" s="13">
        <f t="shared" si="33"/>
        <v>1.9733509970855387E-3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5.714952047171673</v>
      </c>
      <c r="H304" s="10">
        <f t="shared" si="34"/>
        <v>-0.60078553493818043</v>
      </c>
      <c r="I304">
        <f t="shared" si="30"/>
        <v>-4.8062842795054435</v>
      </c>
      <c r="K304">
        <f t="shared" si="31"/>
        <v>-0.64447516189706511</v>
      </c>
      <c r="M304">
        <f t="shared" si="32"/>
        <v>-0.64447516189706511</v>
      </c>
      <c r="N304" s="13">
        <f t="shared" si="33"/>
        <v>1.9087835038065026E-3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5.7288047246208063</v>
      </c>
      <c r="H305" s="10">
        <f t="shared" si="34"/>
        <v>-0.5924314308904578</v>
      </c>
      <c r="I305">
        <f t="shared" si="30"/>
        <v>-4.7394514471236624</v>
      </c>
      <c r="K305">
        <f t="shared" si="31"/>
        <v>-0.63540507701097571</v>
      </c>
      <c r="M305">
        <f t="shared" si="32"/>
        <v>-0.63540507701097571</v>
      </c>
      <c r="N305" s="13">
        <f t="shared" si="33"/>
        <v>1.8467342608915035E-3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5.7426574020699332</v>
      </c>
      <c r="H306" s="10">
        <f t="shared" si="34"/>
        <v>-0.58418956025189472</v>
      </c>
      <c r="I306">
        <f t="shared" si="30"/>
        <v>-4.6735164820151578</v>
      </c>
      <c r="K306">
        <f t="shared" si="31"/>
        <v>-0.62646362303854908</v>
      </c>
      <c r="M306">
        <f t="shared" si="32"/>
        <v>-0.62646362303854908</v>
      </c>
      <c r="N306" s="13">
        <f t="shared" si="33"/>
        <v>1.7870963844899945E-3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5.7565100795190585</v>
      </c>
      <c r="H307" s="10">
        <f t="shared" si="34"/>
        <v>-0.57605848859575171</v>
      </c>
      <c r="I307">
        <f t="shared" si="30"/>
        <v>-4.6084679087660136</v>
      </c>
      <c r="K307">
        <f t="shared" si="31"/>
        <v>-0.61764896508011358</v>
      </c>
      <c r="M307">
        <f t="shared" si="32"/>
        <v>-0.61764896508011358</v>
      </c>
      <c r="N307" s="13">
        <f t="shared" si="33"/>
        <v>1.7297677341962577E-3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5.7703627569681784</v>
      </c>
      <c r="H308" s="10">
        <f t="shared" si="34"/>
        <v>-0.56803679815497821</v>
      </c>
      <c r="I308">
        <f t="shared" si="30"/>
        <v>-4.5442943852398257</v>
      </c>
      <c r="K308">
        <f t="shared" si="31"/>
        <v>-0.60895929437750385</v>
      </c>
      <c r="M308">
        <f t="shared" si="32"/>
        <v>-0.60895929437750385</v>
      </c>
      <c r="N308" s="13">
        <f t="shared" si="33"/>
        <v>1.6746506970826253E-3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5.7842154344173116</v>
      </c>
      <c r="H309" s="10">
        <f t="shared" si="34"/>
        <v>-0.56012308767605534</v>
      </c>
      <c r="I309">
        <f t="shared" si="30"/>
        <v>-4.4809847014084427</v>
      </c>
      <c r="K309">
        <f t="shared" si="31"/>
        <v>-0.60039282794947291</v>
      </c>
      <c r="M309">
        <f t="shared" si="32"/>
        <v>-0.60039282794947291</v>
      </c>
      <c r="N309" s="13">
        <f t="shared" si="33"/>
        <v>1.6216519816885085E-3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5.7980681118664377</v>
      </c>
      <c r="H310" s="10">
        <f t="shared" si="34"/>
        <v>-0.55231597227257168</v>
      </c>
      <c r="I310">
        <f t="shared" si="30"/>
        <v>-4.4185277781805734</v>
      </c>
      <c r="K310">
        <f t="shared" si="31"/>
        <v>-0.59194780823186788</v>
      </c>
      <c r="M310">
        <f t="shared" si="32"/>
        <v>-0.59194780823186788</v>
      </c>
      <c r="N310" s="13">
        <f t="shared" si="33"/>
        <v>1.5706824215045636E-3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5.8119207893155647</v>
      </c>
      <c r="H311" s="10">
        <f t="shared" si="34"/>
        <v>-0.54461408327847394</v>
      </c>
      <c r="I311">
        <f t="shared" si="30"/>
        <v>-4.3569126662277915</v>
      </c>
      <c r="K311">
        <f t="shared" si="31"/>
        <v>-0.58362250272238048</v>
      </c>
      <c r="M311">
        <f t="shared" si="32"/>
        <v>-0.58362250272238048</v>
      </c>
      <c r="N311" s="13">
        <f t="shared" si="33"/>
        <v>1.5216567875117458E-3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5.8257734667646837</v>
      </c>
      <c r="H312" s="10">
        <f t="shared" si="34"/>
        <v>-0.53701606810119229</v>
      </c>
      <c r="I312">
        <f t="shared" si="30"/>
        <v>-4.2961285448095383</v>
      </c>
      <c r="K312">
        <f t="shared" si="31"/>
        <v>-0.57541520362997789</v>
      </c>
      <c r="M312">
        <f t="shared" si="32"/>
        <v>-0.57541520362997789</v>
      </c>
      <c r="N312" s="13">
        <f t="shared" si="33"/>
        <v>1.4744936093580446E-3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5.839626144213816</v>
      </c>
      <c r="H313" s="10">
        <f t="shared" si="34"/>
        <v>-0.52952059007460794</v>
      </c>
      <c r="I313">
        <f t="shared" si="30"/>
        <v>-4.2361647205968636</v>
      </c>
      <c r="K313">
        <f t="shared" si="31"/>
        <v>-0.56732422752884759</v>
      </c>
      <c r="M313">
        <f t="shared" si="32"/>
        <v>-0.56732422752884759</v>
      </c>
      <c r="N313" s="13">
        <f t="shared" si="33"/>
        <v>1.4291150047715906E-3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5.853478821662943</v>
      </c>
      <c r="H314" s="10">
        <f t="shared" si="34"/>
        <v>-0.52212632831202355</v>
      </c>
      <c r="I314">
        <f t="shared" si="30"/>
        <v>-4.1770106264961884</v>
      </c>
      <c r="K314">
        <f t="shared" si="31"/>
        <v>-0.55934791501693149</v>
      </c>
      <c r="M314">
        <f t="shared" si="32"/>
        <v>-0.55934791501693149</v>
      </c>
      <c r="N314" s="13">
        <f t="shared" si="33"/>
        <v>1.3854465168309793E-3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5.8673314991120682</v>
      </c>
      <c r="H315" s="10">
        <f t="shared" si="34"/>
        <v>-0.51483197755907384</v>
      </c>
      <c r="I315">
        <f t="shared" si="30"/>
        <v>-4.1186558204725907</v>
      </c>
      <c r="K315">
        <f t="shared" si="31"/>
        <v>-0.55148463037885254</v>
      </c>
      <c r="M315">
        <f t="shared" si="32"/>
        <v>-0.55148463037885254</v>
      </c>
      <c r="N315" s="13">
        <f t="shared" si="33"/>
        <v>1.3434169587272313E-3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5.881184176561189</v>
      </c>
      <c r="H316" s="10">
        <f t="shared" si="34"/>
        <v>-0.50763624804675822</v>
      </c>
      <c r="I316">
        <f t="shared" si="30"/>
        <v>-4.0610899843740658</v>
      </c>
      <c r="K316">
        <f t="shared" si="31"/>
        <v>-0.5437327612533287</v>
      </c>
      <c r="M316">
        <f t="shared" si="32"/>
        <v>-0.5437327612533287</v>
      </c>
      <c r="N316" s="13">
        <f t="shared" si="33"/>
        <v>1.302958265672117E-3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5.8950368540103213</v>
      </c>
      <c r="H317" s="10">
        <f t="shared" si="34"/>
        <v>-0.50053786534455769</v>
      </c>
      <c r="I317">
        <f t="shared" si="30"/>
        <v>-4.0043029227564615</v>
      </c>
      <c r="K317">
        <f t="shared" si="31"/>
        <v>-0.5360907183049336</v>
      </c>
      <c r="M317">
        <f t="shared" si="32"/>
        <v>-0.5360907183049336</v>
      </c>
      <c r="N317" s="13">
        <f t="shared" si="33"/>
        <v>1.2640053536221104E-3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5.9088895314594492</v>
      </c>
      <c r="H318" s="10">
        <f t="shared" si="34"/>
        <v>-0.49353557021378142</v>
      </c>
      <c r="I318">
        <f t="shared" si="30"/>
        <v>-3.9482845617102513</v>
      </c>
      <c r="K318">
        <f t="shared" si="31"/>
        <v>-0.52855693490024036</v>
      </c>
      <c r="M318">
        <f t="shared" si="32"/>
        <v>-0.52855693490024036</v>
      </c>
      <c r="N318" s="13">
        <f t="shared" si="33"/>
        <v>1.2264959845019537E-3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5.9227422089085744</v>
      </c>
      <c r="H319" s="10">
        <f t="shared" si="34"/>
        <v>-0.48662811846107645</v>
      </c>
      <c r="I319">
        <f t="shared" si="30"/>
        <v>-3.8930249476886116</v>
      </c>
      <c r="K319">
        <f t="shared" si="31"/>
        <v>-0.52112986678819662</v>
      </c>
      <c r="M319">
        <f t="shared" si="32"/>
        <v>-0.52112986678819662</v>
      </c>
      <c r="N319" s="13">
        <f t="shared" si="33"/>
        <v>1.190370637627939E-3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5.9365948863576934</v>
      </c>
      <c r="H320" s="10">
        <f t="shared" si="34"/>
        <v>-0.47981428079226607</v>
      </c>
      <c r="I320">
        <f t="shared" si="30"/>
        <v>-3.8385142463381285</v>
      </c>
      <c r="K320">
        <f t="shared" si="31"/>
        <v>-0.51380799178478687</v>
      </c>
      <c r="M320">
        <f t="shared" si="32"/>
        <v>-0.51380799178478687</v>
      </c>
      <c r="N320" s="13">
        <f t="shared" si="33"/>
        <v>1.1555723870430292E-3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5.9504475638068275</v>
      </c>
      <c r="H321" s="10">
        <f t="shared" si="34"/>
        <v>-0.47309284266647422</v>
      </c>
      <c r="I321">
        <f t="shared" si="30"/>
        <v>-3.7847427413317938</v>
      </c>
      <c r="K321">
        <f t="shared" si="31"/>
        <v>-0.50658980946186172</v>
      </c>
      <c r="M321">
        <f t="shared" si="32"/>
        <v>-0.50658980946186172</v>
      </c>
      <c r="N321" s="13">
        <f t="shared" si="33"/>
        <v>1.1220467844912925E-3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5.9643002412559536</v>
      </c>
      <c r="H322" s="10">
        <f t="shared" si="34"/>
        <v>-0.46646260415067203</v>
      </c>
      <c r="I322">
        <f t="shared" si="30"/>
        <v>-3.7317008332053763</v>
      </c>
      <c r="K322">
        <f t="shared" si="31"/>
        <v>-0.49947384084017604</v>
      </c>
      <c r="M322">
        <f t="shared" si="32"/>
        <v>-0.49947384084017604</v>
      </c>
      <c r="N322" s="13">
        <f t="shared" si="33"/>
        <v>1.0897417477704556E-3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5.9781529187050806</v>
      </c>
      <c r="H323" s="10">
        <f t="shared" si="34"/>
        <v>-0.45992237977456774</v>
      </c>
      <c r="I323">
        <f t="shared" si="30"/>
        <v>-3.6793790381965419</v>
      </c>
      <c r="K323">
        <f t="shared" si="31"/>
        <v>-0.49245862808645463</v>
      </c>
      <c r="M323">
        <f t="shared" si="32"/>
        <v>-0.49245862808645463</v>
      </c>
      <c r="N323" s="13">
        <f t="shared" si="33"/>
        <v>1.0586074542127629E-3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5.9920055961541996</v>
      </c>
      <c r="H324" s="10">
        <f t="shared" si="34"/>
        <v>-0.45347099838600097</v>
      </c>
      <c r="I324">
        <f t="shared" si="30"/>
        <v>-3.6277679870880077</v>
      </c>
      <c r="K324">
        <f t="shared" si="31"/>
        <v>-0.48554273421458571</v>
      </c>
      <c r="M324">
        <f t="shared" si="32"/>
        <v>-0.48554273421458571</v>
      </c>
      <c r="N324" s="13">
        <f t="shared" si="33"/>
        <v>1.0285962390585266E-3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6.0058582736033337</v>
      </c>
      <c r="H325" s="10">
        <f t="shared" si="34"/>
        <v>-0.44710730300679102</v>
      </c>
      <c r="I325">
        <f t="shared" si="30"/>
        <v>-3.5768584240543282</v>
      </c>
      <c r="K325">
        <f t="shared" si="31"/>
        <v>-0.47872474279078103</v>
      </c>
      <c r="M325">
        <f t="shared" si="32"/>
        <v>-0.47872474279078103</v>
      </c>
      <c r="N325" s="13">
        <f t="shared" si="33"/>
        <v>9.9966249849423429E-4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6.0197109510524589</v>
      </c>
      <c r="H326" s="10">
        <f t="shared" si="34"/>
        <v>-0.44083015068916087</v>
      </c>
      <c r="I326">
        <f t="shared" si="30"/>
        <v>-3.526641205513287</v>
      </c>
      <c r="K326">
        <f t="shared" si="31"/>
        <v>-0.4720032576427679</v>
      </c>
      <c r="M326">
        <f t="shared" si="32"/>
        <v>-0.4720032576427679</v>
      </c>
      <c r="N326" s="13">
        <f t="shared" si="33"/>
        <v>9.7176259714102308E-4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6.033563628501585</v>
      </c>
      <c r="H327" s="10">
        <f t="shared" si="34"/>
        <v>-0.43463841237265999</v>
      </c>
      <c r="I327">
        <f t="shared" si="30"/>
        <v>-3.4771072989812799</v>
      </c>
      <c r="K327">
        <f t="shared" si="31"/>
        <v>-0.46537690257283015</v>
      </c>
      <c r="M327">
        <f t="shared" si="32"/>
        <v>-0.46537690257283015</v>
      </c>
      <c r="N327" s="13">
        <f t="shared" si="33"/>
        <v>9.4485477978595734E-4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6.047416305950712</v>
      </c>
      <c r="H328" s="10">
        <f t="shared" si="34"/>
        <v>-0.42853097274172958</v>
      </c>
      <c r="I328">
        <f t="shared" si="30"/>
        <v>-3.4282477819338366</v>
      </c>
      <c r="K328">
        <f t="shared" si="31"/>
        <v>-0.45884432107478995</v>
      </c>
      <c r="M328">
        <f t="shared" si="32"/>
        <v>-0.45884432107478995</v>
      </c>
      <c r="N328" s="13">
        <f t="shared" si="33"/>
        <v>9.188990871614542E-4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6.0612689833998372</v>
      </c>
      <c r="H329" s="10">
        <f t="shared" si="34"/>
        <v>-0.42250673008387823</v>
      </c>
      <c r="I329">
        <f t="shared" si="30"/>
        <v>-3.3800538406710259</v>
      </c>
      <c r="K329">
        <f t="shared" si="31"/>
        <v>-0.45240417605479721</v>
      </c>
      <c r="M329">
        <f t="shared" si="32"/>
        <v>-0.45240417605479721</v>
      </c>
      <c r="N329" s="13">
        <f t="shared" si="33"/>
        <v>8.9385727558401943E-4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6.0751216608489651</v>
      </c>
      <c r="H330" s="10">
        <f t="shared" si="34"/>
        <v>-0.41656459614851205</v>
      </c>
      <c r="I330">
        <f t="shared" si="30"/>
        <v>-3.3325167691880964</v>
      </c>
      <c r="K330">
        <f t="shared" si="31"/>
        <v>-0.44605514955591563</v>
      </c>
      <c r="M330">
        <f t="shared" si="32"/>
        <v>-0.44605514955591563</v>
      </c>
      <c r="N330" s="13">
        <f t="shared" si="33"/>
        <v>8.6969274027492321E-4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6.0889743382980903</v>
      </c>
      <c r="H331" s="10">
        <f t="shared" si="34"/>
        <v>-0.41070349600645617</v>
      </c>
      <c r="I331">
        <f t="shared" si="30"/>
        <v>-3.2856279680516494</v>
      </c>
      <c r="K331">
        <f t="shared" si="31"/>
        <v>-0.43979594248646098</v>
      </c>
      <c r="M331">
        <f t="shared" si="32"/>
        <v>-0.43979594248646098</v>
      </c>
      <c r="N331" s="13">
        <f t="shared" si="33"/>
        <v>8.4637044219194413E-4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6.1028270157472173</v>
      </c>
      <c r="H332" s="10">
        <f t="shared" si="34"/>
        <v>-0.40492236791018205</v>
      </c>
      <c r="I332">
        <f t="shared" si="30"/>
        <v>-3.2393789432814564</v>
      </c>
      <c r="K332">
        <f t="shared" si="31"/>
        <v>-0.43362527435202897</v>
      </c>
      <c r="M332">
        <f t="shared" si="32"/>
        <v>-0.43362527435202897</v>
      </c>
      <c r="N332" s="13">
        <f t="shared" si="33"/>
        <v>8.2385683820941744E-4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6.1166796931963434</v>
      </c>
      <c r="H333" s="10">
        <f t="shared" si="34"/>
        <v>-0.39922016315477626</v>
      </c>
      <c r="I333">
        <f t="shared" si="30"/>
        <v>-3.1937613052382101</v>
      </c>
      <c r="K333">
        <f t="shared" si="31"/>
        <v>-0.427541882991197</v>
      </c>
      <c r="M333">
        <f t="shared" si="32"/>
        <v>-0.427541882991197</v>
      </c>
      <c r="N333" s="13">
        <f t="shared" si="33"/>
        <v>8.0211981449270766E-4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6.1305323706454686</v>
      </c>
      <c r="H334" s="10">
        <f t="shared" si="34"/>
        <v>-0.39359584593966918</v>
      </c>
      <c r="I334">
        <f t="shared" si="30"/>
        <v>-3.1487667675173534</v>
      </c>
      <c r="K334">
        <f t="shared" si="31"/>
        <v>-0.42154452431482997</v>
      </c>
      <c r="M334">
        <f t="shared" si="32"/>
        <v>-0.42154452431482997</v>
      </c>
      <c r="N334" s="13">
        <f t="shared" si="33"/>
        <v>7.8112862291818065E-4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6.1443850480945965</v>
      </c>
      <c r="H335" s="10">
        <f t="shared" si="34"/>
        <v>-0.38804839323114604</v>
      </c>
      <c r="I335">
        <f t="shared" si="30"/>
        <v>-3.1043871458491683</v>
      </c>
      <c r="K335">
        <f t="shared" si="31"/>
        <v>-0.41563197204896085</v>
      </c>
      <c r="M335">
        <f t="shared" si="32"/>
        <v>-0.41563197204896085</v>
      </c>
      <c r="N335" s="13">
        <f t="shared" si="33"/>
        <v>7.6085382039860205E-4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6.1582377255437217</v>
      </c>
      <c r="H336" s="10">
        <f t="shared" si="34"/>
        <v>-0.38257679462566685</v>
      </c>
      <c r="I336">
        <f t="shared" si="30"/>
        <v>-3.0606143570053348</v>
      </c>
      <c r="K336">
        <f t="shared" si="31"/>
        <v>-0.40980301748120618</v>
      </c>
      <c r="M336">
        <f t="shared" si="32"/>
        <v>-0.40980301748120618</v>
      </c>
      <c r="N336" s="13">
        <f t="shared" si="33"/>
        <v>7.4126721097949211E-4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6.1720904029928496</v>
      </c>
      <c r="H337" s="10">
        <f t="shared" si="34"/>
        <v>-0.37718005221400724</v>
      </c>
      <c r="I337">
        <f t="shared" si="30"/>
        <v>-3.017440417712058</v>
      </c>
      <c r="K337">
        <f t="shared" si="31"/>
        <v>-0.40405646921065341</v>
      </c>
      <c r="M337">
        <f t="shared" si="32"/>
        <v>-0.40405646921065341</v>
      </c>
      <c r="N337" s="13">
        <f t="shared" si="33"/>
        <v>7.2234179057761101E-4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6.1859430804419748</v>
      </c>
      <c r="H338" s="10">
        <f t="shared" si="34"/>
        <v>-0.37185718044624855</v>
      </c>
      <c r="I338">
        <f t="shared" si="30"/>
        <v>-2.9748574435699884</v>
      </c>
      <c r="K338">
        <f t="shared" si="31"/>
        <v>-0.3983911529012098</v>
      </c>
      <c r="M338">
        <f t="shared" si="32"/>
        <v>-0.3983911529012098</v>
      </c>
      <c r="N338" s="13">
        <f t="shared" si="33"/>
        <v>7.0405169424064243E-4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6.1997957578911018</v>
      </c>
      <c r="H339" s="10">
        <f t="shared" si="34"/>
        <v>-0.3666072059976252</v>
      </c>
      <c r="I339">
        <f t="shared" si="30"/>
        <v>-2.9328576479810016</v>
      </c>
      <c r="K339">
        <f t="shared" si="31"/>
        <v>-0.39280591103833346</v>
      </c>
      <c r="M339">
        <f t="shared" si="32"/>
        <v>-0.39280591103833346</v>
      </c>
      <c r="N339" s="13">
        <f t="shared" si="33"/>
        <v>6.8637214581003232E-4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6.2136484353402279</v>
      </c>
      <c r="H340" s="10">
        <f t="shared" si="34"/>
        <v>-0.36142916763525518</v>
      </c>
      <c r="I340">
        <f t="shared" ref="I340:I403" si="37">H340*$E$6</f>
        <v>-2.8914333410820414</v>
      </c>
      <c r="K340">
        <f t="shared" ref="K340:K403" si="38">(1/2)*($L$9*$L$4*EXP(-$L$7*$O$6*(G340/$O$6-1))+6*$L$4*EXP(-$L$7*$O$6*(2/SQRT(3)*G340/$O$6-1))+12*$L$4*EXP(-$L$7*$O$6*(SQRT(2)*2/SQRT(3)*G340/$O$6-1))+24*$L$4*EXP(-$L$7*$O$6*(SQRT(11)/2*2/SQRT(3)*G340/$O$6-1))+8*$L$4*EXP(-$L$7*$O$6*(2*G340/$O$6-1))-($L$9*$L$6*EXP(-$L$5*$O$6*(G340/$O$6-1))+6*$L$6*EXP(-$L$5*$O$6*(2/SQRT(3)*G340/$O$6-1))+12*$L$6*EXP(-$L$5*$O$6*(SQRT(2)*2/SQRT(3)*G340/$O$6-1))+24*$L$6*EXP(-$L$5*$O$6*(SQRT(11)/2*2/SQRT(3)*G340/$O$6-1))+8*$L$6*EXP(-$L$5*$O$6*(2*G340/$O$6-1))))</f>
        <v>-0.3872996026891416</v>
      </c>
      <c r="M340">
        <f t="shared" ref="M340:M403" si="39">(1/2)*($L$9*$O$4*EXP(-$O$8*$O$6*(G340/$O$6-1))+6*$O$4*EXP(-$O$8*$O$6*(2/SQRT(3)*G340/$O$6-1))+12*$O$4*EXP(-$O$8*$O$6*(SQRT(2)*2/SQRT(3)*G340/$O$6-1))+24*$O$4*EXP(-$O$8*$O$6*(SQRT(11)/2*2/SQRT(3)*G340/$O$6-1))+8*$O$4*EXP(-$O$8*$O$6*(2*G340/$O$6-1))-($L$9*$O$7*EXP(-$O$5*$O$6*(G340/$O$6-1))+6*$O$7*EXP(-$O$5*$O$6*(2/SQRT(3)*G340/$O$6-1))+12*$O$7*EXP(-$O$5*$O$6*(SQRT(2)*2/SQRT(3)*G340/$O$6-1))+24*$O$7*EXP(-$O$5*$O$6*(SQRT(11)/2*2/SQRT(3)*G340/$O$6-1))+8*$O$7*EXP(-$O$5*$O$6*(2*G340/$O$6-1))))</f>
        <v>-0.3872996026891416</v>
      </c>
      <c r="N340" s="13">
        <f t="shared" ref="N340:N403" si="40">(M340-H340)^2*O340</f>
        <v>6.6927940987735531E-4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6.227501112789354</v>
      </c>
      <c r="H341" s="10">
        <f t="shared" ref="H341:H404" si="41">-(-$B$4)*(1+D341+$E$5*D341^3)*EXP(-D341)</f>
        <v>-0.35632211608576153</v>
      </c>
      <c r="I341">
        <f t="shared" si="37"/>
        <v>-2.8505769286860922</v>
      </c>
      <c r="K341">
        <f t="shared" si="38"/>
        <v>-0.38187110326582369</v>
      </c>
      <c r="M341">
        <f t="shared" si="39"/>
        <v>-0.38187110326582369</v>
      </c>
      <c r="N341" s="13">
        <f t="shared" si="40"/>
        <v>6.5275074592698035E-4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6.241353790238481</v>
      </c>
      <c r="H342" s="10">
        <f t="shared" si="41"/>
        <v>-0.35128511390380573</v>
      </c>
      <c r="I342">
        <f t="shared" si="37"/>
        <v>-2.8102809112304459</v>
      </c>
      <c r="K342">
        <f t="shared" si="38"/>
        <v>-0.37651930429233582</v>
      </c>
      <c r="M342">
        <f t="shared" si="39"/>
        <v>-0.37651930429233582</v>
      </c>
      <c r="N342" s="13">
        <f t="shared" si="40"/>
        <v>6.367643645645842E-4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6.2552064676876062</v>
      </c>
      <c r="H343" s="10">
        <f t="shared" si="41"/>
        <v>-0.34631723534153985</v>
      </c>
      <c r="I343">
        <f t="shared" si="37"/>
        <v>-2.7705378827323188</v>
      </c>
      <c r="K343">
        <f t="shared" si="38"/>
        <v>-0.37124311317433556</v>
      </c>
      <c r="M343">
        <f t="shared" si="39"/>
        <v>-0.37124311317433556</v>
      </c>
      <c r="N343" s="13">
        <f t="shared" si="40"/>
        <v>6.2129938573545634E-4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6.2690591451367332</v>
      </c>
      <c r="H344" s="10">
        <f t="shared" si="41"/>
        <v>-0.34141756621899855</v>
      </c>
      <c r="I344">
        <f t="shared" si="37"/>
        <v>-2.7313405297519884</v>
      </c>
      <c r="K344">
        <f t="shared" si="38"/>
        <v>-0.36604145297230067</v>
      </c>
      <c r="M344">
        <f t="shared" si="39"/>
        <v>-0.36604145297230067</v>
      </c>
      <c r="N344" s="13">
        <f t="shared" si="40"/>
        <v>6.0633579883944799E-4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6.2829118225858593</v>
      </c>
      <c r="H345" s="10">
        <f t="shared" si="41"/>
        <v>-0.3365852037954325</v>
      </c>
      <c r="I345">
        <f t="shared" si="37"/>
        <v>-2.69268163036346</v>
      </c>
      <c r="K345">
        <f t="shared" si="38"/>
        <v>-0.36091326217781433</v>
      </c>
      <c r="M345">
        <f t="shared" si="39"/>
        <v>-0.36091326217781433</v>
      </c>
      <c r="N345" s="13">
        <f t="shared" si="40"/>
        <v>5.9185442465657905E-4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6.2967645000349863</v>
      </c>
      <c r="H346" s="10">
        <f t="shared" si="41"/>
        <v>-0.331819256641604</v>
      </c>
      <c r="I346">
        <f t="shared" si="37"/>
        <v>-2.654554053132832</v>
      </c>
      <c r="K346">
        <f t="shared" si="38"/>
        <v>-0.35585749449295878</v>
      </c>
      <c r="M346">
        <f t="shared" si="39"/>
        <v>-0.35585749449295878</v>
      </c>
      <c r="N346" s="13">
        <f t="shared" si="40"/>
        <v>5.7783687899830576E-4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6.3106171774841124</v>
      </c>
      <c r="H347" s="10">
        <f t="shared" si="41"/>
        <v>-0.32711884451304646</v>
      </c>
      <c r="I347">
        <f t="shared" si="37"/>
        <v>-2.6169507561043717</v>
      </c>
      <c r="K347">
        <f t="shared" si="38"/>
        <v>-0.35087311861278697</v>
      </c>
      <c r="M347">
        <f t="shared" si="39"/>
        <v>-0.35087311861278697</v>
      </c>
      <c r="N347" s="13">
        <f t="shared" si="40"/>
        <v>5.6426553800560295E-4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6.3244698549332377</v>
      </c>
      <c r="H348" s="10">
        <f t="shared" si="41"/>
        <v>-0.32248309822430338</v>
      </c>
      <c r="I348">
        <f t="shared" si="37"/>
        <v>-2.579864785794427</v>
      </c>
      <c r="K348">
        <f t="shared" si="38"/>
        <v>-0.34595911801082796</v>
      </c>
      <c r="M348">
        <f t="shared" si="39"/>
        <v>-0.34595911801082796</v>
      </c>
      <c r="N348" s="13">
        <f t="shared" si="40"/>
        <v>5.5112350501729365E-4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6.3383225323823655</v>
      </c>
      <c r="H349" s="10">
        <f t="shared" si="41"/>
        <v>-0.31791115952414856</v>
      </c>
      <c r="I349">
        <f t="shared" si="37"/>
        <v>-2.5432892761931885</v>
      </c>
      <c r="K349">
        <f t="shared" si="38"/>
        <v>-0.34111449072759281</v>
      </c>
      <c r="M349">
        <f t="shared" si="39"/>
        <v>-0.34111449072759281</v>
      </c>
      <c r="N349" s="13">
        <f t="shared" si="40"/>
        <v>5.3839457893672981E-4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6.3521752098314908</v>
      </c>
      <c r="H350" s="10">
        <f t="shared" si="41"/>
        <v>-0.31340218097180317</v>
      </c>
      <c r="I350">
        <f t="shared" si="37"/>
        <v>-2.5072174477744253</v>
      </c>
      <c r="K350">
        <f t="shared" si="38"/>
        <v>-0.3363382491620398</v>
      </c>
      <c r="M350">
        <f t="shared" si="39"/>
        <v>-0.3363382491620398</v>
      </c>
      <c r="N350" s="13">
        <f t="shared" si="40"/>
        <v>5.2606322402718483E-4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6.3660278872806186</v>
      </c>
      <c r="H351" s="10">
        <f t="shared" si="41"/>
        <v>-0.30895532581414753</v>
      </c>
      <c r="I351">
        <f t="shared" si="37"/>
        <v>-2.4716426065131802</v>
      </c>
      <c r="K351">
        <f t="shared" si="38"/>
        <v>-0.33162941986595507</v>
      </c>
      <c r="M351">
        <f t="shared" si="39"/>
        <v>-0.33162941986595507</v>
      </c>
      <c r="N351" s="13">
        <f t="shared" si="40"/>
        <v>5.1411454107021389E-4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6.3798805647297439</v>
      </c>
      <c r="H352" s="10">
        <f t="shared" si="41"/>
        <v>-0.30456976786394196</v>
      </c>
      <c r="I352">
        <f t="shared" si="37"/>
        <v>-2.4365581429115357</v>
      </c>
      <c r="K352">
        <f t="shared" si="38"/>
        <v>-0.32698704334122547</v>
      </c>
      <c r="M352">
        <f t="shared" si="39"/>
        <v>-0.32698704334122547</v>
      </c>
      <c r="N352" s="13">
        <f t="shared" si="40"/>
        <v>5.0253423982441641E-4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6.3937332421788708</v>
      </c>
      <c r="H353" s="10">
        <f t="shared" si="41"/>
        <v>-0.30024469137905524</v>
      </c>
      <c r="I353">
        <f t="shared" si="37"/>
        <v>-2.4019575310324419</v>
      </c>
      <c r="K353">
        <f t="shared" si="38"/>
        <v>-0.32241017383994558</v>
      </c>
      <c r="M353">
        <f t="shared" si="39"/>
        <v>-0.32241017383994558</v>
      </c>
      <c r="N353" s="13">
        <f t="shared" si="40"/>
        <v>4.9130861272403729E-4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6.407585919627997</v>
      </c>
      <c r="H354" s="10">
        <f t="shared" si="41"/>
        <v>-0.29597929094271169</v>
      </c>
      <c r="I354">
        <f t="shared" si="37"/>
        <v>-2.3678343275416935</v>
      </c>
      <c r="K354">
        <f t="shared" si="38"/>
        <v>-0.31789787916734685</v>
      </c>
      <c r="M354">
        <f t="shared" si="39"/>
        <v>-0.31789787916734685</v>
      </c>
      <c r="N354" s="13">
        <f t="shared" si="40"/>
        <v>4.8042450976111512E-4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6.4214385970771231</v>
      </c>
      <c r="H355" s="10">
        <f t="shared" si="41"/>
        <v>-0.29177277134475488</v>
      </c>
      <c r="I355">
        <f t="shared" si="37"/>
        <v>-2.334182170758039</v>
      </c>
      <c r="K355">
        <f t="shared" si="38"/>
        <v>-0.31344924048748507</v>
      </c>
      <c r="M355">
        <f t="shared" si="39"/>
        <v>-0.31344924048748507</v>
      </c>
      <c r="N355" s="13">
        <f t="shared" si="40"/>
        <v>4.6986931449573423E-4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6.43529127452625</v>
      </c>
      <c r="H356" s="10">
        <f t="shared" si="41"/>
        <v>-0.287624347463938</v>
      </c>
      <c r="I356">
        <f t="shared" si="37"/>
        <v>-2.300994779711504</v>
      </c>
      <c r="K356">
        <f t="shared" si="38"/>
        <v>-0.30906335213167441</v>
      </c>
      <c r="M356">
        <f t="shared" si="39"/>
        <v>-0.30906335213167441</v>
      </c>
      <c r="N356" s="13">
        <f t="shared" si="40"/>
        <v>4.5963092114322337E-4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6.4491439519753753</v>
      </c>
      <c r="H357" s="10">
        <f t="shared" si="41"/>
        <v>-0.28353324415123743</v>
      </c>
      <c r="I357">
        <f t="shared" si="37"/>
        <v>-2.2682659532098994</v>
      </c>
      <c r="K357">
        <f t="shared" si="38"/>
        <v>-0.30473932140961613</v>
      </c>
      <c r="M357">
        <f t="shared" si="39"/>
        <v>-0.30473932140961613</v>
      </c>
      <c r="N357" s="13">
        <f t="shared" si="40"/>
        <v>4.4969771268832615E-4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6.4629966294245023</v>
      </c>
      <c r="H358" s="10">
        <f t="shared" si="41"/>
        <v>-0.27949869611419731</v>
      </c>
      <c r="I358">
        <f t="shared" si="37"/>
        <v>-2.2359895689135785</v>
      </c>
      <c r="K358">
        <f t="shared" si="38"/>
        <v>-0.30047626842318997</v>
      </c>
      <c r="M358">
        <f t="shared" si="39"/>
        <v>-0.30047626842318997</v>
      </c>
      <c r="N358" s="13">
        <f t="shared" si="40"/>
        <v>4.4005853997901583E-4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6.4768493068736284</v>
      </c>
      <c r="H359" s="10">
        <f t="shared" si="41"/>
        <v>-0.27551994780230488</v>
      </c>
      <c r="I359">
        <f t="shared" si="37"/>
        <v>-2.204159582418439</v>
      </c>
      <c r="K359">
        <f t="shared" si="38"/>
        <v>-0.29627332588288002</v>
      </c>
      <c r="M359">
        <f t="shared" si="39"/>
        <v>-0.29627332588288002</v>
      </c>
      <c r="N359" s="13">
        <f t="shared" si="40"/>
        <v>4.3070270175529698E-4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6.4907019843227554</v>
      </c>
      <c r="H360" s="10">
        <f t="shared" si="41"/>
        <v>-0.27159625329339593</v>
      </c>
      <c r="I360">
        <f t="shared" si="37"/>
        <v>-2.1727700263471674</v>
      </c>
      <c r="K360">
        <f t="shared" si="38"/>
        <v>-0.29212963892678906</v>
      </c>
      <c r="M360">
        <f t="shared" si="39"/>
        <v>-0.29212963892678906</v>
      </c>
      <c r="N360" s="13">
        <f t="shared" si="40"/>
        <v>4.2161992556963545E-4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6.5045546617718815</v>
      </c>
      <c r="H361" s="10">
        <f t="shared" si="41"/>
        <v>-0.26772687618109681</v>
      </c>
      <c r="I361">
        <f t="shared" si="37"/>
        <v>-2.1418150094487745</v>
      </c>
      <c r="K361">
        <f t="shared" si="38"/>
        <v>-0.28804436494221697</v>
      </c>
      <c r="M361">
        <f t="shared" si="39"/>
        <v>-0.28804436494221697</v>
      </c>
      <c r="N361" s="13">
        <f t="shared" si="40"/>
        <v>4.1280034955824406E-4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6.5184073392210067</v>
      </c>
      <c r="H362" s="10">
        <f t="shared" si="41"/>
        <v>-0.26391108946329667</v>
      </c>
      <c r="I362">
        <f t="shared" si="37"/>
        <v>-2.1112887157063733</v>
      </c>
      <c r="K362">
        <f t="shared" si="38"/>
        <v>-0.28401667338976117</v>
      </c>
      <c r="M362">
        <f t="shared" si="39"/>
        <v>-0.28401667338976117</v>
      </c>
      <c r="N362" s="13">
        <f t="shared" si="40"/>
        <v>4.0423450502410761E-4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6.5322600166701337</v>
      </c>
      <c r="H363" s="10">
        <f t="shared" si="41"/>
        <v>-0.26014817543165653</v>
      </c>
      <c r="I363">
        <f t="shared" si="37"/>
        <v>-2.0811854034532522</v>
      </c>
      <c r="K363">
        <f t="shared" si="38"/>
        <v>-0.2800457456299108</v>
      </c>
      <c r="M363">
        <f t="shared" si="39"/>
        <v>-0.2800457456299108</v>
      </c>
      <c r="N363" s="13">
        <f t="shared" si="40"/>
        <v>3.9591329979445674E-4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6.5461126941192598</v>
      </c>
      <c r="H364" s="10">
        <f t="shared" si="41"/>
        <v>-0.2564374255621496</v>
      </c>
      <c r="I364">
        <f t="shared" si="37"/>
        <v>-2.0514994044971968</v>
      </c>
      <c r="K364">
        <f t="shared" si="38"/>
        <v>-0.27613077475210041</v>
      </c>
      <c r="M364">
        <f t="shared" si="39"/>
        <v>-0.27613077475210041</v>
      </c>
      <c r="N364" s="13">
        <f t="shared" si="40"/>
        <v>3.8782800231733599E-4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6.559965371568385</v>
      </c>
      <c r="H365" s="10">
        <f t="shared" si="41"/>
        <v>-0.25277814040663549</v>
      </c>
      <c r="I365">
        <f t="shared" si="37"/>
        <v>-2.0222251232530839</v>
      </c>
      <c r="K365">
        <f t="shared" si="38"/>
        <v>-0.272270965406187</v>
      </c>
      <c r="M365">
        <f t="shared" si="39"/>
        <v>-0.272270965406187</v>
      </c>
      <c r="N365" s="13">
        <f t="shared" si="40"/>
        <v>3.7997022646314059E-4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6.5738180490175129</v>
      </c>
      <c r="H366" s="10">
        <f t="shared" si="41"/>
        <v>-0.24916962948546545</v>
      </c>
      <c r="I366">
        <f t="shared" si="37"/>
        <v>-1.9933570358837236</v>
      </c>
      <c r="K366">
        <f t="shared" si="38"/>
        <v>-0.26846553363631903</v>
      </c>
      <c r="M366">
        <f t="shared" si="39"/>
        <v>-0.26846553363631903</v>
      </c>
      <c r="N366" s="13">
        <f t="shared" si="40"/>
        <v>3.723319169989285E-4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6.5876707264666381</v>
      </c>
      <c r="H367" s="10">
        <f t="shared" si="41"/>
        <v>-0.24561121118111792</v>
      </c>
      <c r="I367">
        <f t="shared" si="37"/>
        <v>-1.9648896894489434</v>
      </c>
      <c r="K367">
        <f t="shared" si="38"/>
        <v>-0.26471370671717259</v>
      </c>
      <c r="M367">
        <f t="shared" si="39"/>
        <v>-0.26471370671717259</v>
      </c>
      <c r="N367" s="13">
        <f t="shared" si="40"/>
        <v>3.6490533570498861E-4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6.601523403915766</v>
      </c>
      <c r="H368" s="10">
        <f t="shared" si="41"/>
        <v>-0.24210221263286189</v>
      </c>
      <c r="I368">
        <f t="shared" si="37"/>
        <v>-1.9368177010628951</v>
      </c>
      <c r="K368">
        <f t="shared" si="38"/>
        <v>-0.26101472299250511</v>
      </c>
      <c r="M368">
        <f t="shared" si="39"/>
        <v>-0.26101472299250511</v>
      </c>
      <c r="N368" s="13">
        <f t="shared" si="40"/>
        <v>3.5768304810361232E-4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6.6153760813648912</v>
      </c>
      <c r="H369" s="10">
        <f t="shared" si="41"/>
        <v>-0.23864196963244669</v>
      </c>
      <c r="I369">
        <f t="shared" si="37"/>
        <v>-1.9091357570595735</v>
      </c>
      <c r="K369">
        <f t="shared" si="38"/>
        <v>-0.25736783171601907</v>
      </c>
      <c r="M369">
        <f t="shared" si="39"/>
        <v>-0.25736783171601907</v>
      </c>
      <c r="N369" s="13">
        <f t="shared" si="40"/>
        <v>3.5065791077297374E-4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6.6292287588140191</v>
      </c>
      <c r="H370" s="10">
        <f t="shared" si="41"/>
        <v>-0.23522982652081459</v>
      </c>
      <c r="I370">
        <f t="shared" si="37"/>
        <v>-1.8818386121665167</v>
      </c>
      <c r="K370">
        <f t="shared" si="38"/>
        <v>-0.25377229289447939</v>
      </c>
      <c r="M370">
        <f t="shared" si="39"/>
        <v>-0.25377229289447939</v>
      </c>
      <c r="N370" s="13">
        <f t="shared" si="40"/>
        <v>3.4382305921848986E-4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6.6430814362631443</v>
      </c>
      <c r="H371" s="10">
        <f t="shared" si="41"/>
        <v>-0.23186513608583495</v>
      </c>
      <c r="I371">
        <f t="shared" si="37"/>
        <v>-1.8549210886866796</v>
      </c>
      <c r="K371">
        <f t="shared" si="38"/>
        <v>-0.25022737713307652</v>
      </c>
      <c r="M371">
        <f t="shared" si="39"/>
        <v>-0.25022737713307652</v>
      </c>
      <c r="N371" s="13">
        <f t="shared" si="40"/>
        <v>3.3717189627700329E-4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6.6569341137122713</v>
      </c>
      <c r="H372" s="10">
        <f t="shared" si="41"/>
        <v>-0.22854725946105417</v>
      </c>
      <c r="I372">
        <f t="shared" si="37"/>
        <v>-1.8283780756884334</v>
      </c>
      <c r="K372">
        <f t="shared" si="38"/>
        <v>-0.24673236548298605</v>
      </c>
      <c r="M372">
        <f t="shared" si="39"/>
        <v>-0.24673236548298605</v>
      </c>
      <c r="N372" s="13">
        <f t="shared" si="40"/>
        <v>3.3069808102890308E-4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6.6707867911613974</v>
      </c>
      <c r="H373" s="10">
        <f t="shared" si="41"/>
        <v>-0.22527556602546256</v>
      </c>
      <c r="I373">
        <f t="shared" si="37"/>
        <v>-1.8022045282037005</v>
      </c>
      <c r="K373">
        <f t="shared" si="38"/>
        <v>-0.24328654929110916</v>
      </c>
      <c r="M373">
        <f t="shared" si="39"/>
        <v>-0.24328654929110916</v>
      </c>
      <c r="N373" s="13">
        <f t="shared" si="40"/>
        <v>3.2439551819540174E-4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6.6846394686105226</v>
      </c>
      <c r="H374" s="10">
        <f t="shared" si="41"/>
        <v>-0.2220494333042681</v>
      </c>
      <c r="I374">
        <f t="shared" si="37"/>
        <v>-1.7763954664341448</v>
      </c>
      <c r="K374">
        <f t="shared" si="38"/>
        <v>-0.23988923005195315</v>
      </c>
      <c r="M374">
        <f t="shared" si="39"/>
        <v>-0.23988923005195315</v>
      </c>
      <c r="N374" s="13">
        <f t="shared" si="40"/>
        <v>3.1825834799871386E-4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6.6984921460596496</v>
      </c>
      <c r="H375" s="10">
        <f t="shared" si="41"/>
        <v>-0.21886824687068013</v>
      </c>
      <c r="I375">
        <f t="shared" si="37"/>
        <v>-1.750945974965441</v>
      </c>
      <c r="K375">
        <f t="shared" si="38"/>
        <v>-0.23653971926162964</v>
      </c>
      <c r="M375">
        <f t="shared" si="39"/>
        <v>-0.23653971926162964</v>
      </c>
      <c r="N375" s="13">
        <f t="shared" si="40"/>
        <v>3.1228093646409102E-4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6.7123448235087757</v>
      </c>
      <c r="H376" s="10">
        <f t="shared" si="41"/>
        <v>-0.21573140024869292</v>
      </c>
      <c r="I376">
        <f t="shared" si="37"/>
        <v>-1.7258512019895433</v>
      </c>
      <c r="K376">
        <f t="shared" si="38"/>
        <v>-0.23323733827394166</v>
      </c>
      <c r="M376">
        <f t="shared" si="39"/>
        <v>-0.23323733827394166</v>
      </c>
      <c r="N376" s="13">
        <f t="shared" si="40"/>
        <v>3.0645786614385E-4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6.7261975009579027</v>
      </c>
      <c r="H377" s="10">
        <f t="shared" si="41"/>
        <v>-0.21263829481686883</v>
      </c>
      <c r="I377">
        <f t="shared" si="37"/>
        <v>-1.7011063585349506</v>
      </c>
      <c r="K377">
        <f t="shared" si="38"/>
        <v>-0.22998141815852152</v>
      </c>
      <c r="M377">
        <f t="shared" si="39"/>
        <v>-0.22998141815852152</v>
      </c>
      <c r="N377" s="13">
        <f t="shared" si="40"/>
        <v>3.007839272437785E-4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6.7400501784070288</v>
      </c>
      <c r="H378" s="10">
        <f t="shared" si="41"/>
        <v>-0.20958833971311386</v>
      </c>
      <c r="I378">
        <f t="shared" si="37"/>
        <v>-1.6767067177049109</v>
      </c>
      <c r="K378">
        <f t="shared" si="38"/>
        <v>-0.22677129956100631</v>
      </c>
      <c r="M378">
        <f t="shared" si="39"/>
        <v>-0.22677129956100631</v>
      </c>
      <c r="N378" s="13">
        <f t="shared" si="40"/>
        <v>2.9525410913428408E-4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6.753902855856154</v>
      </c>
      <c r="H379" s="10">
        <f t="shared" si="41"/>
        <v>-0.20658095174044291</v>
      </c>
      <c r="I379">
        <f t="shared" si="37"/>
        <v>-1.6526476139235433</v>
      </c>
      <c r="K379">
        <f t="shared" si="38"/>
        <v>-0.22360633256520784</v>
      </c>
      <c r="M379">
        <f t="shared" si="39"/>
        <v>-0.22360633256520784</v>
      </c>
      <c r="N379" s="13">
        <f t="shared" si="40"/>
        <v>2.8986359222827338E-4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6.7677555333052819</v>
      </c>
      <c r="H380" s="10">
        <f t="shared" si="41"/>
        <v>-0.20361555527372743</v>
      </c>
      <c r="I380">
        <f t="shared" si="37"/>
        <v>-1.6289244421898195</v>
      </c>
      <c r="K380">
        <f t="shared" si="38"/>
        <v>-0.22048587655726001</v>
      </c>
      <c r="M380">
        <f t="shared" si="39"/>
        <v>-0.22048587655726001</v>
      </c>
      <c r="N380" s="13">
        <f t="shared" si="40"/>
        <v>2.8460774020961233E-4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6.7816082107544071</v>
      </c>
      <c r="H381" s="10">
        <f t="shared" si="41"/>
        <v>-0.20069158216742303</v>
      </c>
      <c r="I381">
        <f t="shared" si="37"/>
        <v>-1.6055326573393842</v>
      </c>
      <c r="K381">
        <f t="shared" si="38"/>
        <v>-0.2174093000917138</v>
      </c>
      <c r="M381">
        <f t="shared" si="39"/>
        <v>-0.2174093000917138</v>
      </c>
      <c r="N381" s="13">
        <f t="shared" si="40"/>
        <v>2.7948209259615308E-4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6.7954608882035341</v>
      </c>
      <c r="H382" s="10">
        <f t="shared" si="41"/>
        <v>-0.19780847166426901</v>
      </c>
      <c r="I382">
        <f t="shared" si="37"/>
        <v>-1.5824677733141521</v>
      </c>
      <c r="K382">
        <f t="shared" si="38"/>
        <v>-0.21437598075954575</v>
      </c>
      <c r="M382">
        <f t="shared" si="39"/>
        <v>-0.21437598075954575</v>
      </c>
      <c r="N382" s="13">
        <f t="shared" si="40"/>
        <v>2.7448235762207745E-4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6.8093135656526602</v>
      </c>
      <c r="H383" s="10">
        <f t="shared" si="41"/>
        <v>-0.19496567030495612</v>
      </c>
      <c r="I383">
        <f t="shared" si="37"/>
        <v>-1.559725362439649</v>
      </c>
      <c r="K383">
        <f t="shared" si="38"/>
        <v>-0.2113853050580661</v>
      </c>
      <c r="M383">
        <f t="shared" si="39"/>
        <v>-0.2113853050580661</v>
      </c>
      <c r="N383" s="13">
        <f t="shared" si="40"/>
        <v>2.69604405425537E-4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6.8231662431017854</v>
      </c>
      <c r="H384" s="10">
        <f t="shared" si="41"/>
        <v>-0.19216263183875679</v>
      </c>
      <c r="I384">
        <f t="shared" si="37"/>
        <v>-1.5373010547100543</v>
      </c>
      <c r="K384">
        <f t="shared" si="38"/>
        <v>-0.20843666826268861</v>
      </c>
      <c r="M384">
        <f t="shared" si="39"/>
        <v>-0.20843666826268861</v>
      </c>
      <c r="N384" s="13">
        <f t="shared" si="40"/>
        <v>2.6484426152745976E-4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6.8370189205509133</v>
      </c>
      <c r="H385" s="10">
        <f t="shared" si="41"/>
        <v>-0.18939881713511061</v>
      </c>
      <c r="I385">
        <f t="shared" si="37"/>
        <v>-1.5151905370808849</v>
      </c>
      <c r="K385">
        <f t="shared" si="38"/>
        <v>-0.20552947430054197</v>
      </c>
      <c r="M385">
        <f t="shared" si="39"/>
        <v>-0.20552947430054197</v>
      </c>
      <c r="N385" s="13">
        <f t="shared" si="40"/>
        <v>2.6019810058868192E-4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6.8508715980000385</v>
      </c>
      <c r="H386" s="10">
        <f t="shared" si="41"/>
        <v>-0.18667369409616119</v>
      </c>
      <c r="I386">
        <f t="shared" si="37"/>
        <v>-1.4933895527692895</v>
      </c>
      <c r="K386">
        <f t="shared" si="38"/>
        <v>-0.20266313562589872</v>
      </c>
      <c r="M386">
        <f t="shared" si="39"/>
        <v>-0.20266313562589872</v>
      </c>
      <c r="N386" s="13">
        <f t="shared" si="40"/>
        <v>2.5566224043289509E-4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6.8647242754491664</v>
      </c>
      <c r="H387" s="10">
        <f t="shared" si="41"/>
        <v>-0.18398673757023609</v>
      </c>
      <c r="I387">
        <f t="shared" si="37"/>
        <v>-1.4718939005618887</v>
      </c>
      <c r="K387">
        <f t="shared" si="38"/>
        <v>-0.19983707309738699</v>
      </c>
      <c r="M387">
        <f t="shared" si="39"/>
        <v>-0.19983707309738699</v>
      </c>
      <c r="N387" s="13">
        <f t="shared" si="40"/>
        <v>2.5123313632326199E-4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6.8785769528982916</v>
      </c>
      <c r="H388" s="10">
        <f t="shared" si="41"/>
        <v>-0.18133742926626645</v>
      </c>
      <c r="I388">
        <f t="shared" si="37"/>
        <v>-1.4506994341301316</v>
      </c>
      <c r="K388">
        <f t="shared" si="38"/>
        <v>-0.19705071585697514</v>
      </c>
      <c r="M388">
        <f t="shared" si="39"/>
        <v>-0.19705071585697514</v>
      </c>
      <c r="N388" s="13">
        <f t="shared" si="40"/>
        <v>2.4690737548174573E-4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6.8924296303474186</v>
      </c>
      <c r="H389" s="10">
        <f t="shared" si="41"/>
        <v>-0.17872525766913649</v>
      </c>
      <c r="I389">
        <f t="shared" si="37"/>
        <v>-1.429802061353092</v>
      </c>
      <c r="K389">
        <f t="shared" si="38"/>
        <v>-0.19430350121068757</v>
      </c>
      <c r="M389">
        <f t="shared" si="39"/>
        <v>-0.19430350121068757</v>
      </c>
      <c r="N389" s="13">
        <f t="shared" si="40"/>
        <v>2.4268167183987772E-4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6.9062823077965447</v>
      </c>
      <c r="H390" s="10">
        <f t="shared" si="41"/>
        <v>-0.17614971795596046</v>
      </c>
      <c r="I390">
        <f t="shared" si="37"/>
        <v>-1.4091977436476837</v>
      </c>
      <c r="K390">
        <f t="shared" si="38"/>
        <v>-0.19159487451104243</v>
      </c>
      <c r="M390">
        <f t="shared" si="39"/>
        <v>-0.19159487451104243</v>
      </c>
      <c r="N390" s="13">
        <f t="shared" si="40"/>
        <v>2.3855286101099148E-4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6.9201349852456717</v>
      </c>
      <c r="H391" s="10">
        <f t="shared" si="41"/>
        <v>-0.17361031191327667</v>
      </c>
      <c r="I391">
        <f t="shared" si="37"/>
        <v>-1.3888824953062133</v>
      </c>
      <c r="K391">
        <f t="shared" si="38"/>
        <v>-0.18892428904117659</v>
      </c>
      <c r="M391">
        <f t="shared" si="39"/>
        <v>-0.18892428904117659</v>
      </c>
      <c r="N391" s="13">
        <f t="shared" si="40"/>
        <v>2.3451789547384186E-4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6.9339876626947978</v>
      </c>
      <c r="H392" s="10">
        <f t="shared" si="41"/>
        <v>-0.1711065478551555</v>
      </c>
      <c r="I392">
        <f t="shared" si="37"/>
        <v>-1.368852382841244</v>
      </c>
      <c r="K392">
        <f t="shared" si="38"/>
        <v>-0.18629120590064008</v>
      </c>
      <c r="M392">
        <f t="shared" si="39"/>
        <v>-0.18629120590064008</v>
      </c>
      <c r="N392" s="13">
        <f t="shared" si="40"/>
        <v>2.3057383995829953E-4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6.947840340143923</v>
      </c>
      <c r="H393" s="10">
        <f t="shared" si="41"/>
        <v>-0.16863794054221162</v>
      </c>
      <c r="I393">
        <f t="shared" si="37"/>
        <v>-1.349103524337693</v>
      </c>
      <c r="K393">
        <f t="shared" si="38"/>
        <v>-0.1836950938928327</v>
      </c>
      <c r="M393">
        <f t="shared" si="39"/>
        <v>-0.1836950938928327</v>
      </c>
      <c r="N393" s="13">
        <f t="shared" si="40"/>
        <v>2.2671786702411955E-4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6.96169301759305</v>
      </c>
      <c r="H394" s="10">
        <f t="shared" si="41"/>
        <v>-0.16620401110151686</v>
      </c>
      <c r="I394">
        <f t="shared" si="37"/>
        <v>-1.3296320888121349</v>
      </c>
      <c r="K394">
        <f t="shared" si="38"/>
        <v>-0.18113542941406252</v>
      </c>
      <c r="M394">
        <f t="shared" si="39"/>
        <v>-0.18113542941406252</v>
      </c>
      <c r="N394" s="13">
        <f t="shared" si="40"/>
        <v>2.2294725282422383E-4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6.9755456950421761</v>
      </c>
      <c r="H395" s="10">
        <f t="shared" si="41"/>
        <v>-0.1638042869474034</v>
      </c>
      <c r="I395">
        <f t="shared" si="37"/>
        <v>-1.3104342955792272</v>
      </c>
      <c r="K395">
        <f t="shared" si="38"/>
        <v>-0.17861169634420265</v>
      </c>
      <c r="M395">
        <f t="shared" si="39"/>
        <v>-0.17861169634420265</v>
      </c>
      <c r="N395" s="13">
        <f t="shared" si="40"/>
        <v>2.1925937304441884E-4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6.9893983724913031</v>
      </c>
      <c r="H396" s="10">
        <f t="shared" si="41"/>
        <v>-0.16143830170315418</v>
      </c>
      <c r="I396">
        <f t="shared" si="37"/>
        <v>-1.2915064136252334</v>
      </c>
      <c r="K396">
        <f t="shared" si="38"/>
        <v>-0.17612338593892279</v>
      </c>
      <c r="M396">
        <f t="shared" si="39"/>
        <v>-0.17612338593892279</v>
      </c>
      <c r="N396" s="13">
        <f t="shared" si="40"/>
        <v>2.1565169901161985E-4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7.0032510499404292</v>
      </c>
      <c r="H397" s="10">
        <f t="shared" si="41"/>
        <v>-0.15910559512356978</v>
      </c>
      <c r="I397">
        <f t="shared" si="37"/>
        <v>-1.2728447609885583</v>
      </c>
      <c r="K397">
        <f t="shared" si="38"/>
        <v>-0.173669996723473</v>
      </c>
      <c r="M397">
        <f t="shared" si="39"/>
        <v>-0.173669996723473</v>
      </c>
      <c r="N397" s="13">
        <f t="shared" si="40"/>
        <v>2.1212179396326334E-4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7.0171037273895545</v>
      </c>
      <c r="H398" s="10">
        <f t="shared" si="41"/>
        <v>-0.15680571301840873</v>
      </c>
      <c r="I398">
        <f t="shared" si="37"/>
        <v>-1.2544457041472699</v>
      </c>
      <c r="K398">
        <f t="shared" si="38"/>
        <v>-0.17125103438800068</v>
      </c>
      <c r="M398">
        <f t="shared" si="39"/>
        <v>-0.17125103438800068</v>
      </c>
      <c r="N398" s="13">
        <f t="shared" si="40"/>
        <v>2.086673094707899E-4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7.0309564048386823</v>
      </c>
      <c r="H399" s="10">
        <f t="shared" si="41"/>
        <v>-0.15453820717669026</v>
      </c>
      <c r="I399">
        <f t="shared" si="37"/>
        <v>-1.2363056574135221</v>
      </c>
      <c r="K399">
        <f t="shared" si="38"/>
        <v>-0.16886601168437412</v>
      </c>
      <c r="M399">
        <f t="shared" si="39"/>
        <v>-0.16886601168437412</v>
      </c>
      <c r="N399" s="13">
        <f t="shared" si="40"/>
        <v>2.0528598201040614E-4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7.0448090822878076</v>
      </c>
      <c r="H400" s="10">
        <f t="shared" si="41"/>
        <v>-0.15230263529185589</v>
      </c>
      <c r="I400">
        <f t="shared" si="37"/>
        <v>-1.2184210823348471</v>
      </c>
      <c r="K400">
        <f t="shared" si="38"/>
        <v>-0.16651444832449847</v>
      </c>
      <c r="M400">
        <f t="shared" si="39"/>
        <v>-0.16651444832449847</v>
      </c>
      <c r="N400" s="13">
        <f t="shared" si="40"/>
        <v>2.019756296747893E-4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7.0586617597369354</v>
      </c>
      <c r="H401" s="10">
        <f t="shared" si="41"/>
        <v>-0.15009856088778017</v>
      </c>
      <c r="I401">
        <f t="shared" si="37"/>
        <v>-1.2007884871022414</v>
      </c>
      <c r="K401">
        <f t="shared" si="38"/>
        <v>-0.16419587088009274</v>
      </c>
      <c r="M401">
        <f t="shared" si="39"/>
        <v>-0.16419587088009274</v>
      </c>
      <c r="N401" s="13">
        <f t="shared" si="40"/>
        <v>1.9873414901935577E-4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7.0725144371860607</v>
      </c>
      <c r="H402" s="10">
        <f t="shared" si="41"/>
        <v>-0.1479255532456254</v>
      </c>
      <c r="I402">
        <f t="shared" si="37"/>
        <v>-1.1834044259650032</v>
      </c>
      <c r="K402">
        <f t="shared" si="38"/>
        <v>-0.16190981268391913</v>
      </c>
      <c r="M402">
        <f t="shared" si="39"/>
        <v>-0.16190981268391913</v>
      </c>
      <c r="N402" s="13">
        <f t="shared" si="40"/>
        <v>1.9555951203750738E-4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7.0863671146351876</v>
      </c>
      <c r="H403" s="10">
        <f t="shared" si="41"/>
        <v>-0.14578318733153117</v>
      </c>
      <c r="I403">
        <f t="shared" si="37"/>
        <v>-1.1662654986522494</v>
      </c>
      <c r="K403">
        <f t="shared" si="38"/>
        <v>-0.1596558137324319</v>
      </c>
      <c r="M403">
        <f t="shared" si="39"/>
        <v>-0.1596558137324319</v>
      </c>
      <c r="N403" s="13">
        <f t="shared" si="40"/>
        <v>1.9244976325896788E-4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7.1002197920843138</v>
      </c>
      <c r="H404" s="10">
        <f t="shared" si="41"/>
        <v>-0.14367104372513367</v>
      </c>
      <c r="I404">
        <f t="shared" ref="I404:I467" si="44">H404*$E$6</f>
        <v>-1.1493683498010694</v>
      </c>
      <c r="K404">
        <f t="shared" ref="K404:K467" si="45">(1/2)*($L$9*$L$4*EXP(-$L$7*$O$6*(G404/$O$6-1))+6*$L$4*EXP(-$L$7*$O$6*(2/SQRT(3)*G404/$O$6-1))+12*$L$4*EXP(-$L$7*$O$6*(SQRT(2)*2/SQRT(3)*G404/$O$6-1))+24*$L$4*EXP(-$L$7*$O$6*(SQRT(11)/2*2/SQRT(3)*G404/$O$6-1))+8*$L$4*EXP(-$L$7*$O$6*(2*G404/$O$6-1))-($L$9*$L$6*EXP(-$L$5*$O$6*(G404/$O$6-1))+6*$L$6*EXP(-$L$5*$O$6*(2/SQRT(3)*G404/$O$6-1))+12*$L$6*EXP(-$L$5*$O$6*(SQRT(2)*2/SQRT(3)*G404/$O$6-1))+24*$L$6*EXP(-$L$5*$O$6*(SQRT(11)/2*2/SQRT(3)*G404/$O$6-1))+8*$L$6*EXP(-$L$5*$O$6*(2*G404/$O$6-1))))</f>
        <v>-0.15743342058983778</v>
      </c>
      <c r="M404">
        <f t="shared" ref="M404:M467" si="46">(1/2)*($L$9*$O$4*EXP(-$O$8*$O$6*(G404/$O$6-1))+6*$O$4*EXP(-$O$8*$O$6*(2/SQRT(3)*G404/$O$6-1))+12*$O$4*EXP(-$O$8*$O$6*(SQRT(2)*2/SQRT(3)*G404/$O$6-1))+24*$O$4*EXP(-$O$8*$O$6*(SQRT(11)/2*2/SQRT(3)*G404/$O$6-1))+8*$O$4*EXP(-$O$8*$O$6*(2*G404/$O$6-1))-($L$9*$O$7*EXP(-$O$5*$O$6*(G404/$O$6-1))+6*$O$7*EXP(-$O$5*$O$6*(2/SQRT(3)*G404/$O$6-1))+12*$O$7*EXP(-$O$5*$O$6*(SQRT(2)*2/SQRT(3)*G404/$O$6-1))+24*$O$7*EXP(-$O$5*$O$6*(SQRT(11)/2*2/SQRT(3)*G404/$O$6-1))+8*$O$7*EXP(-$O$5*$O$6*(2*G404/$O$6-1))))</f>
        <v>-0.15743342058983778</v>
      </c>
      <c r="N404" s="13">
        <f t="shared" ref="N404:N467" si="47">(M404-H404)^2*O404</f>
        <v>1.8940301696614284E-4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7.1140724695334407</v>
      </c>
      <c r="H405" s="10">
        <f t="shared" ref="H405:H469" si="48">-(-$B$4)*(1+D405+$E$5*D405^3)*EXP(-D405)</f>
        <v>-0.14158870854890568</v>
      </c>
      <c r="I405">
        <f t="shared" si="44"/>
        <v>-1.1327096683912454</v>
      </c>
      <c r="K405">
        <f t="shared" si="45"/>
        <v>-0.15524218629353487</v>
      </c>
      <c r="M405">
        <f t="shared" si="46"/>
        <v>-0.15524218629353487</v>
      </c>
      <c r="N405" s="13">
        <f t="shared" si="47"/>
        <v>1.8641745452308456E-4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7.1279251469825669</v>
      </c>
      <c r="H406" s="10">
        <f t="shared" si="48"/>
        <v>-0.13953577339831147</v>
      </c>
      <c r="I406">
        <f t="shared" si="44"/>
        <v>-1.1162861871864918</v>
      </c>
      <c r="K406">
        <f t="shared" si="45"/>
        <v>-0.15308167026092395</v>
      </c>
      <c r="M406">
        <f t="shared" si="46"/>
        <v>-0.15308167026092395</v>
      </c>
      <c r="N406" s="13">
        <f t="shared" si="47"/>
        <v>1.8349132181253472E-4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7.1417778244316921</v>
      </c>
      <c r="H407" s="10">
        <f t="shared" si="48"/>
        <v>-0.13751183527276767</v>
      </c>
      <c r="I407">
        <f t="shared" si="44"/>
        <v>-1.1000946821821413</v>
      </c>
      <c r="K407">
        <f t="shared" si="45"/>
        <v>-0.15095143819755941</v>
      </c>
      <c r="M407">
        <f t="shared" si="46"/>
        <v>-0.15095143819755941</v>
      </c>
      <c r="N407" s="13">
        <f t="shared" si="47"/>
        <v>1.8062292677607065E-4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7.1556305018808191</v>
      </c>
      <c r="H408" s="10">
        <f t="shared" si="48"/>
        <v>-0.1355164965074051</v>
      </c>
      <c r="I408">
        <f t="shared" si="44"/>
        <v>-1.0841319720592408</v>
      </c>
      <c r="K408">
        <f t="shared" si="45"/>
        <v>-0.14885106200663178</v>
      </c>
      <c r="M408">
        <f t="shared" si="46"/>
        <v>-0.14885106200663178</v>
      </c>
      <c r="N408" s="13">
        <f t="shared" si="47"/>
        <v>1.7781063705316649E-4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7.1694831793299452</v>
      </c>
      <c r="H409" s="10">
        <f t="shared" si="48"/>
        <v>-0.13354936470562245</v>
      </c>
      <c r="I409">
        <f t="shared" si="44"/>
        <v>-1.0683949176449796</v>
      </c>
      <c r="K409">
        <f t="shared" si="45"/>
        <v>-0.14678011969975618</v>
      </c>
      <c r="M409">
        <f t="shared" si="46"/>
        <v>-0.14678011969975618</v>
      </c>
      <c r="N409" s="13">
        <f t="shared" si="47"/>
        <v>1.7505287771479467E-4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7.1833358567790713</v>
      </c>
      <c r="H410" s="10">
        <f t="shared" si="48"/>
        <v>-0.13161005267242465</v>
      </c>
      <c r="I410">
        <f t="shared" si="44"/>
        <v>-1.0528804213793972</v>
      </c>
      <c r="K410">
        <f t="shared" si="45"/>
        <v>-0.14473819530904991</v>
      </c>
      <c r="M410">
        <f t="shared" si="46"/>
        <v>-0.14473819530904991</v>
      </c>
      <c r="N410" s="13">
        <f t="shared" si="47"/>
        <v>1.7234812908757809E-4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7.1971885342281983</v>
      </c>
      <c r="H411" s="10">
        <f t="shared" si="48"/>
        <v>-0.12969817834854044</v>
      </c>
      <c r="I411">
        <f t="shared" si="44"/>
        <v>-1.0375854267883236</v>
      </c>
      <c r="K411">
        <f t="shared" si="45"/>
        <v>-0.14272487880048121</v>
      </c>
      <c r="M411">
        <f t="shared" si="46"/>
        <v>-0.14272487880048121</v>
      </c>
      <c r="N411" s="13">
        <f t="shared" si="47"/>
        <v>1.6969492466459372E-4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7.2110412116773235</v>
      </c>
      <c r="H412" s="10">
        <f t="shared" si="48"/>
        <v>-0.1278133647453091</v>
      </c>
      <c r="I412">
        <f t="shared" si="44"/>
        <v>-1.0225069179624728</v>
      </c>
      <c r="K412">
        <f t="shared" si="45"/>
        <v>-0.14073976598847063</v>
      </c>
      <c r="M412">
        <f t="shared" si="46"/>
        <v>-0.14073976598847063</v>
      </c>
      <c r="N412" s="13">
        <f t="shared" si="47"/>
        <v>1.6709184909920776E-4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7.2248938891264505</v>
      </c>
      <c r="H413" s="10">
        <f t="shared" si="48"/>
        <v>-0.125955239880332</v>
      </c>
      <c r="I413">
        <f t="shared" si="44"/>
        <v>-1.007641919042656</v>
      </c>
      <c r="K413">
        <f t="shared" si="45"/>
        <v>-0.13878245845172588</v>
      </c>
      <c r="M413">
        <f t="shared" si="46"/>
        <v>-0.13878245845172588</v>
      </c>
      <c r="N413" s="13">
        <f t="shared" si="47"/>
        <v>1.6453753627831199E-4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7.2387465665755766</v>
      </c>
      <c r="H414" s="10">
        <f t="shared" si="48"/>
        <v>-0.12412343671387907</v>
      </c>
      <c r="I414">
        <f t="shared" si="44"/>
        <v>-0.99298749371103257</v>
      </c>
      <c r="K414">
        <f t="shared" si="45"/>
        <v>-0.13685256345029606</v>
      </c>
      <c r="M414">
        <f t="shared" si="46"/>
        <v>-0.13685256345029606</v>
      </c>
      <c r="N414" s="13">
        <f t="shared" si="47"/>
        <v>1.6203066747176587E-4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7.2525992440247027</v>
      </c>
      <c r="H415" s="10">
        <f t="shared" si="48"/>
        <v>-0.12231759308604528</v>
      </c>
      <c r="I415">
        <f t="shared" si="44"/>
        <v>-0.97854074468836227</v>
      </c>
      <c r="K415">
        <f t="shared" si="45"/>
        <v>-0.13494969384382313</v>
      </c>
      <c r="M415">
        <f t="shared" si="46"/>
        <v>-0.13494969384382313</v>
      </c>
      <c r="N415" s="13">
        <f t="shared" si="47"/>
        <v>1.5956996955465168E-4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7.2664519214738297</v>
      </c>
      <c r="H416" s="10">
        <f t="shared" si="48"/>
        <v>-0.12053735165464746</v>
      </c>
      <c r="I416">
        <f t="shared" si="44"/>
        <v>-0.9642988132371797</v>
      </c>
      <c r="K416">
        <f t="shared" si="45"/>
        <v>-0.13307346801097594</v>
      </c>
      <c r="M416">
        <f t="shared" si="46"/>
        <v>-0.13307346801097594</v>
      </c>
      <c r="N416" s="13">
        <f t="shared" si="47"/>
        <v>1.5715421329940646E-4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7.2803045989229558</v>
      </c>
      <c r="H417" s="10">
        <f t="shared" si="48"/>
        <v>-0.11878235983385736</v>
      </c>
      <c r="I417">
        <f t="shared" si="44"/>
        <v>-0.9502588786708589</v>
      </c>
      <c r="K417">
        <f t="shared" si="45"/>
        <v>-0.1312235097700514</v>
      </c>
      <c r="M417">
        <f t="shared" si="46"/>
        <v>-0.1312235097700514</v>
      </c>
      <c r="N417" s="13">
        <f t="shared" si="47"/>
        <v>1.5478221173486091E-4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7.2941572763720828</v>
      </c>
      <c r="H418" s="10">
        <f t="shared" si="48"/>
        <v>-0.11705226973356007</v>
      </c>
      <c r="I418">
        <f t="shared" si="44"/>
        <v>-0.93641815786848059</v>
      </c>
      <c r="K418">
        <f t="shared" si="45"/>
        <v>-0.12939944830072087</v>
      </c>
      <c r="M418">
        <f t="shared" si="46"/>
        <v>-0.12939944830072087</v>
      </c>
      <c r="N418" s="13">
        <f t="shared" si="47"/>
        <v>1.5245281856935479E-4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7.308009953821208</v>
      </c>
      <c r="H419" s="10">
        <f t="shared" si="48"/>
        <v>-0.1153467380994341</v>
      </c>
      <c r="I419">
        <f t="shared" si="44"/>
        <v>-0.92277390479547283</v>
      </c>
      <c r="K419">
        <f t="shared" si="45"/>
        <v>-0.12760091806691329</v>
      </c>
      <c r="M419">
        <f t="shared" si="46"/>
        <v>-0.12760091806691329</v>
      </c>
      <c r="N419" s="13">
        <f t="shared" si="47"/>
        <v>1.5016492667536813E-4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7.3218626312703359</v>
      </c>
      <c r="H420" s="10">
        <f t="shared" si="48"/>
        <v>-0.11366542625374328</v>
      </c>
      <c r="I420">
        <f t="shared" si="44"/>
        <v>-0.90932341002994621</v>
      </c>
      <c r="K420">
        <f t="shared" si="45"/>
        <v>-0.12582755874080809</v>
      </c>
      <c r="M420">
        <f t="shared" si="46"/>
        <v>-0.12582755874080809</v>
      </c>
      <c r="N420" s="13">
        <f t="shared" si="47"/>
        <v>1.479174666329173E-4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7.3357153087194611</v>
      </c>
      <c r="H421" s="10">
        <f t="shared" si="48"/>
        <v>-0.11200800003683536</v>
      </c>
      <c r="I421">
        <f t="shared" si="44"/>
        <v>-0.89606400029468292</v>
      </c>
      <c r="K421">
        <f t="shared" si="45"/>
        <v>-0.12407901512793425</v>
      </c>
      <c r="M421">
        <f t="shared" si="46"/>
        <v>-0.12407901512793425</v>
      </c>
      <c r="N421" s="13">
        <f t="shared" si="47"/>
        <v>1.4570940532953697E-4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7.3495679861685881</v>
      </c>
      <c r="H422" s="10">
        <f t="shared" si="48"/>
        <v>-0.11037412974933858</v>
      </c>
      <c r="I422">
        <f t="shared" si="44"/>
        <v>-0.88299303799470863</v>
      </c>
      <c r="K422">
        <f t="shared" si="45"/>
        <v>-0.12235493709334755</v>
      </c>
      <c r="M422">
        <f t="shared" si="46"/>
        <v>-0.12235493709334755</v>
      </c>
      <c r="N422" s="13">
        <f t="shared" si="47"/>
        <v>1.4353974461425929E-4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7.3634206636177142</v>
      </c>
      <c r="H423" s="10">
        <f t="shared" si="48"/>
        <v>-0.10876349009505064</v>
      </c>
      <c r="I423">
        <f t="shared" si="44"/>
        <v>-0.87010792076040511</v>
      </c>
      <c r="K423">
        <f t="shared" si="45"/>
        <v>-0.12065497948888006</v>
      </c>
      <c r="M423">
        <f t="shared" si="46"/>
        <v>-0.12065497948888006</v>
      </c>
      <c r="N423" s="13">
        <f t="shared" si="47"/>
        <v>1.4140752000355754E-4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7.3772733410668403</v>
      </c>
      <c r="H424" s="10">
        <f t="shared" si="48"/>
        <v>-0.10717576012451127</v>
      </c>
      <c r="I424">
        <f t="shared" si="44"/>
        <v>-0.85740608099609017</v>
      </c>
      <c r="K424">
        <f t="shared" si="45"/>
        <v>-0.11897880208144079</v>
      </c>
      <c r="M424">
        <f t="shared" si="46"/>
        <v>-0.11897880208144079</v>
      </c>
      <c r="N424" s="13">
        <f t="shared" si="47"/>
        <v>1.3931179943703868E-4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7.3911260185159664</v>
      </c>
      <c r="H425" s="10">
        <f t="shared" si="48"/>
        <v>-0.10561062317925368</v>
      </c>
      <c r="I425">
        <f t="shared" si="44"/>
        <v>-0.84488498543402946</v>
      </c>
      <c r="K425">
        <f t="shared" si="45"/>
        <v>-0.11732606948235354</v>
      </c>
      <c r="M425">
        <f t="shared" si="46"/>
        <v>-0.11732606948235354</v>
      </c>
      <c r="N425" s="13">
        <f t="shared" si="47"/>
        <v>1.3725168208081605E-4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7.4049786959650925</v>
      </c>
      <c r="H426" s="10">
        <f t="shared" si="48"/>
        <v>-0.10406776683672535</v>
      </c>
      <c r="I426">
        <f t="shared" si="44"/>
        <v>-0.83254213469380278</v>
      </c>
      <c r="K426">
        <f t="shared" si="45"/>
        <v>-0.11569645107771945</v>
      </c>
      <c r="M426">
        <f t="shared" si="46"/>
        <v>-0.11569645107771945</v>
      </c>
      <c r="N426" s="13">
        <f t="shared" si="47"/>
        <v>1.3522629717674454E-4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7.4188313734142195</v>
      </c>
      <c r="H427" s="10">
        <f t="shared" si="48"/>
        <v>-0.10254688285587346</v>
      </c>
      <c r="I427">
        <f t="shared" si="44"/>
        <v>-0.82037506284698769</v>
      </c>
      <c r="K427">
        <f t="shared" si="45"/>
        <v>-0.11408962095978498</v>
      </c>
      <c r="M427">
        <f t="shared" si="46"/>
        <v>-0.11408962095978498</v>
      </c>
      <c r="N427" s="13">
        <f t="shared" si="47"/>
        <v>1.3323480293549081E-4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7.4326840508633456</v>
      </c>
      <c r="H428" s="10">
        <f t="shared" si="48"/>
        <v>-0.10104766712338639</v>
      </c>
      <c r="I428">
        <f t="shared" si="44"/>
        <v>-0.80838133698709114</v>
      </c>
      <c r="K428">
        <f t="shared" si="45"/>
        <v>-0.11250525785930589</v>
      </c>
      <c r="M428">
        <f t="shared" si="46"/>
        <v>-0.11250525785930589</v>
      </c>
      <c r="N428" s="13">
        <f t="shared" si="47"/>
        <v>1.3127638547182825E-4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7.4465367283124726</v>
      </c>
      <c r="H429" s="10">
        <f t="shared" si="48"/>
        <v>-9.9569819600585849E-2</v>
      </c>
      <c r="I429">
        <f t="shared" si="44"/>
        <v>-0.79655855680468679</v>
      </c>
      <c r="K429">
        <f t="shared" si="45"/>
        <v>-0.11094304507888766</v>
      </c>
      <c r="M429">
        <f t="shared" si="46"/>
        <v>-0.11094304507888766</v>
      </c>
      <c r="N429" s="13">
        <f t="shared" si="47"/>
        <v>1.2935025778029356E-4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7.4603894057615987</v>
      </c>
      <c r="H430" s="10">
        <f t="shared" si="48"/>
        <v>-9.8113044270960972E-2</v>
      </c>
      <c r="I430">
        <f t="shared" si="44"/>
        <v>-0.78490435416768778</v>
      </c>
      <c r="K430">
        <f t="shared" si="45"/>
        <v>-0.1094026704272935</v>
      </c>
      <c r="M430">
        <f t="shared" si="46"/>
        <v>-0.1094026704272935</v>
      </c>
      <c r="N430" s="13">
        <f t="shared" si="47"/>
        <v>1.2745565874974755E-4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7.4742420832107248</v>
      </c>
      <c r="H431" s="10">
        <f t="shared" si="48"/>
        <v>-9.6677049088339975E-2</v>
      </c>
      <c r="I431">
        <f t="shared" si="44"/>
        <v>-0.7734163927067198</v>
      </c>
      <c r="K431">
        <f t="shared" si="45"/>
        <v>-0.10788382615470073</v>
      </c>
      <c r="M431">
        <f t="shared" si="46"/>
        <v>-0.10788382615470073</v>
      </c>
      <c r="N431" s="13">
        <f t="shared" si="47"/>
        <v>1.2559185221510928E-4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7.4880947606598509</v>
      </c>
      <c r="H432" s="10">
        <f t="shared" si="48"/>
        <v>-9.5261545925690264E-2</v>
      </c>
      <c r="I432">
        <f t="shared" si="44"/>
        <v>-0.76209236740552211</v>
      </c>
      <c r="K432">
        <f t="shared" si="45"/>
        <v>-0.10638620888889645</v>
      </c>
      <c r="M432">
        <f t="shared" si="46"/>
        <v>-0.10638620888889645</v>
      </c>
      <c r="N432" s="13">
        <f t="shared" si="47"/>
        <v>1.2375812604493151E-4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7.501947438108977</v>
      </c>
      <c r="H433" s="10">
        <f t="shared" si="48"/>
        <v>-9.3866250524541658E-2</v>
      </c>
      <c r="I433">
        <f t="shared" si="44"/>
        <v>-0.75093000419633327</v>
      </c>
      <c r="K433">
        <f t="shared" si="45"/>
        <v>-0.10490951957239597</v>
      </c>
      <c r="M433">
        <f t="shared" si="46"/>
        <v>-0.10490951957239597</v>
      </c>
      <c r="N433" s="13">
        <f t="shared" si="47"/>
        <v>1.2195379126329709E-4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7.515800115558104</v>
      </c>
      <c r="H434" s="10">
        <f t="shared" si="48"/>
        <v>-9.2490882445026221E-2</v>
      </c>
      <c r="I434">
        <f t="shared" si="44"/>
        <v>-0.73992705956020977</v>
      </c>
      <c r="K434">
        <f t="shared" si="45"/>
        <v>-0.1034534634004713</v>
      </c>
      <c r="M434">
        <f t="shared" si="46"/>
        <v>-0.1034534634004713</v>
      </c>
      <c r="N434" s="13">
        <f t="shared" si="47"/>
        <v>1.2017818120468724E-4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7.5296527930072301</v>
      </c>
      <c r="H435" s="10">
        <f t="shared" si="48"/>
        <v>-9.1135165016526715E-2</v>
      </c>
      <c r="I435">
        <f t="shared" si="44"/>
        <v>-0.72908132013221372</v>
      </c>
      <c r="K435">
        <f t="shared" si="45"/>
        <v>-0.10201774976007741</v>
      </c>
      <c r="M435">
        <f t="shared" si="46"/>
        <v>-0.10201774976007741</v>
      </c>
      <c r="N435" s="13">
        <f t="shared" si="47"/>
        <v>1.1843065070056232E-4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7.5435054704563562</v>
      </c>
      <c r="H436" s="10">
        <f t="shared" si="48"/>
        <v>-8.9798825288928658E-2</v>
      </c>
      <c r="I436">
        <f t="shared" si="44"/>
        <v>-0.71839060231142926</v>
      </c>
      <c r="K436">
        <f t="shared" si="45"/>
        <v>-0.10060209216966247</v>
      </c>
      <c r="M436">
        <f t="shared" si="46"/>
        <v>-0.10060209216966247</v>
      </c>
      <c r="N436" s="13">
        <f t="shared" si="47"/>
        <v>1.1671057529636006E-4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7.5573581479054823</v>
      </c>
      <c r="H437" s="10">
        <f t="shared" si="48"/>
        <v>-8.8481593984468337E-2</v>
      </c>
      <c r="I437">
        <f t="shared" si="44"/>
        <v>-0.7078527518757467</v>
      </c>
      <c r="K437">
        <f t="shared" si="45"/>
        <v>-9.9206208219848685E-2</v>
      </c>
      <c r="M437">
        <f t="shared" si="46"/>
        <v>-9.9206208219848685E-2</v>
      </c>
      <c r="N437" s="13">
        <f t="shared" si="47"/>
        <v>1.1501735049772279E-4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7.5712108253546093</v>
      </c>
      <c r="H438" s="10">
        <f t="shared" si="48"/>
        <v>-8.718320545017097E-2</v>
      </c>
      <c r="I438">
        <f t="shared" si="44"/>
        <v>-0.69746564360136776</v>
      </c>
      <c r="K438">
        <f t="shared" si="45"/>
        <v>-9.7829819514972688E-2</v>
      </c>
      <c r="M438">
        <f t="shared" si="46"/>
        <v>-9.7829819514972688E-2</v>
      </c>
      <c r="N438" s="13">
        <f t="shared" si="47"/>
        <v>1.1335039104483377E-4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7.5850635028037354</v>
      </c>
      <c r="H439" s="10">
        <f t="shared" si="48"/>
        <v>-8.5903397610871901E-2</v>
      </c>
      <c r="I439">
        <f t="shared" si="44"/>
        <v>-0.68722718088697521</v>
      </c>
      <c r="K439">
        <f t="shared" si="45"/>
        <v>-9.6472651615472443E-2</v>
      </c>
      <c r="M439">
        <f t="shared" si="46"/>
        <v>-9.6472651615472443E-2</v>
      </c>
      <c r="N439" s="13">
        <f t="shared" si="47"/>
        <v>1.117091302137646E-4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7.5989161802528615</v>
      </c>
      <c r="H440" s="10">
        <f t="shared" si="48"/>
        <v>-8.4641911922815449E-2</v>
      </c>
      <c r="I440">
        <f t="shared" si="44"/>
        <v>-0.67713529538252359</v>
      </c>
      <c r="K440">
        <f t="shared" si="45"/>
        <v>-9.5134433981106714E-2</v>
      </c>
      <c r="M440">
        <f t="shared" si="46"/>
        <v>-9.5134433981106714E-2</v>
      </c>
      <c r="N440" s="13">
        <f t="shared" si="47"/>
        <v>1.1009301914372876E-4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7.6127688577019885</v>
      </c>
      <c r="H441" s="10">
        <f t="shared" si="48"/>
        <v>-8.3398493327823509E-2</v>
      </c>
      <c r="I441">
        <f t="shared" si="44"/>
        <v>-0.66718794662258807</v>
      </c>
      <c r="K441">
        <f t="shared" si="45"/>
        <v>-9.3814899914998043E-2</v>
      </c>
      <c r="M441">
        <f t="shared" si="46"/>
        <v>-9.3814899914998043E-2</v>
      </c>
      <c r="N441" s="13">
        <f t="shared" si="47"/>
        <v>1.0850152618933303E-4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7.6266215351511137</v>
      </c>
      <c r="H442" s="10">
        <f t="shared" si="48"/>
        <v>-8.2172890208029564E-2</v>
      </c>
      <c r="I442">
        <f t="shared" si="44"/>
        <v>-0.65738312166423651</v>
      </c>
      <c r="K442">
        <f t="shared" si="45"/>
        <v>-9.2513786508484797E-2</v>
      </c>
      <c r="M442">
        <f t="shared" si="46"/>
        <v>-9.2513786508484797E-2</v>
      </c>
      <c r="N442" s="13">
        <f t="shared" si="47"/>
        <v>1.0693413629676871E-4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7.6404742126002416</v>
      </c>
      <c r="H443" s="10">
        <f t="shared" si="48"/>
        <v>-8.0964854341169623E-2</v>
      </c>
      <c r="I443">
        <f t="shared" si="44"/>
        <v>-0.64771883472935698</v>
      </c>
      <c r="K443">
        <f t="shared" si="45"/>
        <v>-9.1230834586771128E-2</v>
      </c>
      <c r="M443">
        <f t="shared" si="46"/>
        <v>-9.1230834586771128E-2</v>
      </c>
      <c r="N443" s="13">
        <f t="shared" si="47"/>
        <v>1.0539035040308035E-4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7.6543268900493668</v>
      </c>
      <c r="H444" s="10">
        <f t="shared" si="48"/>
        <v>-7.9774140856426271E-2</v>
      </c>
      <c r="I444">
        <f t="shared" si="44"/>
        <v>-0.63819312685141016</v>
      </c>
      <c r="K444">
        <f t="shared" si="45"/>
        <v>-8.9965788655365558E-2</v>
      </c>
      <c r="M444">
        <f t="shared" si="46"/>
        <v>-8.9965788655365558E-2</v>
      </c>
      <c r="N444" s="13">
        <f t="shared" si="47"/>
        <v>1.0386968485762403E-4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7.6681795674984938</v>
      </c>
      <c r="H445" s="10">
        <f t="shared" si="48"/>
        <v>-7.860050819081732E-2</v>
      </c>
      <c r="I445">
        <f t="shared" si="44"/>
        <v>-0.62880406552653856</v>
      </c>
      <c r="K445">
        <f t="shared" si="45"/>
        <v>-8.8718396847291506E-2</v>
      </c>
      <c r="M445">
        <f t="shared" si="46"/>
        <v>-8.8718396847291506E-2</v>
      </c>
      <c r="N445" s="13">
        <f t="shared" si="47"/>
        <v>1.02371670864809E-4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7.6820322449476199</v>
      </c>
      <c r="H446" s="10">
        <f t="shared" si="48"/>
        <v>-7.7443718046124876E-2</v>
      </c>
      <c r="I446">
        <f t="shared" si="44"/>
        <v>-0.61954974436899901</v>
      </c>
      <c r="K446">
        <f t="shared" si="45"/>
        <v>-8.7488410871064917E-2</v>
      </c>
      <c r="M446">
        <f t="shared" si="46"/>
        <v>-8.7488410871064917E-2</v>
      </c>
      <c r="N446" s="13">
        <f t="shared" si="47"/>
        <v>1.0089585394740194E-4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7.695884922396746</v>
      </c>
      <c r="H447" s="10">
        <f t="shared" si="48"/>
        <v>-7.6303535346357351E-2</v>
      </c>
      <c r="I447">
        <f t="shared" si="44"/>
        <v>-0.61042828277085881</v>
      </c>
      <c r="K447">
        <f t="shared" si="45"/>
        <v>-8.6275585959423182E-2</v>
      </c>
      <c r="M447">
        <f t="shared" si="46"/>
        <v>-8.6275585959423182E-2</v>
      </c>
      <c r="N447" s="13">
        <f t="shared" si="47"/>
        <v>9.9441793429546604E-5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7.709737599845873</v>
      </c>
      <c r="H448" s="10">
        <f t="shared" si="48"/>
        <v>-7.5179728195739606E-2</v>
      </c>
      <c r="I448">
        <f t="shared" si="44"/>
        <v>-0.60143782556591685</v>
      </c>
      <c r="K448">
        <f t="shared" si="45"/>
        <v>-8.5079680818796105E-2</v>
      </c>
      <c r="M448">
        <f t="shared" si="46"/>
        <v>-8.5079680818796105E-2</v>
      </c>
      <c r="N448" s="13">
        <f t="shared" si="47"/>
        <v>9.8009061938763258E-5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7.7235902772949991</v>
      </c>
      <c r="H449" s="10">
        <f t="shared" si="48"/>
        <v>-7.4072067837223879E-2</v>
      </c>
      <c r="I449">
        <f t="shared" si="44"/>
        <v>-0.59257654269779103</v>
      </c>
      <c r="K449">
        <f t="shared" si="45"/>
        <v>-8.390045757950837E-2</v>
      </c>
      <c r="M449">
        <f t="shared" si="46"/>
        <v>-8.390045757950837E-2</v>
      </c>
      <c r="N449" s="13">
        <f t="shared" si="47"/>
        <v>9.6597244926242994E-5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7.7374429547441252</v>
      </c>
      <c r="H450" s="10">
        <f t="shared" si="48"/>
        <v>-7.2980328611517306E-2</v>
      </c>
      <c r="I450">
        <f t="shared" si="44"/>
        <v>-0.58384262889213845</v>
      </c>
      <c r="K450">
        <f t="shared" si="45"/>
        <v>-8.2737681746702707E-2</v>
      </c>
      <c r="M450">
        <f t="shared" si="46"/>
        <v>-8.2737681746702707E-2</v>
      </c>
      <c r="N450" s="13">
        <f t="shared" si="47"/>
        <v>9.5205940204712378E-5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7.7512956321932514</v>
      </c>
      <c r="H451" s="10">
        <f t="shared" si="48"/>
        <v>-7.1904287916618265E-2</v>
      </c>
      <c r="I451">
        <f t="shared" si="44"/>
        <v>-0.57523430333294612</v>
      </c>
      <c r="K451">
        <f t="shared" si="45"/>
        <v>-8.159112215197234E-2</v>
      </c>
      <c r="M451">
        <f t="shared" si="46"/>
        <v>-8.159112215197234E-2</v>
      </c>
      <c r="N451" s="13">
        <f t="shared" si="47"/>
        <v>9.383475750322777E-5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7.7651483096423783</v>
      </c>
      <c r="H452" s="10">
        <f t="shared" si="48"/>
        <v>-7.0843726167857529E-2</v>
      </c>
      <c r="I452">
        <f t="shared" si="44"/>
        <v>-0.56674980934286023</v>
      </c>
      <c r="K452">
        <f t="shared" si="45"/>
        <v>-8.0460550905694289E-2</v>
      </c>
      <c r="M452">
        <f t="shared" si="46"/>
        <v>-8.0460550905694289E-2</v>
      </c>
      <c r="N452" s="13">
        <f t="shared" si="47"/>
        <v>9.2483318038269062E-5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7.7790009870915044</v>
      </c>
      <c r="H453" s="10">
        <f t="shared" si="48"/>
        <v>-6.9798426758436991E-2</v>
      </c>
      <c r="I453">
        <f t="shared" si="44"/>
        <v>-0.55838741406749592</v>
      </c>
      <c r="K453">
        <f t="shared" si="45"/>
        <v>-7.9345743350051304E-2</v>
      </c>
      <c r="M453">
        <f t="shared" si="46"/>
        <v>-7.9345743350051304E-2</v>
      </c>
      <c r="N453" s="13">
        <f t="shared" si="47"/>
        <v>9.1151254100513941E-5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7.7928536645406306</v>
      </c>
      <c r="H454" s="10">
        <f t="shared" si="48"/>
        <v>-6.8768176020461397E-2</v>
      </c>
      <c r="I454">
        <f t="shared" si="44"/>
        <v>-0.55014540816369117</v>
      </c>
      <c r="K454">
        <f t="shared" si="45"/>
        <v>-7.8246478012734322E-2</v>
      </c>
      <c r="M454">
        <f t="shared" si="46"/>
        <v>-7.8246478012734322E-2</v>
      </c>
      <c r="N454" s="13">
        <f t="shared" si="47"/>
        <v>8.9838208656724903E-5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7.8067063419897575</v>
      </c>
      <c r="H455" s="10">
        <f t="shared" si="48"/>
        <v>-6.7752763186456441E-2</v>
      </c>
      <c r="I455">
        <f t="shared" si="44"/>
        <v>-0.54202210549165153</v>
      </c>
      <c r="K455">
        <f t="shared" si="45"/>
        <v>-7.7162536561313055E-2</v>
      </c>
      <c r="M455">
        <f t="shared" si="46"/>
        <v>-7.7162536561313055E-2</v>
      </c>
      <c r="N455" s="13">
        <f t="shared" si="47"/>
        <v>8.8543834966160431E-5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7.8205590194388828</v>
      </c>
      <c r="H456" s="10">
        <f t="shared" si="48"/>
        <v>-6.6751980351368617E-2</v>
      </c>
      <c r="I456">
        <f t="shared" si="44"/>
        <v>-0.53401584281094894</v>
      </c>
      <c r="K456">
        <f t="shared" si="45"/>
        <v>-7.6093703758268808E-2</v>
      </c>
      <c r="M456">
        <f t="shared" si="46"/>
        <v>-7.6093703758268808E-2</v>
      </c>
      <c r="N456" s="13">
        <f t="shared" si="47"/>
        <v>8.7267796211026896E-5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7.8344116968880098</v>
      </c>
      <c r="H457" s="10">
        <f t="shared" si="48"/>
        <v>-6.5765622435040319E-2</v>
      </c>
      <c r="I457">
        <f t="shared" si="44"/>
        <v>-0.52612497948032255</v>
      </c>
      <c r="K457">
        <f t="shared" si="45"/>
        <v>-7.5039767416675243E-2</v>
      </c>
      <c r="M457">
        <f t="shared" si="46"/>
        <v>-7.5039767416675243E-2</v>
      </c>
      <c r="N457" s="13">
        <f t="shared" si="47"/>
        <v>8.6009765140384248E-5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7.8482643743371359</v>
      </c>
      <c r="H458" s="10">
        <f t="shared" si="48"/>
        <v>-6.4793487145155274E-2</v>
      </c>
      <c r="I458">
        <f t="shared" si="44"/>
        <v>-0.51834789716124219</v>
      </c>
      <c r="K458">
        <f t="shared" si="45"/>
        <v>-7.4000518356522035E-2</v>
      </c>
      <c r="M458">
        <f t="shared" si="46"/>
        <v>-7.4000518356522035E-2</v>
      </c>
      <c r="N458" s="13">
        <f t="shared" si="47"/>
        <v>8.4769423727081703E-5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7.8621170517862629</v>
      </c>
      <c r="H459" s="10">
        <f t="shared" si="48"/>
        <v>-6.383537494064892E-2</v>
      </c>
      <c r="I459">
        <f t="shared" si="44"/>
        <v>-0.51068299952519136</v>
      </c>
      <c r="K459">
        <f t="shared" si="45"/>
        <v>-7.2975750361668423E-2</v>
      </c>
      <c r="M459">
        <f t="shared" si="46"/>
        <v>-7.2975750361668423E-2</v>
      </c>
      <c r="N459" s="13">
        <f t="shared" si="47"/>
        <v>8.3546462837177454E-5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7.875969729235389</v>
      </c>
      <c r="H460" s="10">
        <f t="shared" si="48"/>
        <v>-6.2891088995577632E-2</v>
      </c>
      <c r="I460">
        <f t="shared" si="44"/>
        <v>-0.50312871196462106</v>
      </c>
      <c r="K460">
        <f t="shared" si="45"/>
        <v>-7.1965260137420869E-2</v>
      </c>
      <c r="M460">
        <f t="shared" si="46"/>
        <v>-7.1965260137420869E-2</v>
      </c>
      <c r="N460" s="13">
        <f t="shared" si="47"/>
        <v>8.2340581911460601E-5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7.8898224066845142</v>
      </c>
      <c r="H461" s="10">
        <f t="shared" si="48"/>
        <v>-6.1960435163442441E-2</v>
      </c>
      <c r="I461">
        <f t="shared" si="44"/>
        <v>-0.49568348130753953</v>
      </c>
      <c r="K461">
        <f t="shared" si="45"/>
        <v>-7.0968847268722171E-2</v>
      </c>
      <c r="M461">
        <f t="shared" si="46"/>
        <v>-7.0968847268722171E-2</v>
      </c>
      <c r="N461" s="13">
        <f t="shared" si="47"/>
        <v>8.1151488658550374E-5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7.9036750841336412</v>
      </c>
      <c r="H462" s="10">
        <f t="shared" si="48"/>
        <v>-6.1043221941960935E-2</v>
      </c>
      <c r="I462">
        <f t="shared" si="44"/>
        <v>-0.48834577553568748</v>
      </c>
      <c r="K462">
        <f t="shared" si="45"/>
        <v>-6.9986314178946352E-2</v>
      </c>
      <c r="M462">
        <f t="shared" si="46"/>
        <v>-6.9986314178946352E-2</v>
      </c>
      <c r="N462" s="13">
        <f t="shared" si="47"/>
        <v>7.9978898759228836E-5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7.9175277615827673</v>
      </c>
      <c r="H463" s="10">
        <f t="shared" si="48"/>
        <v>-6.0139260438283097E-2</v>
      </c>
      <c r="I463">
        <f t="shared" si="44"/>
        <v>-0.48111408350626478</v>
      </c>
      <c r="K463">
        <f t="shared" si="45"/>
        <v>-6.9017466089289381E-2</v>
      </c>
      <c r="M463">
        <f t="shared" si="46"/>
        <v>-6.9017466089289381E-2</v>
      </c>
      <c r="N463" s="13">
        <f t="shared" si="47"/>
        <v>7.8822535581559908E-5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7.9313804390318943</v>
      </c>
      <c r="H464" s="10">
        <f t="shared" si="48"/>
        <v>-5.9248364334644768E-2</v>
      </c>
      <c r="I464">
        <f t="shared" si="44"/>
        <v>-0.47398691467715814</v>
      </c>
      <c r="K464">
        <f t="shared" si="45"/>
        <v>-6.8062110978744733E-2</v>
      </c>
      <c r="M464">
        <f t="shared" si="46"/>
        <v>-6.8062110978744733E-2</v>
      </c>
      <c r="N464" s="13">
        <f t="shared" si="47"/>
        <v>7.7682129906383399E-5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7.9452331164810204</v>
      </c>
      <c r="H465" s="10">
        <f t="shared" si="48"/>
        <v>-5.8370349854454801E-2</v>
      </c>
      <c r="I465">
        <f t="shared" si="44"/>
        <v>-0.4669627988356384</v>
      </c>
      <c r="K465">
        <f t="shared" si="45"/>
        <v>-6.7120059544660354E-2</v>
      </c>
      <c r="M465">
        <f t="shared" si="46"/>
        <v>-6.7120059544660354E-2</v>
      </c>
      <c r="N465" s="13">
        <f t="shared" si="47"/>
        <v>7.6557419662876965E-5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7.9590857939301474</v>
      </c>
      <c r="H466" s="10">
        <f t="shared" si="48"/>
        <v>-5.7505035728809627E-2</v>
      </c>
      <c r="I466">
        <f t="shared" si="44"/>
        <v>-0.46004028583047701</v>
      </c>
      <c r="K466">
        <f t="shared" si="45"/>
        <v>-6.6191125163862802E-2</v>
      </c>
      <c r="M466">
        <f t="shared" si="46"/>
        <v>-6.6191125163862802E-2</v>
      </c>
      <c r="N466" s="13">
        <f t="shared" si="47"/>
        <v>7.5448149673742381E-5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7.9729384713792726</v>
      </c>
      <c r="H467" s="10">
        <f t="shared" si="48"/>
        <v>-5.6652243163431246E-2</v>
      </c>
      <c r="I467">
        <f t="shared" si="44"/>
        <v>-0.45321794530744997</v>
      </c>
      <c r="K467">
        <f t="shared" si="45"/>
        <v>-6.5275123854345252E-2</v>
      </c>
      <c r="M467">
        <f t="shared" si="46"/>
        <v>-6.5275123854345252E-2</v>
      </c>
      <c r="N467" s="13">
        <f t="shared" si="47"/>
        <v>7.4354071409737607E-5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7.9867911488283996</v>
      </c>
      <c r="H468" s="10">
        <f t="shared" si="48"/>
        <v>-5.5811795806022725E-2</v>
      </c>
      <c r="I468">
        <f t="shared" ref="I468:I469" si="50">H468*$E$6</f>
        <v>-0.4464943664481818</v>
      </c>
      <c r="K468">
        <f t="shared" ref="K468:K469" si="51">(1/2)*($L$9*$L$4*EXP(-$L$7*$O$6*(G468/$O$6-1))+6*$L$4*EXP(-$L$7*$O$6*(2/SQRT(3)*G468/$O$6-1))+12*$L$4*EXP(-$L$7*$O$6*(SQRT(2)*2/SQRT(3)*G468/$O$6-1))+24*$L$4*EXP(-$L$7*$O$6*(SQRT(11)/2*2/SQRT(3)*G468/$O$6-1))+8*$L$4*EXP(-$L$7*$O$6*(2*G468/$O$6-1))-($L$9*$L$6*EXP(-$L$5*$O$6*(G468/$O$6-1))+6*$L$6*EXP(-$L$5*$O$6*(2/SQRT(3)*G468/$O$6-1))+12*$L$6*EXP(-$L$5*$O$6*(SQRT(2)*2/SQRT(3)*G468/$O$6-1))+24*$L$6*EXP(-$L$5*$O$6*(SQRT(11)/2*2/SQRT(3)*G468/$O$6-1))+8*$L$6*EXP(-$L$5*$O$6*(2*G468/$O$6-1))))</f>
        <v>-6.437187423750719E-2</v>
      </c>
      <c r="M468">
        <f t="shared" ref="M468:M469" si="52">(1/2)*($L$9*$O$4*EXP(-$O$8*$O$6*(G468/$O$6-1))+6*$O$4*EXP(-$O$8*$O$6*(2/SQRT(3)*G468/$O$6-1))+12*$O$4*EXP(-$O$8*$O$6*(SQRT(2)*2/SQRT(3)*G468/$O$6-1))+24*$O$4*EXP(-$O$8*$O$6*(SQRT(11)/2*2/SQRT(3)*G468/$O$6-1))+8*$O$4*EXP(-$O$8*$O$6*(2*G468/$O$6-1))-($L$9*$O$7*EXP(-$O$5*$O$6*(G468/$O$6-1))+6*$O$7*EXP(-$O$5*$O$6*(2/SQRT(3)*G468/$O$6-1))+12*$O$7*EXP(-$O$5*$O$6*(SQRT(2)*2/SQRT(3)*G468/$O$6-1))+24*$O$7*EXP(-$O$5*$O$6*(SQRT(11)/2*2/SQRT(3)*G468/$O$6-1))+8*$O$7*EXP(-$O$5*$O$6*(2*G468/$O$6-1))))</f>
        <v>-6.437187423750719E-2</v>
      </c>
      <c r="N468" s="13">
        <f t="shared" ref="N468:N469" si="53">(M468-H468)^2*O468</f>
        <v>7.3274942753165536E-5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8.0006438262775266</v>
      </c>
      <c r="H469" s="10">
        <f t="shared" si="48"/>
        <v>-5.4983519714037019E-2</v>
      </c>
      <c r="I469">
        <f t="shared" si="50"/>
        <v>-0.43986815771229615</v>
      </c>
      <c r="K469">
        <f t="shared" si="51"/>
        <v>-6.3481197500941638E-2</v>
      </c>
      <c r="M469">
        <f t="shared" si="52"/>
        <v>-6.3481197500941638E-2</v>
      </c>
      <c r="N469" s="13">
        <f t="shared" si="53"/>
        <v>7.2210527770052204E-5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topLeftCell="I1" workbookViewId="0">
      <selection activeCell="R9" sqref="R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G2" s="1" t="s">
        <v>253</v>
      </c>
      <c r="H2" s="1" t="s">
        <v>252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169</v>
      </c>
      <c r="B3" s="1" t="s">
        <v>128</v>
      </c>
      <c r="D3" s="15" t="str">
        <f>A3</f>
        <v>HCP</v>
      </c>
      <c r="E3" s="1" t="str">
        <f>B3</f>
        <v>Co</v>
      </c>
      <c r="G3" s="15" t="str">
        <f>D3</f>
        <v>HCP</v>
      </c>
      <c r="H3" s="1" t="str">
        <f>E3</f>
        <v>Co</v>
      </c>
      <c r="K3" s="15" t="str">
        <f>A3</f>
        <v>HCP</v>
      </c>
      <c r="L3" s="1" t="str">
        <f>B3</f>
        <v>Co</v>
      </c>
      <c r="N3" s="15" t="str">
        <f>A3</f>
        <v>HCP</v>
      </c>
      <c r="O3" s="1" t="str">
        <f>L3</f>
        <v>Co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">
        <v>-7.1082999999999998</v>
      </c>
      <c r="D4" s="18" t="s">
        <v>8</v>
      </c>
      <c r="E4" s="4">
        <f>MIN(H13,H4)</f>
        <v>2.4802378132626175</v>
      </c>
      <c r="G4" s="2" t="s">
        <v>249</v>
      </c>
      <c r="H4" s="1">
        <v>2.5007837999999998</v>
      </c>
      <c r="K4" s="2" t="s">
        <v>264</v>
      </c>
      <c r="L4" s="4">
        <f>O4</f>
        <v>1.1847178779670293</v>
      </c>
      <c r="N4" s="12" t="s">
        <v>264</v>
      </c>
      <c r="O4" s="4">
        <v>1.1847178779670293</v>
      </c>
      <c r="P4" t="s">
        <v>47</v>
      </c>
      <c r="Q4" s="26" t="s">
        <v>267</v>
      </c>
      <c r="R4">
        <f>SQRT($H$4^2+$H$5^2)</f>
        <v>4.7457010620037421</v>
      </c>
      <c r="S4" t="s">
        <v>272</v>
      </c>
      <c r="X4" s="27"/>
    </row>
    <row r="5" spans="1:27" x14ac:dyDescent="0.4">
      <c r="A5" s="2" t="s">
        <v>20</v>
      </c>
      <c r="B5" s="5">
        <v>21.844999999999999</v>
      </c>
      <c r="D5" s="2" t="s">
        <v>3</v>
      </c>
      <c r="E5" s="5">
        <f>O10</f>
        <v>2.0220057259940472E-2</v>
      </c>
      <c r="G5" s="2" t="s">
        <v>250</v>
      </c>
      <c r="H5" s="1">
        <v>4.0333310000000004</v>
      </c>
      <c r="K5" s="2" t="s">
        <v>2</v>
      </c>
      <c r="L5" s="4">
        <f>O5</f>
        <v>1.6771968201281948</v>
      </c>
      <c r="N5" s="12" t="s">
        <v>2</v>
      </c>
      <c r="O5" s="4">
        <v>1.6771968201281948</v>
      </c>
      <c r="P5" t="s">
        <v>47</v>
      </c>
      <c r="Q5" s="28" t="s">
        <v>24</v>
      </c>
      <c r="R5" s="29">
        <f>O4</f>
        <v>1.1847178779670293</v>
      </c>
      <c r="S5" s="29">
        <f>O5</f>
        <v>1.6771968201281948</v>
      </c>
      <c r="T5" s="29">
        <f>O6</f>
        <v>2.4912172754249386</v>
      </c>
      <c r="U5" s="29">
        <f>($H$14+SQRT($H$4^2+$H$5^2))/2</f>
        <v>4.5326780032217364</v>
      </c>
      <c r="V5" s="30" t="s">
        <v>111</v>
      </c>
      <c r="W5" s="30" t="str">
        <f>B3</f>
        <v>Co</v>
      </c>
      <c r="X5" s="31" t="str">
        <f>B3</f>
        <v>Co</v>
      </c>
    </row>
    <row r="6" spans="1:27" x14ac:dyDescent="0.4">
      <c r="A6" s="2" t="s">
        <v>0</v>
      </c>
      <c r="B6" s="1">
        <v>1.2589999999999999</v>
      </c>
      <c r="D6" s="2" t="s">
        <v>13</v>
      </c>
      <c r="E6" s="1">
        <v>12</v>
      </c>
      <c r="F6" t="s">
        <v>14</v>
      </c>
      <c r="K6" s="18" t="s">
        <v>265</v>
      </c>
      <c r="L6" s="4">
        <f>2*L4</f>
        <v>2.3694357559340586</v>
      </c>
      <c r="N6" s="12" t="s">
        <v>23</v>
      </c>
      <c r="O6" s="4">
        <v>2.4912172754249386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260</v>
      </c>
      <c r="D7" s="2" t="s">
        <v>26</v>
      </c>
      <c r="E7" s="1">
        <v>2</v>
      </c>
      <c r="F7" t="s">
        <v>27</v>
      </c>
      <c r="K7" s="18" t="s">
        <v>263</v>
      </c>
      <c r="L7" s="4">
        <f>2*L5</f>
        <v>3.3543936402563896</v>
      </c>
      <c r="N7" s="18" t="s">
        <v>265</v>
      </c>
      <c r="O7" s="4">
        <f>2*O4</f>
        <v>2.3694357559340586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247</v>
      </c>
      <c r="N8" s="18" t="s">
        <v>263</v>
      </c>
      <c r="O8" s="4">
        <f>2*O5</f>
        <v>3.3543936402563896</v>
      </c>
      <c r="Q8" s="26" t="s">
        <v>268</v>
      </c>
      <c r="R8">
        <f>SQRT($H$4^2+$H$5^2)</f>
        <v>4.7457010620037421</v>
      </c>
      <c r="S8" t="s">
        <v>272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257</v>
      </c>
      <c r="O9" s="1">
        <f>O8/O5</f>
        <v>2</v>
      </c>
      <c r="Q9" s="28" t="s">
        <v>24</v>
      </c>
      <c r="R9" s="29">
        <f>O4</f>
        <v>1.1847178779670293</v>
      </c>
      <c r="S9" s="29">
        <f>O5</f>
        <v>1.6771968201281948</v>
      </c>
      <c r="T9" s="29">
        <f>O6</f>
        <v>2.4912172754249386</v>
      </c>
      <c r="U9" s="29">
        <f>($H$14+SQRT($H$4^2+$H$5^2))/2</f>
        <v>4.5326780032217364</v>
      </c>
      <c r="V9" s="30" t="s">
        <v>111</v>
      </c>
      <c r="W9" s="30" t="str">
        <f>B3</f>
        <v>Co</v>
      </c>
      <c r="X9" s="31" t="str">
        <f>B3</f>
        <v>Co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256</v>
      </c>
      <c r="H10" s="1" t="s">
        <v>255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3.5220378179613241</v>
      </c>
      <c r="D11" s="3" t="s">
        <v>8</v>
      </c>
      <c r="E11" s="4">
        <f>E4</f>
        <v>2.4802378132626175</v>
      </c>
      <c r="G11" s="22" t="s">
        <v>246</v>
      </c>
      <c r="H11" s="1">
        <f>H5/H4</f>
        <v>1.6128267465584194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3.1508028671905981</v>
      </c>
      <c r="C12" t="s">
        <v>248</v>
      </c>
      <c r="D12" s="3" t="s">
        <v>2</v>
      </c>
      <c r="E12" s="4">
        <f>(9*$B$6*$B$5/(-$B$4))^(1/2)</f>
        <v>5.9010224925449561</v>
      </c>
      <c r="G12" s="22" t="s">
        <v>251</v>
      </c>
      <c r="H12" s="1">
        <f>H4^3*H11*SQRT(3)/2</f>
        <v>21.844735508169268</v>
      </c>
      <c r="N12" s="22" t="s">
        <v>270</v>
      </c>
      <c r="O12" s="20">
        <f>(O6-E4)/E4*100</f>
        <v>0.44267779902437132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254</v>
      </c>
      <c r="H13" s="1">
        <f>H4/2*SQRT(4/3+(H11)^2)</f>
        <v>2.4802378132626175</v>
      </c>
      <c r="I13" s="1">
        <f>MAX(H13,H4)</f>
        <v>2.5007837999999998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-0.22564013256976098</v>
      </c>
      <c r="D14" s="3" t="s">
        <v>15</v>
      </c>
      <c r="E14" s="4">
        <f>-(1+$E$13+$E$5*$E$13^3)*EXP(-$E$13)</f>
        <v>-1</v>
      </c>
      <c r="G14" s="22" t="s">
        <v>259</v>
      </c>
      <c r="H14" s="1">
        <f>SQRT((H4*3/2)^2+(H4/2/SQRT(3))^2+(H5/2)^2)</f>
        <v>4.3196549444397299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-7.1082999999999998</v>
      </c>
    </row>
    <row r="16" spans="1:27" x14ac:dyDescent="0.4">
      <c r="D16" s="3" t="s">
        <v>9</v>
      </c>
      <c r="E16" s="4">
        <f>$E$15*$E$6</f>
        <v>-85.299599999999998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9.1638852424693273E-2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2.0599313635929168</v>
      </c>
      <c r="H19" s="10">
        <f>-(-$B$4)*(1+D19+$E$5*D19^3)*EXP(-D19)</f>
        <v>0.39069928062071957</v>
      </c>
      <c r="I19">
        <f>H19*$E$6</f>
        <v>4.6883913674486344</v>
      </c>
      <c r="K19">
        <f>(1/2)*(($L$9/2)*$L$4*EXP(-$L$7*$O$6*(G19/$O$6-1))+($L$9/2)*$L$4*EXP(-$L$7*$O$6*(($H$4/$E$4)*G19/$O$6-1))+($L$9/2)*$L$4*EXP(-$L$7*$O$6*(SQRT(4/3+$H$11^2/4)*($H$4/$E$4)*G19/$O$6-1))+2*$L$4*EXP(-$L$7*$O$6*(($H$5/$E$4)*G19/$O$6-1))+16*$L$4*EXP(-$L$7*$O$6*($H$14*($H$4/$E$4)*G19/$O$6-1))-(($L$9/2)*$L$6*EXP(-$L$5*$O$6*(G19/$O$6-1))+($L$9/2)*$L$6*EXP(-$L$5*$O$6*(($H$4/$E$4)*G19/$O$6-1))+($L$9/2)*$L$6*EXP(-$L$5*$O$6*(SQRT(4/3+$H$11^2/4)*($H$4/$E$4)*G19/$O$6-1))+2*$L$6*EXP(-$L$5*$O$6*(($H$5/$E$4)*G19/$O$6-1))+16*$L$6*EXP(-$L$5*$O$6*($H$14*($H$4/$E$4)*G19/$O$6-1))))</f>
        <v>-2.6270237272316272</v>
      </c>
      <c r="M19">
        <f>(1/2)*(($L$9/2)*$O$4*EXP(-$O$8*$O$6*(G19/$O$6-1))+($L$9/2)*$O$4*EXP(-$O$8*$O$6*(($H$4/$E$4)*G19/$O$6-1))+($L$9/2)*$O$4*EXP(-$O$8*$O$6*(SQRT(4/3+$H$11^2/4)*($H$4/$E$4)*G19/$O$6-1))+2*$O$4*EXP(-$O$8*$O$6*(($H$5/$E$4)*G19/$O$6-1))+16*$O$4*EXP(-$O$8*$O$6*($H$14*($H$4/$E$4)*G19/$O$6-1))-(($L$9/2)*$O$7*EXP(-$O$5*$O$6*(G19/$O$6-1))+($L$9/2)*$O$7*EXP(-$O$5*$O$6*(($H$4/$E$4)*G19/$O$6-1))+($L$9/2)*$O$7*EXP(-$O$5*$O$6*(SQRT(4/3+$H$11^2/4)*($H$4/$E$4)*G19/$O$6-1))+2*$O$7*EXP(-$O$5*$O$6*(($H$5/$E$4)*G19/$O$6-1))+16*$O$7*EXP(-$O$5*$O$6*($H$14*($H$4/$E$4)*G19/$O$6-1))))</f>
        <v>-2.6270237272316272</v>
      </c>
      <c r="N19" s="13">
        <f>(M19-H19)^2*O19</f>
        <v>9.1066521521214163</v>
      </c>
      <c r="O19" s="13">
        <v>1</v>
      </c>
      <c r="P19" s="14">
        <f>SUMSQ(N19:N295)</f>
        <v>909998324.78048015</v>
      </c>
      <c r="Q19" s="1" t="s">
        <v>62</v>
      </c>
      <c r="R19" s="19">
        <f>O8/(O8-O5)*-B4/SQRT(L9)</f>
        <v>4.1039789184806166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2.0683374925863109</v>
      </c>
      <c r="H20" s="10">
        <f>-(-$B$4)*(1+D20+$E$5*D20^3)*EXP(-D20)</f>
        <v>-1.8353452758885454E-2</v>
      </c>
      <c r="I20">
        <f t="shared" ref="I20:I83" si="2">H20*$E$6</f>
        <v>-0.22024143310662544</v>
      </c>
      <c r="K20">
        <f t="shared" ref="K20:K83" si="3">(1/2)*(($L$9/2)*$L$4*EXP(-$L$7*$O$6*(G20/$O$6-1))+($L$9/2)*$L$4*EXP(-$L$7*$O$6*(($H$4/$E$4)*G20/$O$6-1))+($L$9/2)*$L$4*EXP(-$L$7*$O$6*(SQRT(4/3+$H$11^2/4)*($H$4/$E$4)*G20/$O$6-1))+2*$L$4*EXP(-$L$7*$O$6*(($H$5/$E$4)*G20/$O$6-1))+16*$L$4*EXP(-$L$7*$O$6*($H$14*($H$4/$E$4)*G20/$O$6-1))-(($L$9/2)*$L$6*EXP(-$L$5*$O$6*(G20/$O$6-1))+($L$9/2)*$L$6*EXP(-$L$5*$O$6*(($H$4/$E$4)*G20/$O$6-1))+($L$9/2)*$L$6*EXP(-$L$5*$O$6*(SQRT(4/3+$H$11^2/4)*($H$4/$E$4)*G20/$O$6-1))+2*$L$6*EXP(-$L$5*$O$6*(($H$5/$E$4)*G20/$O$6-1))+16*$L$6*EXP(-$L$5*$O$6*($H$14*($H$4/$E$4)*G20/$O$6-1))))</f>
        <v>-2.9952838361350587</v>
      </c>
      <c r="M20">
        <f t="shared" ref="M20:M83" si="4">(1/2)*(($L$9/2)*$O$4*EXP(-$O$8*$O$6*(G20/$O$6-1))+($L$9/2)*$O$4*EXP(-$O$8*$O$6*(($H$4/$E$4)*G20/$O$6-1))+($L$9/2)*$O$4*EXP(-$O$8*$O$6*(SQRT(4/3+$H$11^2/4)*($H$4/$E$4)*G20/$O$6-1))+2*$O$4*EXP(-$O$8*$O$6*(($H$5/$E$4)*G20/$O$6-1))+16*$O$4*EXP(-$O$8*$O$6*($H$14*($H$4/$E$4)*G20/$O$6-1))-(($L$9/2)*$O$7*EXP(-$O$5*$O$6*(G20/$O$6-1))+($L$9/2)*$O$7*EXP(-$O$5*$O$6*(($H$4/$E$4)*G20/$O$6-1))+($L$9/2)*$O$7*EXP(-$O$5*$O$6*(SQRT(4/3+$H$11^2/4)*($H$4/$E$4)*G20/$O$6-1))+2*$O$7*EXP(-$O$5*$O$6*(($H$5/$E$4)*G20/$O$6-1))+16*$O$7*EXP(-$O$5*$O$6*($H$14*($H$4/$E$4)*G20/$O$6-1))))</f>
        <v>-2.9952838361350587</v>
      </c>
      <c r="N20" s="13">
        <f t="shared" ref="N20:N83" si="5">(M20-H20)^2*O20</f>
        <v>8.8621145074682097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2.076743621579705</v>
      </c>
      <c r="H21" s="10">
        <f t="shared" ref="H21:H84" si="6">-(-$B$4)*(1+D21+$E$5*D21^3)*EXP(-D21)</f>
        <v>-0.41047690963967104</v>
      </c>
      <c r="I21">
        <f t="shared" si="2"/>
        <v>-4.9257229156760527</v>
      </c>
      <c r="K21">
        <f t="shared" si="3"/>
        <v>-3.3466005521933795</v>
      </c>
      <c r="M21">
        <f t="shared" si="4"/>
        <v>-3.3466005521933795</v>
      </c>
      <c r="N21" s="13">
        <f t="shared" si="5"/>
        <v>8.6208220443628569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3.4641016151377544</v>
      </c>
      <c r="U21" s="1" t="s">
        <v>56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2.0851497505730991</v>
      </c>
      <c r="H22" s="10">
        <f t="shared" si="6"/>
        <v>-0.78621629166479678</v>
      </c>
      <c r="I22">
        <f t="shared" si="2"/>
        <v>-9.4345954999775614</v>
      </c>
      <c r="K22">
        <f t="shared" si="3"/>
        <v>-3.6815550777505415</v>
      </c>
      <c r="M22">
        <f t="shared" si="4"/>
        <v>-3.6815550777505415</v>
      </c>
      <c r="N22" s="13">
        <f t="shared" si="5"/>
        <v>8.3829866862124742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2.0935558795664928</v>
      </c>
      <c r="H23" s="10">
        <f t="shared" si="6"/>
        <v>-1.1461008012729059</v>
      </c>
      <c r="I23">
        <f t="shared" si="2"/>
        <v>-13.753209615274871</v>
      </c>
      <c r="K23">
        <f t="shared" si="3"/>
        <v>-4.0007103610556847</v>
      </c>
      <c r="M23">
        <f t="shared" si="4"/>
        <v>-4.0007103610556847</v>
      </c>
      <c r="N23" s="13">
        <f t="shared" si="5"/>
        <v>8.1487957388032299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2.1019620085598869</v>
      </c>
      <c r="H24" s="10">
        <f t="shared" si="6"/>
        <v>-1.4906440891690875</v>
      </c>
      <c r="I24">
        <f t="shared" si="2"/>
        <v>-17.887729070029049</v>
      </c>
      <c r="K24">
        <f t="shared" si="3"/>
        <v>-4.3046116532306513</v>
      </c>
      <c r="M24">
        <f t="shared" si="4"/>
        <v>-4.3046116532306513</v>
      </c>
      <c r="N24" s="13">
        <f t="shared" si="5"/>
        <v>7.9184134515905695</v>
      </c>
      <c r="O24" s="13">
        <v>1</v>
      </c>
      <c r="Q24" s="17" t="s">
        <v>58</v>
      </c>
      <c r="R24" s="19">
        <f>O5/(O8-O5)*-B4/L9</f>
        <v>0.59235833333333332</v>
      </c>
      <c r="V24" s="15" t="str">
        <f>D3</f>
        <v>HCP</v>
      </c>
      <c r="W24" s="1" t="str">
        <f>E3</f>
        <v>Co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2.110368137553281</v>
      </c>
      <c r="H25" s="10">
        <f t="shared" si="6"/>
        <v>-1.8203446896637276</v>
      </c>
      <c r="I25">
        <f t="shared" si="2"/>
        <v>-21.844136275964733</v>
      </c>
      <c r="K25">
        <f t="shared" si="3"/>
        <v>-4.5937870482967149</v>
      </c>
      <c r="M25">
        <f t="shared" si="4"/>
        <v>-4.5937870482967149</v>
      </c>
      <c r="N25" s="13">
        <f t="shared" si="5"/>
        <v>7.6919825166597091</v>
      </c>
      <c r="O25" s="13">
        <v>1</v>
      </c>
      <c r="Q25" s="17" t="s">
        <v>59</v>
      </c>
      <c r="R25" s="19">
        <f>O8/(O8-O5)*-B4/SQRT(L9)</f>
        <v>4.1039789184806166</v>
      </c>
      <c r="V25" s="2" t="s">
        <v>103</v>
      </c>
      <c r="W25" s="1">
        <f>(-B4/(12*PI()*B6*W26))^(1/2)</f>
        <v>0.32590790423889465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2.1187742665466751</v>
      </c>
      <c r="H26" s="10">
        <f t="shared" si="6"/>
        <v>-2.1356864442005654</v>
      </c>
      <c r="I26">
        <f t="shared" si="2"/>
        <v>-25.628237330406783</v>
      </c>
      <c r="K26">
        <f t="shared" si="3"/>
        <v>-4.8687480067815372</v>
      </c>
      <c r="M26">
        <f t="shared" si="4"/>
        <v>-4.8687480067815372</v>
      </c>
      <c r="N26" s="13">
        <f t="shared" si="5"/>
        <v>7.4696255048575431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2.1271803955400688</v>
      </c>
      <c r="H27" s="10">
        <f t="shared" si="6"/>
        <v>-2.4371389133868586</v>
      </c>
      <c r="I27">
        <f t="shared" si="2"/>
        <v>-29.245666960642303</v>
      </c>
      <c r="K27">
        <f t="shared" si="3"/>
        <v>-5.129989863411172</v>
      </c>
      <c r="M27">
        <f t="shared" si="4"/>
        <v>-5.129989863411172</v>
      </c>
      <c r="N27" s="13">
        <f t="shared" si="5"/>
        <v>7.2514462390468468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2.1355865245334629</v>
      </c>
      <c r="H28" s="10">
        <f t="shared" si="6"/>
        <v>-2.7251577778304754</v>
      </c>
      <c r="I28">
        <f t="shared" si="2"/>
        <v>-32.701893333965707</v>
      </c>
      <c r="K28">
        <f t="shared" si="3"/>
        <v>-5.3779923193757995</v>
      </c>
      <c r="M28">
        <f t="shared" si="4"/>
        <v>-5.3779923193757995</v>
      </c>
      <c r="N28" s="13">
        <f t="shared" si="5"/>
        <v>7.0375311048159901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0.88133818359071303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2.143992653526857</v>
      </c>
      <c r="H29" s="10">
        <f t="shared" si="6"/>
        <v>-3.0001852280807917</v>
      </c>
      <c r="I29">
        <f t="shared" si="2"/>
        <v>-36.0022227369695</v>
      </c>
      <c r="K29">
        <f t="shared" si="3"/>
        <v>-5.6132199196428978</v>
      </c>
      <c r="M29">
        <f t="shared" si="4"/>
        <v>-5.6132199196428978</v>
      </c>
      <c r="N29" s="13">
        <f t="shared" si="5"/>
        <v>6.8279502993070711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2.1523987825202511</v>
      </c>
      <c r="H30" s="10">
        <f t="shared" si="6"/>
        <v>-3.2626503439625685</v>
      </c>
      <c r="I30">
        <f t="shared" si="2"/>
        <v>-39.151804127550818</v>
      </c>
      <c r="K30">
        <f t="shared" si="3"/>
        <v>-5.8361225157764345</v>
      </c>
      <c r="M30">
        <f t="shared" si="4"/>
        <v>-5.8361225157764345</v>
      </c>
      <c r="N30" s="13">
        <f t="shared" si="5"/>
        <v>6.6227590191003767</v>
      </c>
      <c r="O30" s="13">
        <v>1</v>
      </c>
      <c r="V30" s="22" t="s">
        <v>22</v>
      </c>
      <c r="W30" s="1">
        <f>1/(O5*W25^2)</f>
        <v>5.6134024855623004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2.1608049115136452</v>
      </c>
      <c r="H31" s="10">
        <f t="shared" si="6"/>
        <v>-3.5129694635844255</v>
      </c>
      <c r="I31">
        <f t="shared" si="2"/>
        <v>-42.155633563013104</v>
      </c>
      <c r="K31">
        <f t="shared" si="3"/>
        <v>-6.0471357147066129</v>
      </c>
      <c r="M31">
        <f t="shared" si="4"/>
        <v>-6.0471357147066129</v>
      </c>
      <c r="N31" s="13">
        <f t="shared" si="5"/>
        <v>6.421998588326681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2.1692110405070393</v>
      </c>
      <c r="H32" s="10">
        <f t="shared" si="6"/>
        <v>-3.7515465422962575</v>
      </c>
      <c r="I32">
        <f t="shared" si="2"/>
        <v>-45.018558507555092</v>
      </c>
      <c r="K32">
        <f t="shared" si="3"/>
        <v>-6.246681313880579</v>
      </c>
      <c r="M32">
        <f t="shared" si="4"/>
        <v>-6.246681313880579</v>
      </c>
      <c r="N32" s="13">
        <f t="shared" si="5"/>
        <v>6.2256975283691443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2.1776171695004334</v>
      </c>
      <c r="H33" s="10">
        <f t="shared" si="6"/>
        <v>-3.9787735018627286</v>
      </c>
      <c r="I33">
        <f t="shared" si="2"/>
        <v>-47.74528202235274</v>
      </c>
      <c r="K33">
        <f t="shared" si="3"/>
        <v>-6.435167723210963</v>
      </c>
      <c r="M33">
        <f t="shared" si="4"/>
        <v>-6.435167723210963</v>
      </c>
      <c r="N33" s="13">
        <f t="shared" si="5"/>
        <v>6.0338725706729983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2.186023298493827</v>
      </c>
      <c r="H34" s="10">
        <f t="shared" si="6"/>
        <v>-4.1950305701130812</v>
      </c>
      <c r="I34">
        <f t="shared" si="2"/>
        <v>-50.340366841356975</v>
      </c>
      <c r="K34">
        <f t="shared" si="3"/>
        <v>-6.6129903742266123</v>
      </c>
      <c r="M34">
        <f t="shared" si="4"/>
        <v>-6.6129903742266123</v>
      </c>
      <c r="N34" s="13">
        <f t="shared" si="5"/>
        <v>5.8465296143087455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2.1944294274872211</v>
      </c>
      <c r="H35" s="10">
        <f t="shared" si="6"/>
        <v>-4.4006866113206629</v>
      </c>
      <c r="I35">
        <f t="shared" si="2"/>
        <v>-52.808239335847958</v>
      </c>
      <c r="K35">
        <f t="shared" si="3"/>
        <v>-6.7805321168166159</v>
      </c>
      <c r="M35">
        <f t="shared" si="4"/>
        <v>-6.7805321168166159</v>
      </c>
      <c r="N35" s="13">
        <f t="shared" si="5"/>
        <v>5.6636646300292881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2.2028355564806152</v>
      </c>
      <c r="H36" s="10">
        <f t="shared" si="6"/>
        <v>-4.5960994475590216</v>
      </c>
      <c r="I36">
        <f t="shared" si="2"/>
        <v>-55.153193370708259</v>
      </c>
      <c r="K36">
        <f t="shared" si="3"/>
        <v>-6.9381636039470109</v>
      </c>
      <c r="M36">
        <f t="shared" si="4"/>
        <v>-6.9381636039470109</v>
      </c>
      <c r="N36" s="13">
        <f t="shared" si="5"/>
        <v>5.485264512637384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2.2112416854740093</v>
      </c>
      <c r="H37" s="10">
        <f t="shared" si="6"/>
        <v>-4.7816161712749068</v>
      </c>
      <c r="I37">
        <f t="shared" si="2"/>
        <v>-57.379394055298881</v>
      </c>
      <c r="K37">
        <f t="shared" si="3"/>
        <v>-7.0862436647176139</v>
      </c>
      <c r="M37">
        <f t="shared" si="4"/>
        <v>-7.0862436647176139</v>
      </c>
      <c r="N37" s="13">
        <f t="shared" si="5"/>
        <v>5.3113078835320149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2.219647814467403</v>
      </c>
      <c r="H38" s="10">
        <f t="shared" si="6"/>
        <v>-4.9575734493123278</v>
      </c>
      <c r="I38">
        <f t="shared" si="2"/>
        <v>-59.490881391747934</v>
      </c>
      <c r="K38">
        <f t="shared" si="3"/>
        <v>-7.2251196661148605</v>
      </c>
      <c r="M38">
        <f t="shared" si="4"/>
        <v>-7.2251196661148605</v>
      </c>
      <c r="N38" s="13">
        <f t="shared" si="5"/>
        <v>5.1417658453354784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2.2280539434607971</v>
      </c>
      <c r="H39" s="10">
        <f t="shared" si="6"/>
        <v>-5.1242978186156396</v>
      </c>
      <c r="I39">
        <f t="shared" si="2"/>
        <v>-61.491573823387675</v>
      </c>
      <c r="K39">
        <f t="shared" si="3"/>
        <v>-7.3551278638057731</v>
      </c>
      <c r="M39">
        <f t="shared" si="4"/>
        <v>-7.3551278638057731</v>
      </c>
      <c r="N39" s="13">
        <f t="shared" si="5"/>
        <v>4.9766026905230127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2.2364600724541912</v>
      </c>
      <c r="H40" s="10">
        <f t="shared" si="6"/>
        <v>-5.2821059738336968</v>
      </c>
      <c r="I40">
        <f t="shared" si="2"/>
        <v>-63.385271686004359</v>
      </c>
      <c r="K40">
        <f t="shared" si="3"/>
        <v>-7.4765937423069957</v>
      </c>
      <c r="M40">
        <f t="shared" si="4"/>
        <v>-7.4765937423069957</v>
      </c>
      <c r="N40" s="13">
        <f t="shared" si="5"/>
        <v>4.8157765659789185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2.2448662014475849</v>
      </c>
      <c r="H41" s="10">
        <f t="shared" si="6"/>
        <v>-5.431305047041314</v>
      </c>
      <c r="I41">
        <f t="shared" si="2"/>
        <v>-65.175660564495772</v>
      </c>
      <c r="K41">
        <f t="shared" si="3"/>
        <v>-7.5898323448530398</v>
      </c>
      <c r="M41">
        <f t="shared" si="4"/>
        <v>-7.5898323448530398</v>
      </c>
      <c r="N41" s="13">
        <f t="shared" si="5"/>
        <v>4.659240095398391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2.253272330440979</v>
      </c>
      <c r="H42" s="10">
        <f t="shared" si="6"/>
        <v>-5.57219287978862</v>
      </c>
      <c r="I42">
        <f t="shared" si="2"/>
        <v>-66.86631455746344</v>
      </c>
      <c r="K42">
        <f t="shared" si="3"/>
        <v>-7.6951485932774464</v>
      </c>
      <c r="M42">
        <f t="shared" si="4"/>
        <v>-7.6951485932774464</v>
      </c>
      <c r="N42" s="13">
        <f t="shared" si="5"/>
        <v>4.5069409614348519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2.2616784594343731</v>
      </c>
      <c r="H43" s="10">
        <f t="shared" si="6"/>
        <v>-5.7050582876833538</v>
      </c>
      <c r="I43">
        <f t="shared" si="2"/>
        <v>-68.460699452200245</v>
      </c>
      <c r="K43">
        <f t="shared" si="3"/>
        <v>-7.7928375982108324</v>
      </c>
      <c r="M43">
        <f t="shared" si="4"/>
        <v>-7.7928375982108324</v>
      </c>
      <c r="N43" s="13">
        <f t="shared" si="5"/>
        <v>4.3588224494665946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2.2700845884277672</v>
      </c>
      <c r="H44" s="10">
        <f t="shared" si="6"/>
        <v>-5.8301813177058435</v>
      </c>
      <c r="I44">
        <f t="shared" si="2"/>
        <v>-69.962175812470122</v>
      </c>
      <c r="K44">
        <f t="shared" si="3"/>
        <v>-7.8831849598907606</v>
      </c>
      <c r="M44">
        <f t="shared" si="4"/>
        <v>-7.8831849598907606</v>
      </c>
      <c r="N44" s="13">
        <f t="shared" si="5"/>
        <v>4.214823954824535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2.2784907174211613</v>
      </c>
      <c r="H45" s="10">
        <f t="shared" si="6"/>
        <v>-5.9478334984511063</v>
      </c>
      <c r="I45">
        <f t="shared" si="2"/>
        <v>-71.374001981413272</v>
      </c>
      <c r="K45">
        <f t="shared" si="3"/>
        <v>-7.9664670598687106</v>
      </c>
      <c r="M45">
        <f t="shared" si="4"/>
        <v>-7.9664670598687106</v>
      </c>
      <c r="N45" s="13">
        <f t="shared" si="5"/>
        <v>4.0748814552815205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2.2868968464145554</v>
      </c>
      <c r="H46" s="10">
        <f t="shared" si="6"/>
        <v>-6.0582780834874725</v>
      </c>
      <c r="I46">
        <f t="shared" si="2"/>
        <v>-72.699337001849671</v>
      </c>
      <c r="K46">
        <f t="shared" si="3"/>
        <v>-8.04295134389114</v>
      </c>
      <c r="M46">
        <f t="shared" si="4"/>
        <v>-8.04295134389114</v>
      </c>
      <c r="N46" s="13">
        <f t="shared" si="5"/>
        <v>3.9389279505613235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2.2953029754079495</v>
      </c>
      <c r="H47" s="10">
        <f t="shared" si="6"/>
        <v>-6.1617702880161414</v>
      </c>
      <c r="I47">
        <f t="shared" si="2"/>
        <v>-73.941243456193689</v>
      </c>
      <c r="K47">
        <f t="shared" si="3"/>
        <v>-8.1128965962227007</v>
      </c>
      <c r="M47">
        <f t="shared" si="4"/>
        <v>-8.1128965962227007</v>
      </c>
      <c r="N47" s="13">
        <f t="shared" si="5"/>
        <v>3.8068938705757573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2.3037091044013436</v>
      </c>
      <c r="H48" s="10">
        <f t="shared" si="6"/>
        <v>-6.2585575190112523</v>
      </c>
      <c r="I48">
        <f t="shared" si="2"/>
        <v>-75.102690228135032</v>
      </c>
      <c r="K48">
        <f t="shared" si="3"/>
        <v>-8.1765532056714871</v>
      </c>
      <c r="M48">
        <f t="shared" si="4"/>
        <v>-8.1765532056714871</v>
      </c>
      <c r="N48" s="13">
        <f t="shared" si="5"/>
        <v>3.6787074540472657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2.3121152333947377</v>
      </c>
      <c r="H49" s="10">
        <f t="shared" si="6"/>
        <v>-6.3488795990153042</v>
      </c>
      <c r="I49">
        <f t="shared" si="2"/>
        <v>-76.186555188183647</v>
      </c>
      <c r="K49">
        <f t="shared" si="3"/>
        <v>-8.2341634235684165</v>
      </c>
      <c r="M49">
        <f t="shared" si="4"/>
        <v>-8.2341634235684165</v>
      </c>
      <c r="N49" s="13">
        <f t="shared" si="5"/>
        <v>3.5542950991216102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2.3205213623881318</v>
      </c>
      <c r="H50" s="10">
        <f t="shared" si="6"/>
        <v>-6.4329689837602828</v>
      </c>
      <c r="I50">
        <f t="shared" si="2"/>
        <v>-77.195627805123394</v>
      </c>
      <c r="K50">
        <f t="shared" si="3"/>
        <v>-8.2859616139445844</v>
      </c>
      <c r="M50">
        <f t="shared" si="4"/>
        <v>-8.2859616139445844</v>
      </c>
      <c r="N50" s="13">
        <f t="shared" si="5"/>
        <v>3.4335816875173357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2.3289274913815254</v>
      </c>
      <c r="H51" s="10">
        <f t="shared" si="6"/>
        <v>-6.5110509737802058</v>
      </c>
      <c r="I51">
        <f t="shared" si="2"/>
        <v>-78.132611685362463</v>
      </c>
      <c r="K51">
        <f t="shared" si="3"/>
        <v>-8.3321744961435709</v>
      </c>
      <c r="M51">
        <f t="shared" si="4"/>
        <v>-8.3321744961435709</v>
      </c>
      <c r="N51" s="13">
        <f t="shared" si="5"/>
        <v>3.3164908837051499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2.3373336203749195</v>
      </c>
      <c r="H52" s="10">
        <f t="shared" si="6"/>
        <v>-6.583343920176584</v>
      </c>
      <c r="I52">
        <f t="shared" si="2"/>
        <v>-79.000127042119004</v>
      </c>
      <c r="K52">
        <f t="shared" si="3"/>
        <v>-8.3730213800977182</v>
      </c>
      <c r="M52">
        <f t="shared" si="4"/>
        <v>-8.3730213800977182</v>
      </c>
      <c r="N52" s="13">
        <f t="shared" si="5"/>
        <v>3.2029454105497632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2.3457397493683136</v>
      </c>
      <c r="H53" s="10">
        <f t="shared" si="6"/>
        <v>-6.6500594246940059</v>
      </c>
      <c r="I53">
        <f t="shared" si="2"/>
        <v>-79.800713096328067</v>
      </c>
      <c r="K53">
        <f t="shared" si="3"/>
        <v>-8.4087143944908558</v>
      </c>
      <c r="M53">
        <f t="shared" si="4"/>
        <v>-8.4087143944908558</v>
      </c>
      <c r="N53" s="13">
        <f t="shared" si="5"/>
        <v>3.0928673027911588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2.3541458783617077</v>
      </c>
      <c r="H54" s="10">
        <f t="shared" si="6"/>
        <v>-6.7114025342588857</v>
      </c>
      <c r="I54">
        <f t="shared" si="2"/>
        <v>-80.536830411106621</v>
      </c>
      <c r="K54">
        <f t="shared" si="3"/>
        <v>-8.4394587080229648</v>
      </c>
      <c r="M54">
        <f t="shared" si="4"/>
        <v>-8.4394587080229648</v>
      </c>
      <c r="N54" s="13">
        <f t="shared" si="5"/>
        <v>2.9861781396841494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2.3625520073551018</v>
      </c>
      <c r="H55" s="10">
        <f t="shared" si="6"/>
        <v>-6.7675719301304387</v>
      </c>
      <c r="I55">
        <f t="shared" si="2"/>
        <v>-81.210863161565271</v>
      </c>
      <c r="K55">
        <f t="shared" si="3"/>
        <v>-8.4654527439854412</v>
      </c>
      <c r="M55">
        <f t="shared" si="4"/>
        <v>-8.4654527439854412</v>
      </c>
      <c r="N55" s="13">
        <f t="shared" si="5"/>
        <v>2.8827992580569259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2.3709581363484959</v>
      </c>
      <c r="H56" s="10">
        <f t="shared" si="6"/>
        <v>-6.8187601118089933</v>
      </c>
      <c r="I56">
        <f t="shared" si="2"/>
        <v>-81.825121341707927</v>
      </c>
      <c r="K56">
        <f t="shared" si="3"/>
        <v>-8.4868883883496</v>
      </c>
      <c r="M56">
        <f t="shared" si="4"/>
        <v>-8.4868883883496</v>
      </c>
      <c r="N56" s="13">
        <f t="shared" si="5"/>
        <v>2.7826519469943349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2.3793642653418896</v>
      </c>
      <c r="H57" s="10">
        <f t="shared" si="6"/>
        <v>-6.8651535758429256</v>
      </c>
      <c r="I57">
        <f t="shared" si="2"/>
        <v>-82.381842910115111</v>
      </c>
      <c r="K57">
        <f t="shared" si="3"/>
        <v>-8.5039511915645623</v>
      </c>
      <c r="M57">
        <f t="shared" si="4"/>
        <v>-8.5039511915645623</v>
      </c>
      <c r="N57" s="13">
        <f t="shared" si="5"/>
        <v>2.6856576252949211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2.3877703943352837</v>
      </c>
      <c r="H58" s="10">
        <f t="shared" si="6"/>
        <v>-6.9069329896717946</v>
      </c>
      <c r="I58">
        <f t="shared" si="2"/>
        <v>-82.883195876061535</v>
      </c>
      <c r="K58">
        <f t="shared" si="3"/>
        <v>-8.5168205642547363</v>
      </c>
      <c r="M58">
        <f t="shared" si="4"/>
        <v>-8.5168205642547363</v>
      </c>
      <c r="N58" s="13">
        <f t="shared" si="5"/>
        <v>2.5917380027965469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2.3961765233286778</v>
      </c>
      <c r="H59" s="10">
        <f t="shared" si="6"/>
        <v>-6.9442733606396079</v>
      </c>
      <c r="I59">
        <f t="shared" si="2"/>
        <v>-83.331280327675302</v>
      </c>
      <c r="K59">
        <f t="shared" si="3"/>
        <v>-8.5256699670013258</v>
      </c>
      <c r="M59">
        <f t="shared" si="4"/>
        <v>-8.5256699670013258</v>
      </c>
      <c r="N59" s="13">
        <f t="shared" si="5"/>
        <v>2.5008152266123584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2.4045826523220719</v>
      </c>
      <c r="H60" s="10">
        <f t="shared" si="6"/>
        <v>-6.9773442003086554</v>
      </c>
      <c r="I60">
        <f t="shared" si="2"/>
        <v>-83.728130403703858</v>
      </c>
      <c r="K60">
        <f t="shared" si="3"/>
        <v>-8.5306670943865832</v>
      </c>
      <c r="M60">
        <f t="shared" si="4"/>
        <v>-8.5306670943865832</v>
      </c>
      <c r="N60" s="13">
        <f t="shared" si="5"/>
        <v>2.4128120132666293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2.412988781315466</v>
      </c>
      <c r="H61" s="10">
        <f t="shared" si="6"/>
        <v>-7.0063096842008212</v>
      </c>
      <c r="I61">
        <f t="shared" si="2"/>
        <v>-84.075716210409851</v>
      </c>
      <c r="K61">
        <f t="shared" si="3"/>
        <v>-8.5319740534741442</v>
      </c>
      <c r="M61">
        <f t="shared" si="4"/>
        <v>-8.5319740534741442</v>
      </c>
      <c r="N61" s="13">
        <f t="shared" si="5"/>
        <v>2.3276517676701665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2.4213949103088601</v>
      </c>
      <c r="H62" s="10">
        <f t="shared" si="6"/>
        <v>-7.0313288070900448</v>
      </c>
      <c r="I62">
        <f t="shared" si="2"/>
        <v>-84.375945685080538</v>
      </c>
      <c r="K62">
        <f t="shared" si="3"/>
        <v>-8.5297475368934261</v>
      </c>
      <c r="M62">
        <f t="shared" si="4"/>
        <v>-8.5297475368934261</v>
      </c>
      <c r="N62" s="13">
        <f t="shared" si="5"/>
        <v>2.2452586898255786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2.4298010393022538</v>
      </c>
      <c r="H63" s="10">
        <f t="shared" si="6"/>
        <v>-7.0525555339662382</v>
      </c>
      <c r="I63">
        <f t="shared" si="2"/>
        <v>-84.630666407594859</v>
      </c>
      <c r="K63">
        <f t="shared" si="3"/>
        <v>-8.5241389906908829</v>
      </c>
      <c r="M63">
        <f t="shared" si="4"/>
        <v>-8.5241389906908829</v>
      </c>
      <c r="N63" s="13">
        <f t="shared" si="5"/>
        <v>2.1655578701056539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2.4382071682956479</v>
      </c>
      <c r="H64" s="10">
        <f t="shared" si="6"/>
        <v>-7.0701389467878322</v>
      </c>
      <c r="I64">
        <f t="shared" si="2"/>
        <v>-84.841667361453986</v>
      </c>
      <c r="K64">
        <f t="shared" si="3"/>
        <v>-8.5152947771061331</v>
      </c>
      <c r="M64">
        <f t="shared" si="4"/>
        <v>-8.5152947771061331</v>
      </c>
      <c r="N64" s="13">
        <f t="shared" si="5"/>
        <v>2.0884753739029778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2.446613297289042</v>
      </c>
      <c r="H65" s="10">
        <f t="shared" si="6"/>
        <v>-7.0842233871370324</v>
      </c>
      <c r="I65">
        <f t="shared" si="2"/>
        <v>-85.010680645644385</v>
      </c>
      <c r="K65">
        <f t="shared" si="3"/>
        <v>-8.5033563324259394</v>
      </c>
      <c r="M65">
        <f t="shared" si="4"/>
        <v>-8.5033563324259394</v>
      </c>
      <c r="N65" s="13">
        <f t="shared" si="5"/>
        <v>2.013938316404368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2.4550194262824361</v>
      </c>
      <c r="H66" s="10">
        <f t="shared" si="6"/>
        <v>-7.0949485948887974</v>
      </c>
      <c r="I66">
        <f t="shared" si="2"/>
        <v>-85.139383138665565</v>
      </c>
      <c r="K66">
        <f t="shared" si="3"/>
        <v>-8.4884603200644868</v>
      </c>
      <c r="M66">
        <f t="shared" si="4"/>
        <v>-8.4884603200644868</v>
      </c>
      <c r="N66" s="13">
        <f t="shared" si="5"/>
        <v>1.9418749282021261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2.4634255552758297</v>
      </c>
      <c r="H67" s="10">
        <f t="shared" si="6"/>
        <v>-7.1024498430016747</v>
      </c>
      <c r="I67">
        <f t="shared" si="2"/>
        <v>-85.229398116020093</v>
      </c>
      <c r="K67">
        <f t="shared" si="3"/>
        <v>-8.4707387790138835</v>
      </c>
      <c r="M67">
        <f t="shared" si="4"/>
        <v>-8.4707387790138835</v>
      </c>
      <c r="N67" s="13">
        <f t="shared" si="5"/>
        <v>1.8722146124134225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2.4718316842692238</v>
      </c>
      <c r="H68" s="10">
        <f t="shared" si="6"/>
        <v>-7.1068580685357352</v>
      </c>
      <c r="I68">
        <f t="shared" si="2"/>
        <v>-85.282296822428819</v>
      </c>
      <c r="K68">
        <f t="shared" si="3"/>
        <v>-8.4503192678043071</v>
      </c>
      <c r="M68">
        <f t="shared" si="4"/>
        <v>-8.4503192678043071</v>
      </c>
      <c r="N68" s="13">
        <f t="shared" si="5"/>
        <v>18048.879939401493</v>
      </c>
      <c r="O68" s="13">
        <v>10000</v>
      </c>
    </row>
    <row r="69" spans="3:16" x14ac:dyDescent="0.4">
      <c r="C69" s="56" t="s">
        <v>44</v>
      </c>
      <c r="D69" s="57">
        <v>0</v>
      </c>
      <c r="E69" s="58">
        <f t="shared" si="0"/>
        <v>-1</v>
      </c>
      <c r="F69" s="59"/>
      <c r="G69" s="59">
        <f t="shared" si="1"/>
        <v>2.4802378132626175</v>
      </c>
      <c r="H69" s="60">
        <f t="shared" si="6"/>
        <v>-7.1082999999999998</v>
      </c>
      <c r="I69" s="59">
        <f t="shared" si="2"/>
        <v>-85.299599999999998</v>
      </c>
      <c r="J69" s="59"/>
      <c r="K69">
        <f t="shared" si="3"/>
        <v>-8.4273250041091803</v>
      </c>
      <c r="M69">
        <f t="shared" si="4"/>
        <v>-8.4273250041091803</v>
      </c>
      <c r="N69" s="61">
        <f t="shared" si="5"/>
        <v>17398.269614652236</v>
      </c>
      <c r="O69" s="61">
        <v>10000</v>
      </c>
      <c r="P69" s="62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2.4886439422560116</v>
      </c>
      <c r="H70" s="10">
        <f t="shared" si="6"/>
        <v>-7.1068982811292072</v>
      </c>
      <c r="I70">
        <f t="shared" si="2"/>
        <v>-85.282779373550483</v>
      </c>
      <c r="K70">
        <f t="shared" si="3"/>
        <v>-8.401875000126406</v>
      </c>
      <c r="M70">
        <f t="shared" si="4"/>
        <v>-8.401875000126406</v>
      </c>
      <c r="N70" s="13">
        <f t="shared" si="5"/>
        <v>16769.6470274475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2.4970500712494057</v>
      </c>
      <c r="H71" s="10">
        <f t="shared" si="6"/>
        <v>-7.1027715911868761</v>
      </c>
      <c r="I71">
        <f t="shared" si="2"/>
        <v>-85.233259094242513</v>
      </c>
      <c r="K71">
        <f t="shared" si="3"/>
        <v>-8.3740841938629664</v>
      </c>
      <c r="M71">
        <f t="shared" si="4"/>
        <v>-8.3740841938629664</v>
      </c>
      <c r="N71" s="13">
        <f t="shared" si="5"/>
        <v>1.6162357337230548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2.5054562002427998</v>
      </c>
      <c r="H72" s="10">
        <f t="shared" si="6"/>
        <v>-7.0960347618892765</v>
      </c>
      <c r="I72">
        <f t="shared" si="2"/>
        <v>-85.152417142671311</v>
      </c>
      <c r="K72">
        <f t="shared" si="3"/>
        <v>-8.3440635764460271</v>
      </c>
      <c r="M72">
        <f t="shared" si="4"/>
        <v>-8.3440635764460271</v>
      </c>
      <c r="N72" s="13">
        <f t="shared" si="5"/>
        <v>1.5575759219639282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2.5138623292361939</v>
      </c>
      <c r="H73" s="10">
        <f t="shared" si="6"/>
        <v>-7.0867988910422497</v>
      </c>
      <c r="I73">
        <f t="shared" si="2"/>
        <v>-85.041586692506996</v>
      </c>
      <c r="K73">
        <f t="shared" si="3"/>
        <v>-8.3119203155802825</v>
      </c>
      <c r="M73">
        <f t="shared" si="4"/>
        <v>-8.3119203155802825</v>
      </c>
      <c r="N73" s="13">
        <f t="shared" si="5"/>
        <v>1.5009225048620989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2.5222684582295876</v>
      </c>
      <c r="H74" s="10">
        <f t="shared" si="6"/>
        <v>-7.0751714529804524</v>
      </c>
      <c r="I74">
        <f t="shared" si="2"/>
        <v>-84.902057435765428</v>
      </c>
      <c r="K74">
        <f t="shared" si="3"/>
        <v>-8.2777578752673353</v>
      </c>
      <c r="M74">
        <f t="shared" si="4"/>
        <v>-8.2777578752673353</v>
      </c>
      <c r="N74" s="13">
        <f t="shared" si="5"/>
        <v>1.4462141030687652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2.5306745872229817</v>
      </c>
      <c r="H75" s="10">
        <f t="shared" si="6"/>
        <v>-7.0612564058961977</v>
      </c>
      <c r="I75">
        <f t="shared" si="2"/>
        <v>-84.735076870754369</v>
      </c>
      <c r="K75">
        <f t="shared" si="3"/>
        <v>-8.2416761318996059</v>
      </c>
      <c r="M75">
        <f t="shared" si="4"/>
        <v>-8.2416761318996059</v>
      </c>
      <c r="N75" s="13">
        <f t="shared" si="5"/>
        <v>1.3933907295379613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2.5390807162163753</v>
      </c>
      <c r="H76" s="10">
        <f t="shared" si="6"/>
        <v>-7.0451542961427274</v>
      </c>
      <c r="I76">
        <f t="shared" si="2"/>
        <v>-84.541851553712732</v>
      </c>
      <c r="K76">
        <f t="shared" si="3"/>
        <v>-8.2037714868377947</v>
      </c>
      <c r="M76">
        <f t="shared" si="4"/>
        <v>-8.2037714868377947</v>
      </c>
      <c r="N76" s="13">
        <f t="shared" si="5"/>
        <v>1.34239379457413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2.5474868452097694</v>
      </c>
      <c r="H77" s="10">
        <f t="shared" si="6"/>
        <v>-7.0269623595945374</v>
      </c>
      <c r="I77">
        <f t="shared" si="2"/>
        <v>-84.323548315134445</v>
      </c>
      <c r="K77">
        <f t="shared" si="3"/>
        <v>-8.1641369755775379</v>
      </c>
      <c r="M77">
        <f t="shared" si="4"/>
        <v>-8.1641369755775379</v>
      </c>
      <c r="N77" s="13">
        <f t="shared" si="5"/>
        <v>1.2931661072360847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2.5558929742031635</v>
      </c>
      <c r="H78" s="10">
        <f t="shared" si="6"/>
        <v>-7.00677462014513</v>
      </c>
      <c r="I78">
        <f t="shared" si="2"/>
        <v>-84.08129544174156</v>
      </c>
      <c r="K78">
        <f t="shared" si="3"/>
        <v>-8.122862373607834</v>
      </c>
      <c r="M78">
        <f t="shared" si="4"/>
        <v>-8.122862373607834</v>
      </c>
      <c r="N78" s="13">
        <f t="shared" si="5"/>
        <v>1.2456518734294257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2.5642991031965576</v>
      </c>
      <c r="H79" s="10">
        <f t="shared" si="6"/>
        <v>-6.9846819854204316</v>
      </c>
      <c r="I79">
        <f t="shared" si="2"/>
        <v>-83.816183825045186</v>
      </c>
      <c r="K79">
        <f t="shared" si="3"/>
        <v>-8.0800342990606495</v>
      </c>
      <c r="M79">
        <f t="shared" si="4"/>
        <v>-8.0800342990606495</v>
      </c>
      <c r="N79" s="13">
        <f t="shared" si="5"/>
        <v>1.1997966909969784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2.5727052321899517</v>
      </c>
      <c r="H80" s="10">
        <f t="shared" si="6"/>
        <v>-6.9607723397840697</v>
      </c>
      <c r="I80">
        <f t="shared" si="2"/>
        <v>-83.52926807740883</v>
      </c>
      <c r="K80">
        <f t="shared" si="3"/>
        <v>-8.0357363122480692</v>
      </c>
      <c r="M80">
        <f t="shared" si="4"/>
        <v>-8.0357363122480692</v>
      </c>
      <c r="N80" s="13">
        <f t="shared" si="5"/>
        <v>1.1555475420955821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2.5811113611833454</v>
      </c>
      <c r="H81" s="10">
        <f t="shared" si="6"/>
        <v>-6.9351306347086226</v>
      </c>
      <c r="I81">
        <f t="shared" si="2"/>
        <v>-83.221567616503478</v>
      </c>
      <c r="K81">
        <f t="shared" si="3"/>
        <v>-7.9900490121804673</v>
      </c>
      <c r="M81">
        <f t="shared" si="4"/>
        <v>-7.9900490121804673</v>
      </c>
      <c r="N81" s="13">
        <f t="shared" si="5"/>
        <v>1.1128527831278294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2.5895174901767395</v>
      </c>
      <c r="H82" s="10">
        <f t="shared" si="6"/>
        <v>-6.9078389765849941</v>
      </c>
      <c r="I82">
        <f t="shared" si="2"/>
        <v>-82.89406771901993</v>
      </c>
      <c r="K82">
        <f t="shared" si="3"/>
        <v>-7.943050130156486</v>
      </c>
      <c r="M82">
        <f t="shared" si="4"/>
        <v>-7.943050130156486</v>
      </c>
      <c r="N82" s="13">
        <f t="shared" si="5"/>
        <v>1.0716621324788189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2.5979236191701336</v>
      </c>
      <c r="H83" s="10">
        <f t="shared" si="6"/>
        <v>-6.878976712040143</v>
      </c>
      <c r="I83">
        <f t="shared" si="2"/>
        <v>-82.54772054448172</v>
      </c>
      <c r="K83">
        <f t="shared" si="3"/>
        <v>-7.8948146205125482</v>
      </c>
      <c r="M83">
        <f t="shared" si="4"/>
        <v>-7.8948146205125482</v>
      </c>
      <c r="N83" s="13">
        <f t="shared" si="5"/>
        <v>1.0319266562895906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2.6063297481635277</v>
      </c>
      <c r="H84" s="10">
        <f t="shared" si="6"/>
        <v>-6.8486205108314984</v>
      </c>
      <c r="I84">
        <f t="shared" ref="I84:I147" si="9">H84*$E$6</f>
        <v>-82.18344612997798</v>
      </c>
      <c r="K84">
        <f t="shared" ref="K84:K147" si="10">(1/2)*(($L$9/2)*$L$4*EXP(-$L$7*$O$6*(G84/$O$6-1))+($L$9/2)*$L$4*EXP(-$L$7*$O$6*(($H$4/$E$4)*G84/$O$6-1))+($L$9/2)*$L$4*EXP(-$L$7*$O$6*(SQRT(4/3+$H$11^2/4)*($H$4/$E$4)*G84/$O$6-1))+2*$L$4*EXP(-$L$7*$O$6*(($H$5/$E$4)*G84/$O$6-1))+16*$L$4*EXP(-$L$7*$O$6*($H$14*($H$4/$E$4)*G84/$O$6-1))-(($L$9/2)*$L$6*EXP(-$L$5*$O$6*(G84/$O$6-1))+($L$9/2)*$L$6*EXP(-$L$5*$O$6*(($H$4/$E$4)*G84/$O$6-1))+($L$9/2)*$L$6*EXP(-$L$5*$O$6*(SQRT(4/3+$H$11^2/4)*($H$4/$E$4)*G84/$O$6-1))+2*$L$6*EXP(-$L$5*$O$6*(($H$5/$E$4)*G84/$O$6-1))+16*$L$6*EXP(-$L$5*$O$6*($H$14*($H$4/$E$4)*G84/$O$6-1))))</f>
        <v>-7.8454147486174177</v>
      </c>
      <c r="M84">
        <f t="shared" ref="M84:M147" si="11">(1/2)*(($L$9/2)*$O$4*EXP(-$O$8*$O$6*(G84/$O$6-1))+($L$9/2)*$O$4*EXP(-$O$8*$O$6*(($H$4/$E$4)*G84/$O$6-1))+($L$9/2)*$O$4*EXP(-$O$8*$O$6*(SQRT(4/3+$H$11^2/4)*($H$4/$E$4)*G84/$O$6-1))+2*$O$4*EXP(-$O$8*$O$6*(($H$5/$E$4)*G84/$O$6-1))+16*$O$4*EXP(-$O$8*$O$6*($H$14*($H$4/$E$4)*G84/$O$6-1))-(($L$9/2)*$O$7*EXP(-$O$5*$O$6*(G84/$O$6-1))+($L$9/2)*$O$7*EXP(-$O$5*$O$6*(($H$4/$E$4)*G84/$O$6-1))+($L$9/2)*$O$7*EXP(-$O$5*$O$6*(SQRT(4/3+$H$11^2/4)*($H$4/$E$4)*G84/$O$6-1))+2*$O$7*EXP(-$O$5*$O$6*(($H$5/$E$4)*G84/$O$6-1))+16*$O$7*EXP(-$O$5*$O$6*($H$14*($H$4/$E$4)*G84/$O$6-1))))</f>
        <v>-7.8454147486174177</v>
      </c>
      <c r="N84" s="13">
        <f t="shared" ref="N84:N147" si="12">(M84-H84)^2*O84</f>
        <v>0.99359875248321194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2.6147358771569218</v>
      </c>
      <c r="H85" s="10">
        <f t="shared" ref="H85:H148" si="13">-(-$B$4)*(1+D85+$E$5*D85^3)*EXP(-D85)</f>
        <v>-6.8168444463846125</v>
      </c>
      <c r="I85">
        <f t="shared" si="9"/>
        <v>-81.802133356615343</v>
      </c>
      <c r="K85">
        <f t="shared" si="10"/>
        <v>-7.794920176194263</v>
      </c>
      <c r="M85">
        <f t="shared" si="11"/>
        <v>-7.794920176194263</v>
      </c>
      <c r="N85" s="13">
        <f t="shared" si="12"/>
        <v>0.95663213324268048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2.6231420061503159</v>
      </c>
      <c r="H86" s="10">
        <f t="shared" si="13"/>
        <v>-6.7837200740387678</v>
      </c>
      <c r="I86">
        <f t="shared" si="9"/>
        <v>-81.40464088846521</v>
      </c>
      <c r="K86">
        <f t="shared" si="10"/>
        <v>-7.7433980440506422</v>
      </c>
      <c r="M86">
        <f t="shared" si="11"/>
        <v>-7.7433980440506422</v>
      </c>
      <c r="N86" s="13">
        <f t="shared" si="12"/>
        <v>0.92098180612611225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2.63154813514371</v>
      </c>
      <c r="H87" s="10">
        <f t="shared" si="13"/>
        <v>-6.7493165070635364</v>
      </c>
      <c r="I87">
        <f t="shared" si="9"/>
        <v>-80.991798084762436</v>
      </c>
      <c r="K87">
        <f t="shared" si="10"/>
        <v>-7.6909130522940758</v>
      </c>
      <c r="M87">
        <f t="shared" si="11"/>
        <v>-7.6909130522940758</v>
      </c>
      <c r="N87" s="13">
        <f t="shared" si="12"/>
        <v>0.88660405399008735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2.6399542641371041</v>
      </c>
      <c r="H88" s="10">
        <f t="shared" si="13"/>
        <v>-6.7137004905076418</v>
      </c>
      <c r="I88">
        <f t="shared" si="9"/>
        <v>-80.564405886091706</v>
      </c>
      <c r="K88">
        <f t="shared" si="10"/>
        <v>-7.6375275381086754</v>
      </c>
      <c r="M88">
        <f t="shared" si="11"/>
        <v>-7.6375275381086754</v>
      </c>
      <c r="N88" s="13">
        <f t="shared" si="12"/>
        <v>0.8534564138792422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2.6483603931304973</v>
      </c>
      <c r="H89" s="10">
        <f t="shared" si="13"/>
        <v>-6.6769364729397642</v>
      </c>
      <c r="I89">
        <f t="shared" si="9"/>
        <v>-80.123237675277167</v>
      </c>
      <c r="K89">
        <f t="shared" si="10"/>
        <v>-7.5833015511660706</v>
      </c>
      <c r="M89">
        <f t="shared" si="11"/>
        <v>-7.5833015511660706</v>
      </c>
      <c r="N89" s="13">
        <f t="shared" si="12"/>
        <v>0.82149765502817851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2.6567665221238914</v>
      </c>
      <c r="H90" s="10">
        <f t="shared" si="13"/>
        <v>-6.6390866761393879</v>
      </c>
      <c r="I90">
        <f t="shared" si="9"/>
        <v>-79.669040113672651</v>
      </c>
      <c r="K90">
        <f t="shared" si="10"/>
        <v>-7.528292926741476</v>
      </c>
      <c r="M90">
        <f t="shared" si="11"/>
        <v>-7.528292926741476</v>
      </c>
      <c r="N90" s="13">
        <f t="shared" si="12"/>
        <v>0.79068775610982356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2.6651726511172855</v>
      </c>
      <c r="H91" s="10">
        <f t="shared" si="13"/>
        <v>-6.6002111627941948</v>
      </c>
      <c r="I91">
        <f t="shared" si="9"/>
        <v>-79.202533953530335</v>
      </c>
      <c r="K91">
        <f t="shared" si="10"/>
        <v>-7.4725573566039216</v>
      </c>
      <c r="M91">
        <f t="shared" si="11"/>
        <v>-7.4725573566039216</v>
      </c>
      <c r="N91" s="13">
        <f t="shared" si="12"/>
        <v>0.76098788185431743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2.6735787801106796</v>
      </c>
      <c r="H92" s="10">
        <f t="shared" si="13"/>
        <v>-6.5603679022590082</v>
      </c>
      <c r="I92">
        <f t="shared" si="9"/>
        <v>-78.724414827108092</v>
      </c>
      <c r="K92">
        <f t="shared" si="10"/>
        <v>-7.4161484577472079</v>
      </c>
      <c r="M92">
        <f t="shared" si="11"/>
        <v>-7.4161484577472079</v>
      </c>
      <c r="N92" s="13">
        <f t="shared" si="12"/>
        <v>0.73236035915169151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2.6819849091040737</v>
      </c>
      <c r="H93" s="10">
        <f t="shared" si="13"/>
        <v>-6.5196128344297914</v>
      </c>
      <c r="I93">
        <f t="shared" si="9"/>
        <v>-78.23535401315749</v>
      </c>
      <c r="K93">
        <f t="shared" si="10"/>
        <v>-7.3591178390265135</v>
      </c>
      <c r="M93">
        <f t="shared" si="11"/>
        <v>-7.3591178390265135</v>
      </c>
      <c r="N93" s="13">
        <f t="shared" si="12"/>
        <v>0.70476865274294231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2.6903910380974678</v>
      </c>
      <c r="H94" s="10">
        <f t="shared" si="13"/>
        <v>-6.4779999317848151</v>
      </c>
      <c r="I94">
        <f t="shared" si="9"/>
        <v>-77.735999181417782</v>
      </c>
      <c r="K94">
        <f t="shared" si="10"/>
        <v>-7.3015151657633668</v>
      </c>
      <c r="M94">
        <f t="shared" si="11"/>
        <v>-7.3015151657633668</v>
      </c>
      <c r="N94" s="13">
        <f t="shared" si="12"/>
        <v>0.67817734059474866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2.6987971670908619</v>
      </c>
      <c r="H95" s="10">
        <f t="shared" si="13"/>
        <v>-6.4355812596436417</v>
      </c>
      <c r="I95">
        <f t="shared" si="9"/>
        <v>-77.226975115723704</v>
      </c>
      <c r="K95">
        <f t="shared" si="10"/>
        <v>-7.2433882223799664</v>
      </c>
      <c r="M95">
        <f t="shared" si="11"/>
        <v>-7.2433882223799664</v>
      </c>
      <c r="N95" s="13">
        <f t="shared" si="12"/>
        <v>0.65255208904528583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2.707203296084256</v>
      </c>
      <c r="H96" s="10">
        <f t="shared" si="13"/>
        <v>-6.3924070346932576</v>
      </c>
      <c r="I96">
        <f t="shared" si="9"/>
        <v>-76.708884416319094</v>
      </c>
      <c r="K96">
        <f t="shared" si="10"/>
        <v>-7.1847829731219308</v>
      </c>
      <c r="M96">
        <f t="shared" si="11"/>
        <v>-7.1847829731219308</v>
      </c>
      <c r="N96" s="13">
        <f t="shared" si="12"/>
        <v>0.62785962780072058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2.7156094250776501</v>
      </c>
      <c r="H97" s="10">
        <f t="shared" si="13"/>
        <v>-6.3485256818293436</v>
      </c>
      <c r="I97">
        <f t="shared" si="9"/>
        <v>-76.182308181952124</v>
      </c>
      <c r="K97">
        <f t="shared" si="10"/>
        <v>-7.125743620926781</v>
      </c>
      <c r="M97">
        <f t="shared" si="11"/>
        <v>-7.125743620926781</v>
      </c>
      <c r="N97" s="13">
        <f t="shared" si="12"/>
        <v>0.60406772485486793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2.7240155540710438</v>
      </c>
      <c r="H98" s="10">
        <f t="shared" si="13"/>
        <v>-6.3039838893593743</v>
      </c>
      <c r="I98">
        <f t="shared" si="9"/>
        <v>-75.647806672312498</v>
      </c>
      <c r="K98">
        <f t="shared" si="10"/>
        <v>-7.0663126644938021</v>
      </c>
      <c r="M98">
        <f t="shared" si="11"/>
        <v>-7.0663126644938021</v>
      </c>
      <c r="N98" s="13">
        <f t="shared" si="12"/>
        <v>0.58114516139795713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2.7324216830644379</v>
      </c>
      <c r="H99" s="10">
        <f t="shared" si="13"/>
        <v>-6.2588266626129823</v>
      </c>
      <c r="I99">
        <f t="shared" si="9"/>
        <v>-75.105919951355787</v>
      </c>
      <c r="K99">
        <f t="shared" si="10"/>
        <v>-7.0065309536091771</v>
      </c>
      <c r="M99">
        <f t="shared" si="11"/>
        <v>-7.0065309536091771</v>
      </c>
      <c r="N99" s="13">
        <f t="shared" si="12"/>
        <v>0.55906170677412237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2.740827812057832</v>
      </c>
      <c r="H100" s="10">
        <f t="shared" si="13"/>
        <v>-6.2130973760038</v>
      </c>
      <c r="I100">
        <f t="shared" si="9"/>
        <v>-74.557168512045592</v>
      </c>
      <c r="K100">
        <f t="shared" si="10"/>
        <v>-6.9464377427787598</v>
      </c>
      <c r="M100">
        <f t="shared" si="11"/>
        <v>-6.9464377427787598</v>
      </c>
      <c r="N100" s="13">
        <f t="shared" si="12"/>
        <v>0.53778809354163259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2.7492339410512261</v>
      </c>
      <c r="H101" s="10">
        <f t="shared" si="13"/>
        <v>-6.1668378235857917</v>
      </c>
      <c r="I101">
        <f t="shared" si="9"/>
        <v>-74.002053883029504</v>
      </c>
      <c r="K101">
        <f t="shared" si="10"/>
        <v>-6.886070743219193</v>
      </c>
      <c r="M101">
        <f t="shared" si="11"/>
        <v>-6.886070743219193</v>
      </c>
      <c r="N101" s="13">
        <f t="shared" si="12"/>
        <v>0.51729599268438664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2.7576400700446198</v>
      </c>
      <c r="H102" s="10">
        <f t="shared" si="13"/>
        <v>-6.1200882681459339</v>
      </c>
      <c r="I102">
        <f t="shared" si="9"/>
        <v>-73.441059217751203</v>
      </c>
      <c r="K102">
        <f t="shared" si="10"/>
        <v>-6.8254661732566282</v>
      </c>
      <c r="M102">
        <f t="shared" si="11"/>
        <v>-6.8254661732566282</v>
      </c>
      <c r="N102" s="13">
        <f t="shared" si="12"/>
        <v>0.49755798901835169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2.7660461990380139</v>
      </c>
      <c r="H103" s="10">
        <f t="shared" si="13"/>
        <v>-6.0728874888739695</v>
      </c>
      <c r="I103">
        <f t="shared" si="9"/>
        <v>-72.87464986648763</v>
      </c>
      <c r="K103">
        <f t="shared" si="10"/>
        <v>-6.7646588071808003</v>
      </c>
      <c r="M103">
        <f t="shared" si="11"/>
        <v>-6.7646588071808003</v>
      </c>
      <c r="N103" s="13">
        <f t="shared" si="12"/>
        <v>0.47854755683197064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2.774452328031408</v>
      </c>
      <c r="H104" s="10">
        <f t="shared" si="13"/>
        <v>-6.0252728276488394</v>
      </c>
      <c r="I104">
        <f t="shared" si="9"/>
        <v>-72.303273931786066</v>
      </c>
      <c r="K104">
        <f t="shared" si="10"/>
        <v>-6.7036820226007912</v>
      </c>
      <c r="M104">
        <f t="shared" si="11"/>
        <v>-6.7036820226007912</v>
      </c>
      <c r="N104" s="13">
        <f t="shared" si="12"/>
        <v>0.46023903579535524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2.7828584570248016</v>
      </c>
      <c r="H105" s="10">
        <f t="shared" si="13"/>
        <v>-5.9772802339803794</v>
      </c>
      <c r="I105">
        <f t="shared" si="9"/>
        <v>-71.72736280776455</v>
      </c>
      <c r="K105">
        <f t="shared" si="10"/>
        <v>-6.6425678463473998</v>
      </c>
      <c r="M105">
        <f t="shared" si="11"/>
        <v>-6.6425678463473998</v>
      </c>
      <c r="N105" s="13">
        <f t="shared" si="12"/>
        <v>0.44260760716901076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2.7912645860181957</v>
      </c>
      <c r="H106" s="10">
        <f t="shared" si="13"/>
        <v>-5.9289443086437315</v>
      </c>
      <c r="I106">
        <f t="shared" si="9"/>
        <v>-71.147331703724774</v>
      </c>
      <c r="K106">
        <f t="shared" si="10"/>
        <v>-6.5813469989657252</v>
      </c>
      <c r="M106">
        <f t="shared" si="11"/>
        <v>-6.5813469989657252</v>
      </c>
      <c r="N106" s="13">
        <f t="shared" si="12"/>
        <v>0.42562927033937525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2.7996707150115898</v>
      </c>
      <c r="H107" s="10">
        <f t="shared" si="13"/>
        <v>-5.8802983460430163</v>
      </c>
      <c r="I107">
        <f t="shared" si="9"/>
        <v>-70.563580152516195</v>
      </c>
      <c r="K107">
        <f t="shared" si="10"/>
        <v>-6.5200489378402811</v>
      </c>
      <c r="M107">
        <f t="shared" si="11"/>
        <v>-6.5200489378402811</v>
      </c>
      <c r="N107" s="13">
        <f t="shared" si="12"/>
        <v>0.4092808197049505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2.8080768440049839</v>
      </c>
      <c r="H108" s="10">
        <f t="shared" si="13"/>
        <v>-5.8313743753397222</v>
      </c>
      <c r="I108">
        <f t="shared" si="9"/>
        <v>-69.976492504076674</v>
      </c>
      <c r="K108">
        <f t="shared" si="10"/>
        <v>-6.4587018989936169</v>
      </c>
      <c r="M108">
        <f t="shared" si="11"/>
        <v>-6.4587018989936169</v>
      </c>
      <c r="N108" s="13">
        <f t="shared" si="12"/>
        <v>0.39353982193372777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2.816482972998378</v>
      </c>
      <c r="H109" s="10">
        <f t="shared" si="13"/>
        <v>-5.7822032003803789</v>
      </c>
      <c r="I109">
        <f t="shared" si="9"/>
        <v>-69.386438404564544</v>
      </c>
      <c r="K109">
        <f t="shared" si="10"/>
        <v>-6.3973329375982733</v>
      </c>
      <c r="M109">
        <f t="shared" si="11"/>
        <v>-6.3973329375982733</v>
      </c>
      <c r="N109" s="13">
        <f t="shared" si="12"/>
        <v>0.37838459360975574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2.8248891019917721</v>
      </c>
      <c r="H110" s="10">
        <f t="shared" si="13"/>
        <v>-5.7328144384570807</v>
      </c>
      <c r="I110">
        <f t="shared" si="9"/>
        <v>-68.793773261484972</v>
      </c>
      <c r="K110">
        <f t="shared" si="10"/>
        <v>-6.3359679672407019</v>
      </c>
      <c r="M110">
        <f t="shared" si="11"/>
        <v>-6.3359679672407019</v>
      </c>
      <c r="N110" s="13">
        <f t="shared" si="12"/>
        <v>0.36379417928413454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2.8332952309851662</v>
      </c>
      <c r="H111" s="10">
        <f t="shared" si="13"/>
        <v>-5.6832365579335784</v>
      </c>
      <c r="I111">
        <f t="shared" si="9"/>
        <v>-68.198838695202937</v>
      </c>
      <c r="K111">
        <f t="shared" si="10"/>
        <v>-6.2746317979745667</v>
      </c>
      <c r="M111">
        <f t="shared" si="11"/>
        <v>-6.2746317979745667</v>
      </c>
      <c r="N111" s="13">
        <f t="shared" si="12"/>
        <v>0.3497483299431382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2.8417013599785603</v>
      </c>
      <c r="H112" s="10">
        <f t="shared" si="13"/>
        <v>-5.6334969147687177</v>
      </c>
      <c r="I112">
        <f t="shared" si="9"/>
        <v>-67.601962977224616</v>
      </c>
      <c r="K112">
        <f t="shared" si="10"/>
        <v>-6.2133481731997655</v>
      </c>
      <c r="M112">
        <f t="shared" si="11"/>
        <v>-6.2133481731997655</v>
      </c>
      <c r="N112" s="13">
        <f t="shared" si="12"/>
        <v>336.22748190406975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2.8501074889719535</v>
      </c>
      <c r="H113" s="10">
        <f t="shared" si="13"/>
        <v>-5.58362178796816</v>
      </c>
      <c r="I113">
        <f t="shared" si="9"/>
        <v>-67.003461455617924</v>
      </c>
      <c r="K113">
        <f t="shared" si="10"/>
        <v>-6.1521398054024941</v>
      </c>
      <c r="M113">
        <f t="shared" si="11"/>
        <v>-6.1521398054024941</v>
      </c>
      <c r="N113" s="13">
        <f t="shared" si="12"/>
        <v>323.21273614746576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2.8585136179653481</v>
      </c>
      <c r="H114" s="10">
        <f t="shared" si="13"/>
        <v>-5.5336364139944711</v>
      </c>
      <c r="I114">
        <f t="shared" si="9"/>
        <v>-66.40363696793365</v>
      </c>
      <c r="K114">
        <f t="shared" si="10"/>
        <v>-6.0910284107904102</v>
      </c>
      <c r="M114">
        <f t="shared" si="11"/>
        <v>-6.0910284107904102</v>
      </c>
      <c r="N114" s="13">
        <f t="shared" si="12"/>
        <v>310.68583809216415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2.8669197469587417</v>
      </c>
      <c r="H115" s="10">
        <f t="shared" si="13"/>
        <v>-5.4835650201648614</v>
      </c>
      <c r="I115">
        <f t="shared" si="9"/>
        <v>-65.80278024197834</v>
      </c>
      <c r="K115">
        <f t="shared" si="10"/>
        <v>-6.0300347428562775</v>
      </c>
      <c r="M115">
        <f t="shared" si="11"/>
        <v>-6.0300347428562775</v>
      </c>
      <c r="N115" s="13">
        <f t="shared" si="12"/>
        <v>0.29862915781843324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2.8753258759521358</v>
      </c>
      <c r="H116" s="10">
        <f t="shared" si="13"/>
        <v>-5.4334308570650354</v>
      </c>
      <c r="I116">
        <f t="shared" si="9"/>
        <v>-65.201170284780432</v>
      </c>
      <c r="K116">
        <f t="shared" si="10"/>
        <v>-5.9691786249020398</v>
      </c>
      <c r="M116">
        <f t="shared" si="11"/>
        <v>-5.9691786249020398</v>
      </c>
      <c r="N116" s="13">
        <f t="shared" si="12"/>
        <v>0.28702567074233276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2.8837320049455299</v>
      </c>
      <c r="H117" s="10">
        <f t="shared" si="13"/>
        <v>-5.383256230006852</v>
      </c>
      <c r="I117">
        <f t="shared" si="9"/>
        <v>-64.599074760082232</v>
      </c>
      <c r="K117">
        <f t="shared" si="10"/>
        <v>-5.9084789815547829</v>
      </c>
      <c r="M117">
        <f t="shared" si="11"/>
        <v>-5.9084789815547829</v>
      </c>
      <c r="N117" s="13">
        <f t="shared" si="12"/>
        <v>0.27585893874357953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2.892138133938924</v>
      </c>
      <c r="H118" s="10">
        <f t="shared" si="13"/>
        <v>-5.3330625295567415</v>
      </c>
      <c r="I118">
        <f t="shared" si="9"/>
        <v>-63.996750354680898</v>
      </c>
      <c r="K118">
        <f t="shared" si="10"/>
        <v>-5.8479538693046988</v>
      </c>
      <c r="M118">
        <f t="shared" si="11"/>
        <v>-5.8479538693046988</v>
      </c>
      <c r="N118" s="13">
        <f t="shared" si="12"/>
        <v>0.26511309174744641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2.9005442629323182</v>
      </c>
      <c r="H119" s="10">
        <f t="shared" si="13"/>
        <v>-5.2828702611610723</v>
      </c>
      <c r="I119">
        <f t="shared" si="9"/>
        <v>-63.394443133932867</v>
      </c>
      <c r="K119">
        <f t="shared" si="10"/>
        <v>-5.7876205060945614</v>
      </c>
      <c r="M119">
        <f t="shared" si="11"/>
        <v>-5.7876205060945614</v>
      </c>
      <c r="N119" s="13">
        <f t="shared" si="12"/>
        <v>0.25477280976041722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2.9089503919257123</v>
      </c>
      <c r="H120" s="10">
        <f t="shared" si="13"/>
        <v>-5.2326990738939649</v>
      </c>
      <c r="I120">
        <f t="shared" si="9"/>
        <v>-62.792388886727579</v>
      </c>
      <c r="K120">
        <f t="shared" si="10"/>
        <v>-5.7274952999891617</v>
      </c>
      <c r="M120">
        <f t="shared" si="11"/>
        <v>-5.7274952999891617</v>
      </c>
      <c r="N120" s="13">
        <f t="shared" si="12"/>
        <v>0.24482330535804911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2.9173565209191059</v>
      </c>
      <c r="H121" s="10">
        <f t="shared" si="13"/>
        <v>-5.1825677883523324</v>
      </c>
      <c r="I121">
        <f t="shared" si="9"/>
        <v>-62.190813460227986</v>
      </c>
      <c r="K121">
        <f t="shared" si="10"/>
        <v>-5.6675938769524183</v>
      </c>
      <c r="M121">
        <f t="shared" si="11"/>
        <v>-5.6675938769524183</v>
      </c>
      <c r="N121" s="13">
        <f t="shared" si="12"/>
        <v>0.23525030662269836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2.9257626499125</v>
      </c>
      <c r="H122" s="10">
        <f t="shared" si="13"/>
        <v>-5.1324944237222745</v>
      </c>
      <c r="I122">
        <f t="shared" si="9"/>
        <v>-61.589933084667294</v>
      </c>
      <c r="K122">
        <f t="shared" si="10"/>
        <v>-5.6079311077589438</v>
      </c>
      <c r="M122">
        <f t="shared" si="11"/>
        <v>-5.6079311077589438</v>
      </c>
      <c r="N122" s="13">
        <f t="shared" si="12"/>
        <v>0.2260400405277837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2.9341687789058941</v>
      </c>
      <c r="H123" s="10">
        <f t="shared" si="13"/>
        <v>-5.082496224040276</v>
      </c>
      <c r="I123">
        <f t="shared" si="9"/>
        <v>-60.989954688483309</v>
      </c>
      <c r="K123">
        <f t="shared" si="10"/>
        <v>-5.5485211340661769</v>
      </c>
      <c r="M123">
        <f t="shared" si="11"/>
        <v>-5.5485211340661769</v>
      </c>
      <c r="N123" s="13">
        <f t="shared" si="12"/>
        <v>0.21717921676464899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2.9425749078992882</v>
      </c>
      <c r="H124" s="10">
        <f t="shared" si="13"/>
        <v>-5.0325896836719943</v>
      </c>
      <c r="I124">
        <f t="shared" si="9"/>
        <v>-60.391076204063936</v>
      </c>
      <c r="K124">
        <f t="shared" si="10"/>
        <v>-5.4893773936722861</v>
      </c>
      <c r="M124">
        <f t="shared" si="11"/>
        <v>-5.4893773936722861</v>
      </c>
      <c r="N124" s="13">
        <f t="shared" si="12"/>
        <v>0.20865501200731063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2.9509810368926823</v>
      </c>
      <c r="H125" s="10">
        <f t="shared" si="13"/>
        <v>-4.9827905720308516</v>
      </c>
      <c r="I125">
        <f t="shared" si="9"/>
        <v>-59.793486864370223</v>
      </c>
      <c r="K125">
        <f t="shared" si="10"/>
        <v>-5.4305126449843817</v>
      </c>
      <c r="M125">
        <f t="shared" si="11"/>
        <v>-5.4305126449843817</v>
      </c>
      <c r="N125" s="13">
        <f t="shared" si="12"/>
        <v>0.20045505460980609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2.959387165886076</v>
      </c>
      <c r="H126" s="10">
        <f t="shared" si="13"/>
        <v>-4.9331139575579952</v>
      </c>
      <c r="I126">
        <f t="shared" si="9"/>
        <v>-59.197367490695939</v>
      </c>
      <c r="K126">
        <f t="shared" si="10"/>
        <v>-5.3719389907208228</v>
      </c>
      <c r="M126">
        <f t="shared" si="11"/>
        <v>-5.3719389907208228</v>
      </c>
      <c r="N126" s="13">
        <f t="shared" si="12"/>
        <v>0.19256740973035677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2.9677932948794701</v>
      </c>
      <c r="H127" s="10">
        <f t="shared" si="13"/>
        <v>-4.8835742309846033</v>
      </c>
      <c r="I127">
        <f t="shared" si="9"/>
        <v>-58.60289077181524</v>
      </c>
      <c r="K127">
        <f t="shared" si="10"/>
        <v>-5.3136679008706702</v>
      </c>
      <c r="M127">
        <f t="shared" si="11"/>
        <v>-5.3136679008706702</v>
      </c>
      <c r="N127" s="13">
        <f t="shared" si="12"/>
        <v>0.1849805648760651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2.9761994238728637</v>
      </c>
      <c r="H128" s="10">
        <f t="shared" si="13"/>
        <v>-4.8341851278969337</v>
      </c>
      <c r="I128">
        <f t="shared" si="9"/>
        <v>-58.010221534763204</v>
      </c>
      <c r="K128">
        <f t="shared" si="10"/>
        <v>-5.2557102349327076</v>
      </c>
      <c r="M128">
        <f t="shared" si="11"/>
        <v>-5.2557102349327076</v>
      </c>
      <c r="N128" s="13">
        <f t="shared" si="12"/>
        <v>0.17768341586152067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2.9846055528662578</v>
      </c>
      <c r="H129" s="10">
        <f t="shared" si="13"/>
        <v>-4.7849597506240036</v>
      </c>
      <c r="I129">
        <f t="shared" si="9"/>
        <v>-57.419517007488039</v>
      </c>
      <c r="K129">
        <f t="shared" si="10"/>
        <v>-5.1980762634556754</v>
      </c>
      <c r="M129">
        <f t="shared" si="11"/>
        <v>-5.1980762634556754</v>
      </c>
      <c r="N129" s="13">
        <f t="shared" si="12"/>
        <v>0.17066525317420089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2.9930116818596519</v>
      </c>
      <c r="H130" s="10">
        <f t="shared" si="13"/>
        <v>-4.7359105894671201</v>
      </c>
      <c r="I130">
        <f t="shared" si="9"/>
        <v>-56.830927073605437</v>
      </c>
      <c r="K130">
        <f t="shared" si="10"/>
        <v>-5.1407756889009013</v>
      </c>
      <c r="M130">
        <f t="shared" si="11"/>
        <v>-5.1407756889009013</v>
      </c>
      <c r="N130" s="13">
        <f t="shared" si="12"/>
        <v>0.16391574873952558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3.001417810853046</v>
      </c>
      <c r="H131" s="10">
        <f t="shared" si="13"/>
        <v>-4.6870495432901276</v>
      </c>
      <c r="I131">
        <f t="shared" si="9"/>
        <v>-56.244594519481531</v>
      </c>
      <c r="K131">
        <f t="shared" si="10"/>
        <v>-5.0838176658476613</v>
      </c>
      <c r="M131">
        <f t="shared" si="11"/>
        <v>-5.0838176658476613</v>
      </c>
      <c r="N131" s="13">
        <f t="shared" si="12"/>
        <v>0.15742494307783006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3.0098239398464401</v>
      </c>
      <c r="H132" s="10">
        <f t="shared" si="13"/>
        <v>-4.6383879394885241</v>
      </c>
      <c r="I132">
        <f t="shared" si="9"/>
        <v>-55.66065527386229</v>
      </c>
      <c r="K132">
        <f t="shared" si="10"/>
        <v>-5.0272108205611694</v>
      </c>
      <c r="M132">
        <f t="shared" si="11"/>
        <v>-5.0272108205611694</v>
      </c>
      <c r="N132" s="13">
        <f t="shared" si="12"/>
        <v>0.15118323284563245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3.0182300688398342</v>
      </c>
      <c r="H133" s="10">
        <f t="shared" si="13"/>
        <v>-4.5899365533552707</v>
      </c>
      <c r="I133">
        <f t="shared" si="9"/>
        <v>-55.079238640263249</v>
      </c>
      <c r="K133">
        <f t="shared" si="10"/>
        <v>-4.9709632699424162</v>
      </c>
      <c r="M133">
        <f t="shared" si="11"/>
        <v>-4.9709632699424162</v>
      </c>
      <c r="N133" s="13">
        <f t="shared" si="12"/>
        <v>0.14518135875318089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3.0266361978332283</v>
      </c>
      <c r="H134" s="10">
        <f t="shared" si="13"/>
        <v>-4.5417056268604918</v>
      </c>
      <c r="I134">
        <f t="shared" si="9"/>
        <v>-54.500467522325906</v>
      </c>
      <c r="K134">
        <f t="shared" si="10"/>
        <v>-4.9150826398785394</v>
      </c>
      <c r="M134">
        <f t="shared" si="11"/>
        <v>-4.9150826398785394</v>
      </c>
      <c r="N134" s="13">
        <f t="shared" si="12"/>
        <v>0.13941039385027928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3.0350423268266224</v>
      </c>
      <c r="H135" s="10">
        <f t="shared" si="13"/>
        <v>-4.4937048868619058</v>
      </c>
      <c r="I135">
        <f t="shared" si="9"/>
        <v>-53.92445864234287</v>
      </c>
      <c r="K135">
        <f t="shared" si="10"/>
        <v>-4.859576083011846</v>
      </c>
      <c r="M135">
        <f t="shared" si="11"/>
        <v>-4.859576083011846</v>
      </c>
      <c r="N135" s="13">
        <f t="shared" si="12"/>
        <v>0.13386173217218797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3.0434484558200166</v>
      </c>
      <c r="H136" s="10">
        <f t="shared" si="13"/>
        <v>-4.4459435627622295</v>
      </c>
      <c r="I136">
        <f t="shared" si="9"/>
        <v>-53.351322753146754</v>
      </c>
      <c r="K136">
        <f t="shared" si="10"/>
        <v>-4.8044502959450384</v>
      </c>
      <c r="M136">
        <f t="shared" si="11"/>
        <v>-4.8044502959450384</v>
      </c>
      <c r="N136" s="13">
        <f t="shared" si="12"/>
        <v>0.12852707773740973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3.0518545848134102</v>
      </c>
      <c r="H137" s="10">
        <f t="shared" si="13"/>
        <v>-4.3984304036294946</v>
      </c>
      <c r="I137">
        <f t="shared" si="9"/>
        <v>-52.781164843553938</v>
      </c>
      <c r="K137">
        <f t="shared" si="10"/>
        <v>-4.7497115358997153</v>
      </c>
      <c r="M137">
        <f t="shared" si="11"/>
        <v>-4.7497115358997153</v>
      </c>
      <c r="N137" s="13">
        <f t="shared" si="12"/>
        <v>0.12339843388904831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3.0602607138068043</v>
      </c>
      <c r="H138" s="10">
        <f t="shared" si="13"/>
        <v>-4.3511736947956416</v>
      </c>
      <c r="I138">
        <f t="shared" si="9"/>
        <v>-52.214084337547703</v>
      </c>
      <c r="K138">
        <f t="shared" si="10"/>
        <v>-4.6953656368446905</v>
      </c>
      <c r="M138">
        <f t="shared" si="11"/>
        <v>-4.6953656368446905</v>
      </c>
      <c r="N138" s="13">
        <f t="shared" si="12"/>
        <v>0.11846809297149584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3.068666842800198</v>
      </c>
      <c r="H139" s="10">
        <f t="shared" si="13"/>
        <v>-4.3041812739484371</v>
      </c>
      <c r="I139">
        <f t="shared" si="9"/>
        <v>-51.650175287381245</v>
      </c>
      <c r="K139">
        <f t="shared" si="10"/>
        <v>-4.6414180251101866</v>
      </c>
      <c r="M139">
        <f t="shared" si="11"/>
        <v>-4.6414180251101866</v>
      </c>
      <c r="N139" s="13">
        <f t="shared" si="12"/>
        <v>0.11372862633413179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3.0770729717935921</v>
      </c>
      <c r="H140" s="10">
        <f t="shared" si="13"/>
        <v>-4.2574605467312585</v>
      </c>
      <c r="I140">
        <f t="shared" si="9"/>
        <v>-51.089526560775099</v>
      </c>
      <c r="K140">
        <f t="shared" si="10"/>
        <v>-4.5878737345034573</v>
      </c>
      <c r="M140">
        <f t="shared" si="11"/>
        <v>-4.5878737345034573</v>
      </c>
      <c r="N140" s="13">
        <f t="shared" si="12"/>
        <v>0.10917287465378626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3.0854791007869862</v>
      </c>
      <c r="H141" s="10">
        <f t="shared" si="13"/>
        <v>-4.2110185018649497</v>
      </c>
      <c r="I141">
        <f t="shared" si="9"/>
        <v>-50.532222022379401</v>
      </c>
      <c r="K141">
        <f t="shared" si="10"/>
        <v>-4.5347374209409788</v>
      </c>
      <c r="M141">
        <f t="shared" si="11"/>
        <v>-4.5347374209409788</v>
      </c>
      <c r="N141" s="13">
        <f t="shared" si="12"/>
        <v>0.10479393856775263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3.0938852297803803</v>
      </c>
      <c r="H142" s="10">
        <f t="shared" si="13"/>
        <v>-4.1648617258055181</v>
      </c>
      <c r="I142">
        <f t="shared" si="9"/>
        <v>-49.978340709666213</v>
      </c>
      <c r="K142">
        <f t="shared" si="10"/>
        <v>-4.4820133766118548</v>
      </c>
      <c r="M142">
        <f t="shared" si="11"/>
        <v>-4.4820133766118548</v>
      </c>
      <c r="N142" s="13">
        <f t="shared" si="12"/>
        <v>0.10058516960918458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3.1022913587737744</v>
      </c>
      <c r="H143" s="10">
        <f t="shared" si="13"/>
        <v>-4.1189964169510791</v>
      </c>
      <c r="I143">
        <f t="shared" si="9"/>
        <v>-49.427957003412949</v>
      </c>
      <c r="K143">
        <f t="shared" si="10"/>
        <v>-4.4297055436866435</v>
      </c>
      <c r="M143">
        <f t="shared" si="11"/>
        <v>-4.4297055436866435</v>
      </c>
      <c r="N143" s="13">
        <f t="shared" si="12"/>
        <v>9.6540161436777017E-2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3.110697487767168</v>
      </c>
      <c r="H144" s="10">
        <f t="shared" si="13"/>
        <v>-4.0734283994110809</v>
      </c>
      <c r="I144">
        <f t="shared" si="9"/>
        <v>-48.881140792932968</v>
      </c>
      <c r="K144">
        <f t="shared" si="10"/>
        <v>-4.3778175275854405</v>
      </c>
      <c r="M144">
        <f t="shared" si="11"/>
        <v>-4.3778175275854405</v>
      </c>
      <c r="N144" s="13">
        <f t="shared" si="12"/>
        <v>9.2652741350746706E-2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3.1191036167605621</v>
      </c>
      <c r="H145" s="10">
        <f t="shared" si="13"/>
        <v>-4.0281631363504582</v>
      </c>
      <c r="I145">
        <f t="shared" si="9"/>
        <v>-48.337957636205502</v>
      </c>
      <c r="K145">
        <f t="shared" si="10"/>
        <v>-4.3263526098185867</v>
      </c>
      <c r="M145">
        <f t="shared" si="11"/>
        <v>-4.3263526098185867</v>
      </c>
      <c r="N145" s="13">
        <f t="shared" si="12"/>
        <v>8.8916962087199722E-2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3.1275097457539562</v>
      </c>
      <c r="H146" s="10">
        <f t="shared" si="13"/>
        <v>-3.9832057429210601</v>
      </c>
      <c r="I146">
        <f t="shared" si="9"/>
        <v>-47.798468915052723</v>
      </c>
      <c r="K146">
        <f t="shared" si="10"/>
        <v>-4.2753137604129989</v>
      </c>
      <c r="M146">
        <f t="shared" si="11"/>
        <v>-4.2753137604129989</v>
      </c>
      <c r="N146" s="13">
        <f t="shared" si="12"/>
        <v>8.5327093883070831E-2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3.1359158747473503</v>
      </c>
      <c r="H147" s="10">
        <f t="shared" si="13"/>
        <v>-3.938560998792271</v>
      </c>
      <c r="I147">
        <f t="shared" si="9"/>
        <v>-47.262731985507251</v>
      </c>
      <c r="K147">
        <f t="shared" si="10"/>
        <v>-4.2247036499367265</v>
      </c>
      <c r="M147">
        <f t="shared" si="11"/>
        <v>-4.2247036499367265</v>
      </c>
      <c r="N147" s="13">
        <f t="shared" si="12"/>
        <v>8.1877616803977607E-2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3.1443220037407444</v>
      </c>
      <c r="H148" s="10">
        <f t="shared" si="13"/>
        <v>-3.8942333602925254</v>
      </c>
      <c r="I148">
        <f t="shared" ref="I148:I211" si="16">H148*$E$6</f>
        <v>-46.730800323510309</v>
      </c>
      <c r="K148">
        <f t="shared" ref="K148:K211" si="17">(1/2)*(($L$9/2)*$L$4*EXP(-$L$7*$O$6*(G148/$O$6-1))+($L$9/2)*$L$4*EXP(-$L$7*$O$6*(($H$4/$E$4)*G148/$O$6-1))+($L$9/2)*$L$4*EXP(-$L$7*$O$6*(SQRT(4/3+$H$11^2/4)*($H$4/$E$4)*G148/$O$6-1))+2*$L$4*EXP(-$L$7*$O$6*(($H$5/$E$4)*G148/$O$6-1))+16*$L$4*EXP(-$L$7*$O$6*($H$14*($H$4/$E$4)*G148/$O$6-1))-(($L$9/2)*$L$6*EXP(-$L$5*$O$6*(G148/$O$6-1))+($L$9/2)*$L$6*EXP(-$L$5*$O$6*(($H$4/$E$4)*G148/$O$6-1))+($L$9/2)*$L$6*EXP(-$L$5*$O$6*(SQRT(4/3+$H$11^2/4)*($H$4/$E$4)*G148/$O$6-1))+2*$L$6*EXP(-$L$5*$O$6*(($H$5/$E$4)*G148/$O$6-1))+16*$L$6*EXP(-$L$5*$O$6*($H$14*($H$4/$E$4)*G148/$O$6-1))))</f>
        <v>-4.1745246611339724</v>
      </c>
      <c r="M148">
        <f t="shared" ref="M148:M211" si="18">(1/2)*(($L$9/2)*$O$4*EXP(-$O$8*$O$6*(G148/$O$6-1))+($L$9/2)*$O$4*EXP(-$O$8*$O$6*(($H$4/$E$4)*G148/$O$6-1))+($L$9/2)*$O$4*EXP(-$O$8*$O$6*(SQRT(4/3+$H$11^2/4)*($H$4/$E$4)*G148/$O$6-1))+2*$O$4*EXP(-$O$8*$O$6*(($H$5/$E$4)*G148/$O$6-1))+16*$O$4*EXP(-$O$8*$O$6*($H$14*($H$4/$E$4)*G148/$O$6-1))-(($L$9/2)*$O$7*EXP(-$O$5*$O$6*(G148/$O$6-1))+($L$9/2)*$O$7*EXP(-$O$5*$O$6*(($H$4/$E$4)*G148/$O$6-1))+($L$9/2)*$O$7*EXP(-$O$5*$O$6*(SQRT(4/3+$H$11^2/4)*($H$4/$E$4)*G148/$O$6-1))+2*$O$7*EXP(-$O$5*$O$6*(($H$5/$E$4)*G148/$O$6-1))+16*$O$7*EXP(-$O$5*$O$6*($H$14*($H$4/$E$4)*G148/$O$6-1))))</f>
        <v>-4.1745246611339724</v>
      </c>
      <c r="N148" s="13">
        <f t="shared" ref="N148:N211" si="19">(M148-H148)^2*O148</f>
        <v>7.856321332739051E-2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3.1527281327341385</v>
      </c>
      <c r="H149" s="10">
        <f t="shared" ref="H149:H212" si="20">-(-$B$4)*(1+D149+$E$5*D149^3)*EXP(-D149)</f>
        <v>-3.8502269721729676</v>
      </c>
      <c r="I149">
        <f t="shared" si="16"/>
        <v>-46.202723666075613</v>
      </c>
      <c r="K149">
        <f t="shared" si="17"/>
        <v>-4.1247789001823776</v>
      </c>
      <c r="M149">
        <f t="shared" si="18"/>
        <v>-4.1247789001823776</v>
      </c>
      <c r="N149" s="13">
        <f t="shared" si="19"/>
        <v>7.5378761173684236E-2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3.1611342617275326</v>
      </c>
      <c r="H150" s="10">
        <f t="shared" si="20"/>
        <v>-3.8065456790042886</v>
      </c>
      <c r="I150">
        <f t="shared" si="16"/>
        <v>-45.678548148051462</v>
      </c>
      <c r="K150">
        <f t="shared" si="17"/>
        <v>-4.0754682075842394</v>
      </c>
      <c r="M150">
        <f t="shared" si="18"/>
        <v>-4.0754682075842394</v>
      </c>
      <c r="N150" s="13">
        <f t="shared" si="19"/>
        <v>7.2319326377834461E-2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3.1695403907209267</v>
      </c>
      <c r="H151" s="10">
        <f t="shared" si="20"/>
        <v>-3.7631930362174097</v>
      </c>
      <c r="I151">
        <f t="shared" si="16"/>
        <v>-45.158316434608921</v>
      </c>
      <c r="K151">
        <f t="shared" si="17"/>
        <v>-4.0265941687026157</v>
      </c>
      <c r="M151">
        <f t="shared" si="18"/>
        <v>-4.0265941687026157</v>
      </c>
      <c r="N151" s="13">
        <f t="shared" si="19"/>
        <v>6.9380156594488998E-2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3.17794651971432</v>
      </c>
      <c r="H152" s="10">
        <f t="shared" si="20"/>
        <v>-3.7201723207984121</v>
      </c>
      <c r="I152">
        <f t="shared" si="16"/>
        <v>-44.642067849580947</v>
      </c>
      <c r="K152">
        <f t="shared" si="17"/>
        <v>-3.9781581239533517</v>
      </c>
      <c r="M152">
        <f t="shared" si="18"/>
        <v>-3.9781581239533517</v>
      </c>
      <c r="N152" s="13">
        <f t="shared" si="19"/>
        <v>6.6556674629499227E-2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3.186352648707715</v>
      </c>
      <c r="H153" s="10">
        <f t="shared" si="20"/>
        <v>-3.6774865416477982</v>
      </c>
      <c r="I153">
        <f t="shared" si="16"/>
        <v>-44.129838499773577</v>
      </c>
      <c r="K153">
        <f t="shared" si="17"/>
        <v>-3.9301611786633761</v>
      </c>
      <c r="M153">
        <f t="shared" si="18"/>
        <v>-3.9301611786633761</v>
      </c>
      <c r="N153" s="13">
        <f t="shared" si="19"/>
        <v>6.3844472190954057E-2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3.1947587777011082</v>
      </c>
      <c r="H154" s="10">
        <f t="shared" si="20"/>
        <v>-3.6351384496139181</v>
      </c>
      <c r="I154">
        <f t="shared" si="16"/>
        <v>-43.621661395367013</v>
      </c>
      <c r="K154">
        <f t="shared" si="17"/>
        <v>-3.8826042126056435</v>
      </c>
      <c r="M154">
        <f t="shared" si="18"/>
        <v>-3.8826042126056435</v>
      </c>
      <c r="N154" s="13">
        <f t="shared" si="19"/>
        <v>6.1239303853076812E-2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3.2031649066945023</v>
      </c>
      <c r="H155" s="10">
        <f t="shared" si="20"/>
        <v>-3.5931305472100648</v>
      </c>
      <c r="I155">
        <f t="shared" si="16"/>
        <v>-43.117566566520779</v>
      </c>
      <c r="K155">
        <f t="shared" si="17"/>
        <v>-3.8354878892203823</v>
      </c>
      <c r="M155">
        <f t="shared" si="18"/>
        <v>-3.8354878892203823</v>
      </c>
      <c r="N155" s="13">
        <f t="shared" si="19"/>
        <v>5.8737081226306033E-2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3.2115710356878964</v>
      </c>
      <c r="H156" s="10">
        <f t="shared" si="20"/>
        <v>-3.5514650980245577</v>
      </c>
      <c r="I156">
        <f t="shared" si="16"/>
        <v>-42.617581176294692</v>
      </c>
      <c r="K156">
        <f t="shared" si="17"/>
        <v>-3.788812664532518</v>
      </c>
      <c r="M156">
        <f t="shared" si="18"/>
        <v>-3.788812664532518</v>
      </c>
      <c r="N156" s="13">
        <f t="shared" si="19"/>
        <v>5.6333867327250632E-2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3.2199771646812905</v>
      </c>
      <c r="H157" s="10">
        <f t="shared" si="20"/>
        <v>-3.5101441358327774</v>
      </c>
      <c r="I157">
        <f t="shared" si="16"/>
        <v>-42.121729629993325</v>
      </c>
      <c r="K157">
        <f t="shared" si="17"/>
        <v>-3.7425787957743673</v>
      </c>
      <c r="M157">
        <f t="shared" si="18"/>
        <v>-3.7425787957743673</v>
      </c>
      <c r="N157" s="13">
        <f t="shared" si="19"/>
        <v>5.4025871142162514E-2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3.2283832936746846</v>
      </c>
      <c r="H158" s="10">
        <f t="shared" si="20"/>
        <v>-3.4691694734199441</v>
      </c>
      <c r="I158">
        <f t="shared" si="16"/>
        <v>-41.630033681039329</v>
      </c>
      <c r="K158">
        <f t="shared" si="17"/>
        <v>-3.6967863497227484</v>
      </c>
      <c r="M158">
        <f t="shared" si="18"/>
        <v>-3.6967863497227484</v>
      </c>
      <c r="N158" s="13">
        <f t="shared" si="19"/>
        <v>5.180944237784614E-2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3.2367894226680787</v>
      </c>
      <c r="H159" s="10">
        <f t="shared" si="20"/>
        <v>-3.4285427111231259</v>
      </c>
      <c r="I159">
        <f t="shared" si="16"/>
        <v>-41.142512533477515</v>
      </c>
      <c r="K159">
        <f t="shared" si="17"/>
        <v>-3.6514352107592498</v>
      </c>
      <c r="M159">
        <f t="shared" si="18"/>
        <v>-3.6514352107592498</v>
      </c>
      <c r="N159" s="13">
        <f t="shared" si="19"/>
        <v>4.9681066394039491E-2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3.2451955516614728</v>
      </c>
      <c r="H160" s="10">
        <f t="shared" si="20"/>
        <v>-3.3882652451007687</v>
      </c>
      <c r="I160">
        <f t="shared" si="16"/>
        <v>-40.659182941209224</v>
      </c>
      <c r="K160">
        <f t="shared" si="17"/>
        <v>-3.60652508866217</v>
      </c>
      <c r="M160">
        <f t="shared" si="18"/>
        <v>-3.60652508866217</v>
      </c>
      <c r="N160" s="13">
        <f t="shared" si="19"/>
        <v>4.76373593114474E-2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3.2536016806548664</v>
      </c>
      <c r="H161" s="10">
        <f t="shared" si="20"/>
        <v>-3.3483382753377602</v>
      </c>
      <c r="I161">
        <f t="shared" si="16"/>
        <v>-40.180059304053124</v>
      </c>
      <c r="K161">
        <f t="shared" si="17"/>
        <v>-3.562055526138352</v>
      </c>
      <c r="M161">
        <f t="shared" si="18"/>
        <v>-3.562055526138352</v>
      </c>
      <c r="N161" s="13">
        <f t="shared" si="19"/>
        <v>4.5675063289763049E-2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3.2620078096482605</v>
      </c>
      <c r="H162" s="10">
        <f t="shared" si="20"/>
        <v>-3.3087628133938702</v>
      </c>
      <c r="I162">
        <f t="shared" si="16"/>
        <v>-39.705153760726446</v>
      </c>
      <c r="K162">
        <f t="shared" si="17"/>
        <v>-3.5180259061029528</v>
      </c>
      <c r="M162">
        <f t="shared" si="18"/>
        <v>-3.5180259061029528</v>
      </c>
      <c r="N162" s="13">
        <f t="shared" si="19"/>
        <v>4.3791041970170107E-2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3.2704139386416542</v>
      </c>
      <c r="H163" s="10">
        <f t="shared" si="20"/>
        <v>-3.2695396899031168</v>
      </c>
      <c r="I163">
        <f t="shared" si="16"/>
        <v>-39.234476278837406</v>
      </c>
      <c r="K163">
        <f t="shared" si="17"/>
        <v>-3.4744354587149</v>
      </c>
      <c r="M163">
        <f t="shared" si="18"/>
        <v>-3.4744354587149</v>
      </c>
      <c r="N163" s="13">
        <f t="shared" si="19"/>
        <v>4.1982276076971699E-2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3.2788200676350487</v>
      </c>
      <c r="H164" s="10">
        <f t="shared" si="20"/>
        <v>-3.230669561831482</v>
      </c>
      <c r="I164">
        <f t="shared" si="16"/>
        <v>-38.768034741977786</v>
      </c>
      <c r="K164">
        <f t="shared" si="17"/>
        <v>-3.4312832681755427</v>
      </c>
      <c r="M164">
        <f t="shared" si="18"/>
        <v>-3.4312832681755427</v>
      </c>
      <c r="N164" s="13">
        <f t="shared" si="19"/>
        <v>4.0245859173101028E-2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3.2872261966284424</v>
      </c>
      <c r="H165" s="10">
        <f t="shared" si="20"/>
        <v>-3.1921529195000957</v>
      </c>
      <c r="I165">
        <f t="shared" si="16"/>
        <v>-38.305835034001149</v>
      </c>
      <c r="K165">
        <f t="shared" si="17"/>
        <v>-3.3885682792978824</v>
      </c>
      <c r="M165">
        <f t="shared" si="18"/>
        <v>-3.3885682792978824</v>
      </c>
      <c r="N165" s="13">
        <f t="shared" si="19"/>
        <v>3.8578993564493999E-2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3.2956323256218365</v>
      </c>
      <c r="H166" s="10">
        <f t="shared" si="20"/>
        <v>-3.1539900933808878</v>
      </c>
      <c r="I166">
        <f t="shared" si="16"/>
        <v>-37.847881120570655</v>
      </c>
      <c r="K166">
        <f t="shared" si="17"/>
        <v>-3.346289303853359</v>
      </c>
      <c r="M166">
        <f t="shared" si="18"/>
        <v>-3.346289303853359</v>
      </c>
      <c r="N166" s="13">
        <f t="shared" si="19"/>
        <v>3.6978986348335789E-2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3.3040384546152306</v>
      </c>
      <c r="H167" s="10">
        <f t="shared" si="20"/>
        <v>-3.116181260671453</v>
      </c>
      <c r="I167">
        <f t="shared" si="16"/>
        <v>-37.394175128057434</v>
      </c>
      <c r="K167">
        <f t="shared" si="17"/>
        <v>-3.3044450267031777</v>
      </c>
      <c r="M167">
        <f t="shared" si="18"/>
        <v>-3.3044450267031777</v>
      </c>
      <c r="N167" s="13">
        <f t="shared" si="19"/>
        <v>3.5443245600448009E-2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3.3124445836086243</v>
      </c>
      <c r="H168" s="10">
        <f t="shared" si="20"/>
        <v>-3.0787264516557125</v>
      </c>
      <c r="I168">
        <f t="shared" si="16"/>
        <v>-36.944717419868553</v>
      </c>
      <c r="K168">
        <f t="shared" si="17"/>
        <v>-3.2630340117208081</v>
      </c>
      <c r="M168">
        <f t="shared" si="18"/>
        <v>-3.2630340117208081</v>
      </c>
      <c r="N168" s="13">
        <f t="shared" si="19"/>
        <v>3.3969276697148831E-2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3.3208507126020184</v>
      </c>
      <c r="H169" s="10">
        <f t="shared" si="20"/>
        <v>-3.0416255558567542</v>
      </c>
      <c r="I169">
        <f t="shared" si="16"/>
        <v>-36.49950667028105</v>
      </c>
      <c r="K169">
        <f t="shared" si="17"/>
        <v>-3.2220547075120889</v>
      </c>
      <c r="M169">
        <f t="shared" si="18"/>
        <v>-3.2220547075120889</v>
      </c>
      <c r="N169" s="13">
        <f t="shared" si="19"/>
        <v>3.2554678767063763E-2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3.3292568415954125</v>
      </c>
      <c r="H170" s="10">
        <f t="shared" si="20"/>
        <v>-3.0048783279880671</v>
      </c>
      <c r="I170">
        <f t="shared" si="16"/>
        <v>-36.058539935856807</v>
      </c>
      <c r="K170">
        <f t="shared" si="17"/>
        <v>-3.181505452939307</v>
      </c>
      <c r="M170">
        <f t="shared" si="18"/>
        <v>-3.181505452939307</v>
      </c>
      <c r="N170" s="13">
        <f t="shared" si="19"/>
        <v>3.1197141268540909E-2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3.3376629705888066</v>
      </c>
      <c r="H171" s="10">
        <f t="shared" si="20"/>
        <v>-2.9684843937091836</v>
      </c>
      <c r="I171">
        <f t="shared" si="16"/>
        <v>-35.621812724510207</v>
      </c>
      <c r="K171">
        <f t="shared" si="17"/>
        <v>-3.1413844824552593</v>
      </c>
      <c r="M171">
        <f t="shared" si="18"/>
        <v>-3.1413844824552593</v>
      </c>
      <c r="N171" s="13">
        <f t="shared" si="19"/>
        <v>2.9894440688400838E-2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3.3460690995822007</v>
      </c>
      <c r="H172" s="10">
        <f t="shared" si="20"/>
        <v>-2.9324432551916018</v>
      </c>
      <c r="I172">
        <f t="shared" si="16"/>
        <v>-35.189319062299219</v>
      </c>
      <c r="K172">
        <f t="shared" si="17"/>
        <v>-3.101689931253246</v>
      </c>
      <c r="M172">
        <f t="shared" si="18"/>
        <v>-3.101689931253246</v>
      </c>
      <c r="N172" s="13">
        <f t="shared" si="19"/>
        <v>2.8644437357915137E-2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3.3544752285755948</v>
      </c>
      <c r="H173" s="10">
        <f t="shared" si="20"/>
        <v>-2.8967542965006667</v>
      </c>
      <c r="I173">
        <f t="shared" si="16"/>
        <v>-34.761051558007999</v>
      </c>
      <c r="K173">
        <f t="shared" si="17"/>
        <v>-3.0624198402387277</v>
      </c>
      <c r="M173">
        <f t="shared" si="18"/>
        <v>-3.0624198402387277</v>
      </c>
      <c r="N173" s="13">
        <f t="shared" si="19"/>
        <v>2.7445072382027393E-2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3.3628813575689889</v>
      </c>
      <c r="H174" s="10">
        <f t="shared" si="20"/>
        <v>-2.861416788798953</v>
      </c>
      <c r="I174">
        <f t="shared" si="16"/>
        <v>-34.337001465587434</v>
      </c>
      <c r="K174">
        <f t="shared" si="17"/>
        <v>-3.0235721608282047</v>
      </c>
      <c r="M174">
        <f t="shared" si="18"/>
        <v>-3.0235721608282047</v>
      </c>
      <c r="N174" s="13">
        <f t="shared" si="19"/>
        <v>2.6294364677945017E-2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3.371287486562383</v>
      </c>
      <c r="H175" s="10">
        <f t="shared" si="20"/>
        <v>-2.8264298953764975</v>
      </c>
      <c r="I175">
        <f t="shared" si="16"/>
        <v>-33.91715874451797</v>
      </c>
      <c r="K175">
        <f t="shared" si="17"/>
        <v>-2.9851447595806939</v>
      </c>
      <c r="M175">
        <f t="shared" si="18"/>
        <v>-2.9851447595806939</v>
      </c>
      <c r="N175" s="13">
        <f t="shared" si="19"/>
        <v>2.5190408119356519E-2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3.3796936155557771</v>
      </c>
      <c r="H176" s="10">
        <f t="shared" si="20"/>
        <v>-2.7917926765131229</v>
      </c>
      <c r="I176">
        <f t="shared" si="16"/>
        <v>-33.501512118157478</v>
      </c>
      <c r="K176">
        <f t="shared" si="17"/>
        <v>-2.947135422667071</v>
      </c>
      <c r="M176">
        <f t="shared" si="18"/>
        <v>-2.947135422667071</v>
      </c>
      <c r="N176" s="13">
        <f t="shared" si="19"/>
        <v>2.4131368782649942E-2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3.3880997445491707</v>
      </c>
      <c r="H177" s="10">
        <f t="shared" si="20"/>
        <v>-2.7575040941778983</v>
      </c>
      <c r="I177">
        <f t="shared" si="16"/>
        <v>-33.09004913013478</v>
      </c>
      <c r="K177">
        <f t="shared" si="17"/>
        <v>-2.9095418601823191</v>
      </c>
      <c r="M177">
        <f t="shared" si="18"/>
        <v>-2.9095418601823191</v>
      </c>
      <c r="N177" s="13">
        <f t="shared" si="19"/>
        <v>2.3115482291615003E-2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3.3965058735425644</v>
      </c>
      <c r="H178" s="10">
        <f t="shared" si="20"/>
        <v>-2.7235630165706772</v>
      </c>
      <c r="I178">
        <f t="shared" si="16"/>
        <v>-32.682756198848125</v>
      </c>
      <c r="K178">
        <f t="shared" si="17"/>
        <v>-2.8723617103056216</v>
      </c>
      <c r="M178">
        <f t="shared" si="18"/>
        <v>-2.8723617103056216</v>
      </c>
      <c r="N178" s="13">
        <f t="shared" si="19"/>
        <v>2.214105125722577E-2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3.4049120025359589</v>
      </c>
      <c r="H179" s="10">
        <f t="shared" si="20"/>
        <v>-2.6899682225104753</v>
      </c>
      <c r="I179">
        <f t="shared" si="16"/>
        <v>-32.2796186701257</v>
      </c>
      <c r="K179">
        <f t="shared" si="17"/>
        <v>-2.8355925433130791</v>
      </c>
      <c r="M179">
        <f t="shared" si="18"/>
        <v>-2.8355925433130791</v>
      </c>
      <c r="N179" s="13">
        <f t="shared" si="19"/>
        <v>2.1206442809219662E-2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3.4133181315293526</v>
      </c>
      <c r="H180" s="10">
        <f t="shared" si="20"/>
        <v>-2.6567184056753503</v>
      </c>
      <c r="I180">
        <f t="shared" si="16"/>
        <v>-31.880620868104202</v>
      </c>
      <c r="K180">
        <f t="shared" si="17"/>
        <v>-2.7992318654476978</v>
      </c>
      <c r="M180">
        <f t="shared" si="18"/>
        <v>-2.7992318654476978</v>
      </c>
      <c r="N180" s="13">
        <f t="shared" si="19"/>
        <v>2.0310086216284485E-2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3.4217242605227471</v>
      </c>
      <c r="H181" s="10">
        <f t="shared" si="20"/>
        <v>-2.6238121786982793</v>
      </c>
      <c r="I181">
        <f t="shared" si="16"/>
        <v>-31.485746144379352</v>
      </c>
      <c r="K181">
        <f t="shared" si="17"/>
        <v>-2.7632771226510711</v>
      </c>
      <c r="M181">
        <f t="shared" si="18"/>
        <v>-2.7632771226510711</v>
      </c>
      <c r="N181" s="13">
        <f t="shared" si="19"/>
        <v>1.9450470591755344E-2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3.4301303895161408</v>
      </c>
      <c r="H182" s="10">
        <f t="shared" si="20"/>
        <v>-2.5912480771234243</v>
      </c>
      <c r="I182">
        <f t="shared" si="16"/>
        <v>-31.094976925481092</v>
      </c>
      <c r="K182">
        <f t="shared" si="17"/>
        <v>-2.7277257041612186</v>
      </c>
      <c r="M182">
        <f t="shared" si="18"/>
        <v>-2.7277257041612186</v>
      </c>
      <c r="N182" s="13">
        <f t="shared" si="19"/>
        <v>1.8626142681867287E-2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3.4385365185095349</v>
      </c>
      <c r="H183" s="10">
        <f t="shared" si="20"/>
        <v>-2.559024563227029</v>
      </c>
      <c r="I183">
        <f t="shared" si="16"/>
        <v>-30.70829475872435</v>
      </c>
      <c r="K183">
        <f t="shared" si="17"/>
        <v>-2.6925749459807107</v>
      </c>
      <c r="M183">
        <f t="shared" si="18"/>
        <v>-2.6925749459807107</v>
      </c>
      <c r="N183" s="13">
        <f t="shared" si="19"/>
        <v>1.7835704733654881E-2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3.4469426475029286</v>
      </c>
      <c r="H184" s="10">
        <f t="shared" si="20"/>
        <v>-2.5271400297070992</v>
      </c>
      <c r="I184">
        <f t="shared" si="16"/>
        <v>-30.32568035648519</v>
      </c>
      <c r="K184">
        <f t="shared" si="17"/>
        <v>-2.6578221342192516</v>
      </c>
      <c r="M184">
        <f t="shared" si="18"/>
        <v>-2.6578221342192516</v>
      </c>
      <c r="N184" s="13">
        <f t="shared" si="19"/>
        <v>1.7077812439725136E-2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3.4553487764963227</v>
      </c>
      <c r="H185" s="10">
        <f t="shared" si="20"/>
        <v>-2.4955928032458488</v>
      </c>
      <c r="I185">
        <f t="shared" si="16"/>
        <v>-29.947113638950185</v>
      </c>
      <c r="K185">
        <f t="shared" si="17"/>
        <v>-2.6234645083146475</v>
      </c>
      <c r="M185">
        <f t="shared" si="18"/>
        <v>-2.6234645083146475</v>
      </c>
      <c r="N185" s="13">
        <f t="shared" si="19"/>
        <v>1.635117295720185E-2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3.4637549054897168</v>
      </c>
      <c r="H186" s="10">
        <f t="shared" si="20"/>
        <v>-2.4643811479488416</v>
      </c>
      <c r="I186">
        <f t="shared" si="16"/>
        <v>-29.572573775386097</v>
      </c>
      <c r="K186">
        <f t="shared" si="17"/>
        <v>-2.589499264136045</v>
      </c>
      <c r="M186">
        <f t="shared" si="18"/>
        <v>-2.589499264136045</v>
      </c>
      <c r="N186" s="13">
        <f t="shared" si="19"/>
        <v>1.5654542998234548E-2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3.4721610344831109</v>
      </c>
      <c r="H187" s="10">
        <f t="shared" si="20"/>
        <v>-2.4335032686645821</v>
      </c>
      <c r="I187">
        <f t="shared" si="16"/>
        <v>-29.202039223974985</v>
      </c>
      <c r="K187">
        <f t="shared" si="17"/>
        <v>-2.5559235569731653</v>
      </c>
      <c r="M187">
        <f t="shared" si="18"/>
        <v>-2.5559235569731653</v>
      </c>
      <c r="N187" s="13">
        <f t="shared" si="19"/>
        <v>1.4986726989556633E-2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3.480567163476505</v>
      </c>
      <c r="H188" s="10">
        <f t="shared" si="20"/>
        <v>-2.4029573141882565</v>
      </c>
      <c r="I188">
        <f t="shared" si="16"/>
        <v>-28.835487770259078</v>
      </c>
      <c r="K188">
        <f t="shared" si="17"/>
        <v>-2.5227345044151623</v>
      </c>
      <c r="M188">
        <f t="shared" si="18"/>
        <v>-2.5227345044151623</v>
      </c>
      <c r="N188" s="13">
        <f t="shared" si="19"/>
        <v>1.4346575298652379E-2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3.4889732924698986</v>
      </c>
      <c r="H189" s="10">
        <f t="shared" si="20"/>
        <v>-2.3727413803531703</v>
      </c>
      <c r="I189">
        <f t="shared" si="16"/>
        <v>-28.472896564238042</v>
      </c>
      <c r="K189">
        <f t="shared" si="17"/>
        <v>-2.4899291891226363</v>
      </c>
      <c r="M189">
        <f t="shared" si="18"/>
        <v>-2.4899291891226363</v>
      </c>
      <c r="N189" s="13">
        <f t="shared" si="19"/>
        <v>1.3732982524188931E-2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3.4973794214632932</v>
      </c>
      <c r="H190" s="10">
        <f t="shared" si="20"/>
        <v>-2.3428535130133632</v>
      </c>
      <c r="I190">
        <f t="shared" si="16"/>
        <v>-28.114242156160358</v>
      </c>
      <c r="K190">
        <f t="shared" si="17"/>
        <v>-2.4575046614961891</v>
      </c>
      <c r="M190">
        <f t="shared" si="18"/>
        <v>-2.4575046614961891</v>
      </c>
      <c r="N190" s="13">
        <f t="shared" si="19"/>
        <v>1.3144885848430985E-2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3.5057855504566864</v>
      </c>
      <c r="H191" s="10">
        <f t="shared" si="20"/>
        <v>-2.3132917109207503</v>
      </c>
      <c r="I191">
        <f t="shared" si="16"/>
        <v>-27.759500531049003</v>
      </c>
      <c r="K191">
        <f t="shared" si="17"/>
        <v>-2.4254579422448708</v>
      </c>
      <c r="M191">
        <f t="shared" si="18"/>
        <v>-2.4254579422448708</v>
      </c>
      <c r="N191" s="13">
        <f t="shared" si="19"/>
        <v>1.2581263449456113E-2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3.5141916794500805</v>
      </c>
      <c r="H192" s="10">
        <f t="shared" si="20"/>
        <v>-2.2840539285000725</v>
      </c>
      <c r="I192">
        <f t="shared" si="16"/>
        <v>-27.40864714200087</v>
      </c>
      <c r="K192">
        <f t="shared" si="17"/>
        <v>-2.3937860248576546</v>
      </c>
      <c r="M192">
        <f t="shared" si="18"/>
        <v>-2.3937860248576546</v>
      </c>
      <c r="N192" s="13">
        <f t="shared" si="19"/>
        <v>1.2041132971029678E-2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3.5225978084434746</v>
      </c>
      <c r="H193" s="10">
        <f t="shared" si="20"/>
        <v>-2.2551380785248116</v>
      </c>
      <c r="I193">
        <f t="shared" si="16"/>
        <v>-27.061656942297738</v>
      </c>
      <c r="K193">
        <f t="shared" si="17"/>
        <v>-2.3624858779811504</v>
      </c>
      <c r="M193">
        <f t="shared" si="18"/>
        <v>-2.3624858779811504</v>
      </c>
      <c r="N193" s="13">
        <f t="shared" si="19"/>
        <v>1.1523550048118326E-2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3.5310039374368687</v>
      </c>
      <c r="H194" s="10">
        <f t="shared" si="20"/>
        <v>-2.2265420346971574</v>
      </c>
      <c r="I194">
        <f t="shared" si="16"/>
        <v>-26.718504416365889</v>
      </c>
      <c r="K194">
        <f t="shared" si="17"/>
        <v>-2.33155444770648</v>
      </c>
      <c r="M194">
        <f t="shared" si="18"/>
        <v>-2.33155444770648</v>
      </c>
      <c r="N194" s="13">
        <f t="shared" si="19"/>
        <v>1.1027606886040552E-2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3.5394100664302628</v>
      </c>
      <c r="H195" s="10">
        <f t="shared" si="20"/>
        <v>-2.1982636341350146</v>
      </c>
      <c r="I195">
        <f t="shared" si="16"/>
        <v>-26.379163609620175</v>
      </c>
      <c r="K195">
        <f t="shared" si="17"/>
        <v>-2.3009886597683007</v>
      </c>
      <c r="M195">
        <f t="shared" si="18"/>
        <v>-2.3009886597683007</v>
      </c>
      <c r="N195" s="13">
        <f t="shared" si="19"/>
        <v>1.055243089135929E-2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3.5478161954236569</v>
      </c>
      <c r="H196" s="10">
        <f t="shared" si="20"/>
        <v>-2.1703006797689461</v>
      </c>
      <c r="I196">
        <f t="shared" si="16"/>
        <v>-26.043608157227354</v>
      </c>
      <c r="K196">
        <f t="shared" si="17"/>
        <v>-2.2707854216587844</v>
      </c>
      <c r="M196">
        <f t="shared" si="18"/>
        <v>-2.2707854216587844</v>
      </c>
      <c r="N196" s="13">
        <f t="shared" si="19"/>
        <v>1.0097183352667414E-2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3.556222324417051</v>
      </c>
      <c r="H197" s="10">
        <f t="shared" si="20"/>
        <v>-2.1426509426518794</v>
      </c>
      <c r="I197">
        <f t="shared" si="16"/>
        <v>-25.711811311822551</v>
      </c>
      <c r="K197">
        <f t="shared" si="17"/>
        <v>-2.2409416246593215</v>
      </c>
      <c r="M197">
        <f t="shared" si="18"/>
        <v>-2.2409416246593215</v>
      </c>
      <c r="N197" s="13">
        <f t="shared" si="19"/>
        <v>9.6610581694880956E-3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3.5646284534104451</v>
      </c>
      <c r="H198" s="10">
        <f t="shared" si="20"/>
        <v>-2.115312164184298</v>
      </c>
      <c r="I198">
        <f t="shared" si="16"/>
        <v>-25.383745970211578</v>
      </c>
      <c r="K198">
        <f t="shared" si="17"/>
        <v>-2.2114541457925929</v>
      </c>
      <c r="M198">
        <f t="shared" si="18"/>
        <v>-2.2114541457925929</v>
      </c>
      <c r="N198" s="13">
        <f t="shared" si="19"/>
        <v>9.2432806275697145E-3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3.5730345824038392</v>
      </c>
      <c r="H199" s="10">
        <f t="shared" si="20"/>
        <v>-2.0882820582575796</v>
      </c>
      <c r="I199">
        <f t="shared" si="16"/>
        <v>-25.059384699090955</v>
      </c>
      <c r="K199">
        <f t="shared" si="17"/>
        <v>-2.1823198496976319</v>
      </c>
      <c r="M199">
        <f t="shared" si="18"/>
        <v>-2.1823198496976319</v>
      </c>
      <c r="N199" s="13">
        <f t="shared" si="19"/>
        <v>8.8431062189227756E-3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3.5814407113972329</v>
      </c>
      <c r="H200" s="10">
        <f t="shared" si="20"/>
        <v>-2.0615583133180593</v>
      </c>
      <c r="I200">
        <f t="shared" si="16"/>
        <v>-24.738699759816711</v>
      </c>
      <c r="K200">
        <f t="shared" si="17"/>
        <v>-2.1535355904303564</v>
      </c>
      <c r="M200">
        <f t="shared" si="18"/>
        <v>-2.1535355904303564</v>
      </c>
      <c r="N200" s="13">
        <f t="shared" si="19"/>
        <v>8.4598195049922897E-3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3.589846840390627</v>
      </c>
      <c r="H201" s="10">
        <f t="shared" si="20"/>
        <v>-2.0351385943543079</v>
      </c>
      <c r="I201">
        <f t="shared" si="16"/>
        <v>-24.421663132251695</v>
      </c>
      <c r="K201">
        <f t="shared" si="17"/>
        <v>-2.1250982131919933</v>
      </c>
      <c r="M201">
        <f t="shared" si="18"/>
        <v>-2.1250982131919933</v>
      </c>
      <c r="N201" s="13">
        <f t="shared" si="19"/>
        <v>8.0927330214216487E-3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3.5982529693840211</v>
      </c>
      <c r="H202" s="10">
        <f t="shared" si="20"/>
        <v>-2.0090205448100673</v>
      </c>
      <c r="I202">
        <f t="shared" si="16"/>
        <v>-24.108246537720809</v>
      </c>
      <c r="K202">
        <f t="shared" si="17"/>
        <v>-2.0970045559878034</v>
      </c>
      <c r="M202">
        <f t="shared" si="18"/>
        <v>-2.0970045559878034</v>
      </c>
      <c r="N202" s="13">
        <f t="shared" si="19"/>
        <v>7.7411862229239967E-3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3.6066590983774152</v>
      </c>
      <c r="H203" s="10">
        <f t="shared" si="20"/>
        <v>-1.9832017884251809</v>
      </c>
      <c r="I203">
        <f t="shared" si="16"/>
        <v>-23.798421461102173</v>
      </c>
      <c r="K203">
        <f t="shared" si="17"/>
        <v>-2.0692514512183284</v>
      </c>
      <c r="M203">
        <f t="shared" si="18"/>
        <v>-2.0692514512183284</v>
      </c>
      <c r="N203" s="13">
        <f t="shared" si="19"/>
        <v>7.404544466814396E-3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3.6150652273708088</v>
      </c>
      <c r="H204" s="10">
        <f t="shared" si="20"/>
        <v>-1.9576799310068234</v>
      </c>
      <c r="I204">
        <f t="shared" si="16"/>
        <v>-23.49215917208188</v>
      </c>
      <c r="K204">
        <f t="shared" si="17"/>
        <v>-2.0418357272054295</v>
      </c>
      <c r="M204">
        <f t="shared" si="18"/>
        <v>-2.0418357272054295</v>
      </c>
      <c r="N204" s="13">
        <f t="shared" si="19"/>
        <v>7.0821980338213308E-3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3.6234713563642034</v>
      </c>
      <c r="H205" s="10">
        <f t="shared" si="20"/>
        <v>-1.932452562133232</v>
      </c>
      <c r="I205">
        <f t="shared" si="16"/>
        <v>-23.189430745598784</v>
      </c>
      <c r="K205">
        <f t="shared" si="17"/>
        <v>-2.0147542096552136</v>
      </c>
      <c r="M205">
        <f t="shared" si="18"/>
        <v>-2.0147542096552136</v>
      </c>
      <c r="N205" s="13">
        <f t="shared" si="19"/>
        <v>6.7735611848324913E-3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3.631877485357597</v>
      </c>
      <c r="H206" s="10">
        <f t="shared" si="20"/>
        <v>-1.9075172567921059</v>
      </c>
      <c r="I206">
        <f t="shared" si="16"/>
        <v>-22.89020708150527</v>
      </c>
      <c r="K206">
        <f t="shared" si="17"/>
        <v>-1.9880037230600045</v>
      </c>
      <c r="M206">
        <f t="shared" si="18"/>
        <v>-1.9880037230600045</v>
      </c>
      <c r="N206" s="13">
        <f t="shared" si="19"/>
        <v>6.4780712522935742E-3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3.6402836143509911</v>
      </c>
      <c r="H207" s="10">
        <f t="shared" si="20"/>
        <v>-1.8828715769557507</v>
      </c>
      <c r="I207">
        <f t="shared" si="16"/>
        <v>-22.594458923469009</v>
      </c>
      <c r="K207">
        <f t="shared" si="17"/>
        <v>-1.9615810920412833</v>
      </c>
      <c r="M207">
        <f t="shared" si="18"/>
        <v>-1.9615810920412833</v>
      </c>
      <c r="N207" s="13">
        <f t="shared" si="19"/>
        <v>6.1951877649996821E-3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3.6486897433443848</v>
      </c>
      <c r="H208" s="10">
        <f t="shared" si="20"/>
        <v>-1.8585130730950064</v>
      </c>
      <c r="I208">
        <f t="shared" si="16"/>
        <v>-22.302156877140078</v>
      </c>
      <c r="K208">
        <f t="shared" si="17"/>
        <v>-1.9354831426356325</v>
      </c>
      <c r="M208">
        <f t="shared" si="18"/>
        <v>-1.9354831426356325</v>
      </c>
      <c r="N208" s="13">
        <f t="shared" si="19"/>
        <v>5.9243916050888221E-3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3.6570958723377789</v>
      </c>
      <c r="H209" s="10">
        <f t="shared" si="20"/>
        <v>-1.8344392856339169</v>
      </c>
      <c r="I209">
        <f t="shared" si="16"/>
        <v>-22.013271427607002</v>
      </c>
      <c r="K209">
        <f t="shared" si="17"/>
        <v>-1.9097067035255531</v>
      </c>
      <c r="M209">
        <f t="shared" si="18"/>
        <v>-1.9097067035255531</v>
      </c>
      <c r="N209" s="13">
        <f t="shared" si="19"/>
        <v>5.6651841960741909E-3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3.665502001331173</v>
      </c>
      <c r="H210" s="10">
        <f t="shared" si="20"/>
        <v>-1.8106477463470581</v>
      </c>
      <c r="I210">
        <f t="shared" si="16"/>
        <v>-21.727772956164696</v>
      </c>
      <c r="K210">
        <f t="shared" si="17"/>
        <v>-1.8842486072169817</v>
      </c>
      <c r="M210">
        <f t="shared" si="18"/>
        <v>-1.8842486072169817</v>
      </c>
      <c r="N210" s="13">
        <f t="shared" si="19"/>
        <v>5.4170867207938627E-3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3.6739081303245671</v>
      </c>
      <c r="H211" s="10">
        <f t="shared" si="20"/>
        <v>-1.7871359797013664</v>
      </c>
      <c r="I211">
        <f t="shared" si="16"/>
        <v>-21.445631756416397</v>
      </c>
      <c r="K211">
        <f t="shared" si="17"/>
        <v>-1.8591056911653132</v>
      </c>
      <c r="M211">
        <f t="shared" si="18"/>
        <v>-1.8591056911653132</v>
      </c>
      <c r="N211" s="13">
        <f t="shared" si="19"/>
        <v>5.1796393682037581E-3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3.6823142593179612</v>
      </c>
      <c r="H212" s="10">
        <f t="shared" si="20"/>
        <v>-1.7639015041442767</v>
      </c>
      <c r="I212">
        <f t="shared" ref="I212:I275" si="23">H212*$E$6</f>
        <v>-21.166818049731319</v>
      </c>
      <c r="K212">
        <f t="shared" ref="K212:K275" si="24">(1/2)*(($L$9/2)*$L$4*EXP(-$L$7*$O$6*(G212/$O$6-1))+($L$9/2)*$L$4*EXP(-$L$7*$O$6*(($H$4/$E$4)*G212/$O$6-1))+($L$9/2)*$L$4*EXP(-$L$7*$O$6*(SQRT(4/3+$H$11^2/4)*($H$4/$E$4)*G212/$O$6-1))+2*$L$4*EXP(-$L$7*$O$6*(($H$5/$E$4)*G212/$O$6-1))+16*$L$4*EXP(-$L$7*$O$6*($H$14*($H$4/$E$4)*G212/$O$6-1))-(($L$9/2)*$L$6*EXP(-$L$5*$O$6*(G212/$O$6-1))+($L$9/2)*$L$6*EXP(-$L$5*$O$6*(($H$4/$E$4)*G212/$O$6-1))+($L$9/2)*$L$6*EXP(-$L$5*$O$6*(SQRT(4/3+$H$11^2/4)*($H$4/$E$4)*G212/$O$6-1))+2*$L$6*EXP(-$L$5*$O$6*(($H$5/$E$4)*G212/$O$6-1))+16*$L$6*EXP(-$L$5*$O$6*($H$14*($H$4/$E$4)*G212/$O$6-1))))</f>
        <v>-1.834274798851633</v>
      </c>
      <c r="M212">
        <f t="shared" ref="M212:M275" si="25">(1/2)*(($L$9/2)*$O$4*EXP(-$O$8*$O$6*(G212/$O$6-1))+($L$9/2)*$O$4*EXP(-$O$8*$O$6*(($H$4/$E$4)*G212/$O$6-1))+($L$9/2)*$O$4*EXP(-$O$8*$O$6*(SQRT(4/3+$H$11^2/4)*($H$4/$E$4)*G212/$O$6-1))+2*$O$4*EXP(-$O$8*$O$6*(($H$5/$E$4)*G212/$O$6-1))+16*$O$4*EXP(-$O$8*$O$6*($H$14*($H$4/$E$4)*G212/$O$6-1))-(($L$9/2)*$O$7*EXP(-$O$5*$O$6*(G212/$O$6-1))+($L$9/2)*$O$7*EXP(-$O$5*$O$6*(($H$4/$E$4)*G212/$O$6-1))+($L$9/2)*$O$7*EXP(-$O$5*$O$6*(SQRT(4/3+$H$11^2/4)*($H$4/$E$4)*G212/$O$6-1))+2*$O$7*EXP(-$O$5*$O$6*(($H$5/$E$4)*G212/$O$6-1))+16*$O$7*EXP(-$O$5*$O$6*($H$14*($H$4/$E$4)*G212/$O$6-1))))</f>
        <v>-1.834274798851633</v>
      </c>
      <c r="N212" s="13">
        <f t="shared" ref="N212:N275" si="26">(M212-H212)^2*O212</f>
        <v>4.9524006079684248E-3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3.6907203883113553</v>
      </c>
      <c r="H213" s="10">
        <f t="shared" ref="H213:H276" si="27">-(-$B$4)*(1+D213+$E$5*D213^3)*EXP(-D213)</f>
        <v>-1.7409418333399003</v>
      </c>
      <c r="I213">
        <f t="shared" si="23"/>
        <v>-20.891302000078802</v>
      </c>
      <c r="K213">
        <f t="shared" si="24"/>
        <v>-1.8097527808108571</v>
      </c>
      <c r="M213">
        <f t="shared" si="25"/>
        <v>-1.8097527808108571</v>
      </c>
      <c r="N213" s="13">
        <f t="shared" si="26"/>
        <v>4.7349464918507818E-3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3.6991265173047494</v>
      </c>
      <c r="H214" s="10">
        <f t="shared" si="27"/>
        <v>-1.7182544773549429</v>
      </c>
      <c r="I214">
        <f t="shared" si="23"/>
        <v>-20.619053728259313</v>
      </c>
      <c r="K214">
        <f t="shared" si="24"/>
        <v>-1.7855364956133906</v>
      </c>
      <c r="M214">
        <f t="shared" si="25"/>
        <v>-1.7855364956133906</v>
      </c>
      <c r="N214" s="13">
        <f t="shared" si="26"/>
        <v>4.5268699809300908E-3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3.7075326462981426</v>
      </c>
      <c r="H215" s="10">
        <f t="shared" si="27"/>
        <v>-1.6958369437960001</v>
      </c>
      <c r="I215">
        <f t="shared" si="23"/>
        <v>-20.350043325552001</v>
      </c>
      <c r="K215">
        <f t="shared" si="24"/>
        <v>-1.7616228108018734</v>
      </c>
      <c r="M215">
        <f t="shared" si="25"/>
        <v>-1.7616228108018734</v>
      </c>
      <c r="N215" s="13">
        <f t="shared" si="26"/>
        <v>4.3277802977144493E-3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3.7159387752915376</v>
      </c>
      <c r="H216" s="10">
        <f t="shared" si="27"/>
        <v>-1.6736867388998202</v>
      </c>
      <c r="I216">
        <f t="shared" si="23"/>
        <v>-20.084240866797842</v>
      </c>
      <c r="K216">
        <f t="shared" si="24"/>
        <v>-1.7380086037845381</v>
      </c>
      <c r="M216">
        <f t="shared" si="25"/>
        <v>-1.7380086037845381</v>
      </c>
      <c r="N216" s="13">
        <f t="shared" si="26"/>
        <v>4.1373023022479079E-3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3.7243449042849308</v>
      </c>
      <c r="H217" s="10">
        <f t="shared" si="27"/>
        <v>-1.6518013685780819</v>
      </c>
      <c r="I217">
        <f t="shared" si="23"/>
        <v>-19.821616422936984</v>
      </c>
      <c r="K217">
        <f t="shared" si="24"/>
        <v>-1.7146907626866972</v>
      </c>
      <c r="M217">
        <f t="shared" si="25"/>
        <v>-1.7146907626866972</v>
      </c>
      <c r="N217" s="13">
        <f t="shared" si="26"/>
        <v>3.9550758913487333E-3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3.7327510332783254</v>
      </c>
      <c r="H218" s="10">
        <f t="shared" si="27"/>
        <v>-1.6301783394181764</v>
      </c>
      <c r="I218">
        <f t="shared" si="23"/>
        <v>-19.562140073018117</v>
      </c>
      <c r="K218">
        <f t="shared" si="24"/>
        <v>-1.6916661871616914</v>
      </c>
      <c r="M218">
        <f t="shared" si="25"/>
        <v>-1.6916661871616914</v>
      </c>
      <c r="N218" s="13">
        <f t="shared" si="26"/>
        <v>3.7807554201296843E-3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3.741157162271719</v>
      </c>
      <c r="H219" s="10">
        <f t="shared" si="27"/>
        <v>-1.6088151596414564</v>
      </c>
      <c r="I219">
        <f t="shared" si="23"/>
        <v>-19.305781915697477</v>
      </c>
      <c r="K219">
        <f t="shared" si="24"/>
        <v>-1.668931789162825</v>
      </c>
      <c r="M219">
        <f t="shared" si="25"/>
        <v>-1.668931789162825</v>
      </c>
      <c r="N219" s="13">
        <f t="shared" si="26"/>
        <v>3.6140091450094923E-3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3.7495632912651131</v>
      </c>
      <c r="H220" s="10">
        <f t="shared" si="27"/>
        <v>-1.5877093400203532</v>
      </c>
      <c r="I220">
        <f t="shared" si="23"/>
        <v>-19.052512080244238</v>
      </c>
      <c r="K220">
        <f t="shared" si="24"/>
        <v>-1.6464844936775012</v>
      </c>
      <c r="M220">
        <f t="shared" si="25"/>
        <v>-1.6464844936775012</v>
      </c>
      <c r="N220" s="13">
        <f t="shared" si="26"/>
        <v>3.4545186874213479E-3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3.7579694202585072</v>
      </c>
      <c r="H221" s="10">
        <f t="shared" si="27"/>
        <v>-1.5668583947557271</v>
      </c>
      <c r="I221">
        <f t="shared" si="23"/>
        <v>-18.802300737068727</v>
      </c>
      <c r="K221">
        <f t="shared" si="24"/>
        <v>-1.6243212394249547</v>
      </c>
      <c r="M221">
        <f t="shared" si="25"/>
        <v>-1.6243212394249547</v>
      </c>
      <c r="N221" s="13">
        <f t="shared" si="26"/>
        <v>3.3019785174797762E-3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3.7663755492519013</v>
      </c>
      <c r="H222" s="10">
        <f t="shared" si="27"/>
        <v>-1.5462598423157801</v>
      </c>
      <c r="I222">
        <f t="shared" si="23"/>
        <v>-18.555118107789362</v>
      </c>
      <c r="K222">
        <f t="shared" si="24"/>
        <v>-1.6024389795187879</v>
      </c>
      <c r="M222">
        <f t="shared" si="25"/>
        <v>-1.6024389795187879</v>
      </c>
      <c r="N222" s="13">
        <f t="shared" si="26"/>
        <v>3.1560954568743776E-3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3.7747816782452954</v>
      </c>
      <c r="H223" s="10">
        <f t="shared" si="27"/>
        <v>-1.5259112062378153</v>
      </c>
      <c r="I223">
        <f t="shared" si="23"/>
        <v>-18.310934474853784</v>
      </c>
      <c r="K223">
        <f t="shared" si="24"/>
        <v>-1.5808346820955566</v>
      </c>
      <c r="M223">
        <f t="shared" si="25"/>
        <v>-1.5808346820955566</v>
      </c>
      <c r="N223" s="13">
        <f t="shared" si="26"/>
        <v>3.0165882002958877E-3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3.7831878072386891</v>
      </c>
      <c r="H224" s="10">
        <f t="shared" si="27"/>
        <v>-1.5058100158940821</v>
      </c>
      <c r="I224">
        <f t="shared" si="23"/>
        <v>-18.069720190728987</v>
      </c>
      <c r="K224">
        <f t="shared" si="24"/>
        <v>-1.5595053309105924</v>
      </c>
      <c r="M224">
        <f t="shared" si="25"/>
        <v>-1.5595053309105924</v>
      </c>
      <c r="N224" s="13">
        <f t="shared" si="26"/>
        <v>2.8831868547222719E-3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3.7915939362320832</v>
      </c>
      <c r="H225" s="10">
        <f t="shared" si="27"/>
        <v>-1.4859538072229239</v>
      </c>
      <c r="I225">
        <f t="shared" si="23"/>
        <v>-17.831445686675089</v>
      </c>
      <c r="K225">
        <f t="shared" si="24"/>
        <v>-1.538447925902191</v>
      </c>
      <c r="M225">
        <f t="shared" si="25"/>
        <v>-1.538447925902191</v>
      </c>
      <c r="N225" s="13">
        <f t="shared" si="26"/>
        <v>2.7556324959129813E-3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3.8000000652254773</v>
      </c>
      <c r="H226" s="10">
        <f t="shared" si="27"/>
        <v>-1.4663401234263906</v>
      </c>
      <c r="I226">
        <f t="shared" si="23"/>
        <v>-17.596081481116688</v>
      </c>
      <c r="K226">
        <f t="shared" si="24"/>
        <v>-1.5176594837253061</v>
      </c>
      <c r="M226">
        <f t="shared" si="25"/>
        <v>-1.5176594837253061</v>
      </c>
      <c r="N226" s="13">
        <f t="shared" si="26"/>
        <v>2.6336767414899026E-3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3.8084061942188714</v>
      </c>
      <c r="H227" s="10">
        <f t="shared" si="27"/>
        <v>-1.4469665156354574</v>
      </c>
      <c r="I227">
        <f t="shared" si="23"/>
        <v>-17.363598187625488</v>
      </c>
      <c r="K227">
        <f t="shared" si="24"/>
        <v>-1.4971370382557923</v>
      </c>
      <c r="M227">
        <f t="shared" si="25"/>
        <v>-1.4971370382557923</v>
      </c>
      <c r="N227" s="13">
        <f t="shared" si="26"/>
        <v>2.5170813399975293E-3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3.816812323212265</v>
      </c>
      <c r="H228" s="10">
        <f t="shared" si="27"/>
        <v>-1.4278305435439493</v>
      </c>
      <c r="I228">
        <f t="shared" si="23"/>
        <v>-17.133966522527391</v>
      </c>
      <c r="K228">
        <f t="shared" si="24"/>
        <v>-1.4768776410662776</v>
      </c>
      <c r="M228">
        <f t="shared" si="25"/>
        <v>-1.4768776410662776</v>
      </c>
      <c r="N228" s="13">
        <f t="shared" si="26"/>
        <v>2.4056177753647803E-3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3.8252184522056596</v>
      </c>
      <c r="H229" s="10">
        <f t="shared" si="27"/>
        <v>-1.4089297760122368</v>
      </c>
      <c r="I229">
        <f t="shared" si="23"/>
        <v>-16.907157312146843</v>
      </c>
      <c r="K229">
        <f t="shared" si="24"/>
        <v>-1.4568783618746335</v>
      </c>
      <c r="M229">
        <f t="shared" si="25"/>
        <v>-1.4568783618746335</v>
      </c>
      <c r="N229" s="13">
        <f t="shared" si="26"/>
        <v>2.2990668862036285E-3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3.8336245811990532</v>
      </c>
      <c r="H230" s="10">
        <f t="shared" si="27"/>
        <v>-1.3902617916417355</v>
      </c>
      <c r="I230">
        <f t="shared" si="23"/>
        <v>-16.683141499700824</v>
      </c>
      <c r="K230">
        <f t="shared" si="24"/>
        <v>-1.4371362889660777</v>
      </c>
      <c r="M230">
        <f t="shared" si="25"/>
        <v>-1.4371362889660777</v>
      </c>
      <c r="N230" s="13">
        <f t="shared" si="26"/>
        <v>2.1972184994097674E-3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3.8420307101924478</v>
      </c>
      <c r="H231" s="10">
        <f t="shared" si="27"/>
        <v>-1.3718241793212174</v>
      </c>
      <c r="I231">
        <f t="shared" si="23"/>
        <v>-16.461890151854607</v>
      </c>
      <c r="K231">
        <f t="shared" si="24"/>
        <v>-1.4176485295897812</v>
      </c>
      <c r="M231">
        <f t="shared" si="25"/>
        <v>-1.4176485295897812</v>
      </c>
      <c r="N231" s="13">
        <f t="shared" si="26"/>
        <v>2.0998710775360229E-3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3.850436839185841</v>
      </c>
      <c r="H232" s="10">
        <f t="shared" si="27"/>
        <v>-1.3536145387459038</v>
      </c>
      <c r="I232">
        <f t="shared" si="23"/>
        <v>-16.243374464950847</v>
      </c>
      <c r="K232">
        <f t="shared" si="24"/>
        <v>-1.3984122103309897</v>
      </c>
      <c r="M232">
        <f t="shared" si="25"/>
        <v>-1.3984122103309897</v>
      </c>
      <c r="N232" s="13">
        <f t="shared" si="26"/>
        <v>2.0068313794452185E-3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3.8588429681792351</v>
      </c>
      <c r="H233" s="10">
        <f t="shared" si="27"/>
        <v>-1.3356304809102757</v>
      </c>
      <c r="I233">
        <f t="shared" si="23"/>
        <v>-16.02756577092331</v>
      </c>
      <c r="K233">
        <f t="shared" si="24"/>
        <v>-1.379424477459454</v>
      </c>
      <c r="M233">
        <f t="shared" si="25"/>
        <v>-1.379424477459454</v>
      </c>
      <c r="N233" s="13">
        <f t="shared" si="26"/>
        <v>1.9179141337494373E-3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3.8672490971726292</v>
      </c>
      <c r="H234" s="10">
        <f t="shared" si="27"/>
        <v>-1.3178696285755256</v>
      </c>
      <c r="I234">
        <f t="shared" si="23"/>
        <v>-15.814435542906306</v>
      </c>
      <c r="K234">
        <f t="shared" si="24"/>
        <v>-1.3606824972551141</v>
      </c>
      <c r="M234">
        <f t="shared" si="25"/>
        <v>-1.3606824972551141</v>
      </c>
      <c r="N234" s="13">
        <f t="shared" si="26"/>
        <v>1.8329417245756948E-3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3.8756552261660233</v>
      </c>
      <c r="H235" s="10">
        <f t="shared" si="27"/>
        <v>-1.300329616712526</v>
      </c>
      <c r="I235">
        <f t="shared" si="23"/>
        <v>-15.603955400550312</v>
      </c>
      <c r="K235">
        <f t="shared" si="24"/>
        <v>-1.3421834563118142</v>
      </c>
      <c r="M235">
        <f t="shared" si="25"/>
        <v>-1.3421834563118142</v>
      </c>
      <c r="N235" s="13">
        <f t="shared" si="26"/>
        <v>1.7517438892029479E-3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3.8840613551594174</v>
      </c>
      <c r="H236" s="10">
        <f t="shared" si="27"/>
        <v>-1.283008092921176</v>
      </c>
      <c r="I236">
        <f t="shared" si="23"/>
        <v>-15.396097115054111</v>
      </c>
      <c r="K236">
        <f t="shared" si="24"/>
        <v>-1.3239245618198749</v>
      </c>
      <c r="M236">
        <f t="shared" si="25"/>
        <v>-1.3239245618198749</v>
      </c>
      <c r="N236" s="13">
        <f t="shared" si="26"/>
        <v>1.6741574271381971E-3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3.8924674841528115</v>
      </c>
      <c r="H237" s="10">
        <f t="shared" si="27"/>
        <v>-1.265902717826958</v>
      </c>
      <c r="I237">
        <f t="shared" si="23"/>
        <v>-15.190832613923495</v>
      </c>
      <c r="K237">
        <f t="shared" si="24"/>
        <v>-1.3059030418283122</v>
      </c>
      <c r="M237">
        <f t="shared" si="25"/>
        <v>-1.3059030418283122</v>
      </c>
      <c r="N237" s="13">
        <f t="shared" si="26"/>
        <v>1.600025920213315E-3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3.9008736131462056</v>
      </c>
      <c r="H238" s="10">
        <f t="shared" si="27"/>
        <v>-1.2490111654555045</v>
      </c>
      <c r="I238">
        <f t="shared" si="23"/>
        <v>-14.988133985466053</v>
      </c>
      <c r="K238">
        <f t="shared" si="24"/>
        <v>-1.2881161454874477</v>
      </c>
      <c r="M238">
        <f t="shared" si="25"/>
        <v>-1.2881161454874477</v>
      </c>
      <c r="N238" s="13">
        <f t="shared" si="26"/>
        <v>1.529199463298675E-3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3.9092797421395988</v>
      </c>
      <c r="H239" s="10">
        <f t="shared" si="27"/>
        <v>-1.2323311235859606</v>
      </c>
      <c r="I239">
        <f t="shared" si="23"/>
        <v>-14.787973483031529</v>
      </c>
      <c r="K239">
        <f t="shared" si="24"/>
        <v>-1.2705611432726498</v>
      </c>
      <c r="M239">
        <f t="shared" si="25"/>
        <v>-1.2705611432726498</v>
      </c>
      <c r="N239" s="13">
        <f t="shared" si="26"/>
        <v>1.4615344052446404E-3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3.9176858711329934</v>
      </c>
      <c r="H240" s="10">
        <f t="shared" si="27"/>
        <v>-1.2158602940838947</v>
      </c>
      <c r="I240">
        <f t="shared" si="23"/>
        <v>-14.590323529006737</v>
      </c>
      <c r="K240">
        <f t="shared" si="24"/>
        <v>-1.2532353271899048</v>
      </c>
      <c r="M240">
        <f t="shared" si="25"/>
        <v>-1.2532353271899048</v>
      </c>
      <c r="N240" s="13">
        <f t="shared" si="26"/>
        <v>1.3968930996753504E-3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3.926092000126387</v>
      </c>
      <c r="H241" s="10">
        <f t="shared" si="27"/>
        <v>-1.1995963932144897</v>
      </c>
      <c r="I241">
        <f t="shared" si="23"/>
        <v>-14.395156718573876</v>
      </c>
      <c r="K241">
        <f t="shared" si="24"/>
        <v>-1.2361360109639343</v>
      </c>
      <c r="M241">
        <f t="shared" si="25"/>
        <v>-1.2361360109639343</v>
      </c>
      <c r="N241" s="13">
        <f t="shared" si="26"/>
        <v>1.3351436652755259E-3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3.9344981291197816</v>
      </c>
      <c r="H242" s="10">
        <f t="shared" si="27"/>
        <v>-1.1835371519367262</v>
      </c>
      <c r="I242">
        <f t="shared" si="23"/>
        <v>-14.202445823240714</v>
      </c>
      <c r="K242">
        <f t="shared" si="24"/>
        <v>-1.2192605302094683</v>
      </c>
      <c r="M242">
        <f t="shared" si="25"/>
        <v>-1.2192605302094683</v>
      </c>
      <c r="N242" s="13">
        <f t="shared" si="26"/>
        <v>1.2761597552174288E-3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3.9429042581131752</v>
      </c>
      <c r="H243" s="10">
        <f t="shared" si="27"/>
        <v>-1.1676803161792375</v>
      </c>
      <c r="I243">
        <f t="shared" si="23"/>
        <v>-14.012163794150851</v>
      </c>
      <c r="K243">
        <f t="shared" si="24"/>
        <v>-1.2026062425863822</v>
      </c>
      <c r="M243">
        <f t="shared" si="25"/>
        <v>-1.2026062425863822</v>
      </c>
      <c r="N243" s="13">
        <f t="shared" si="26"/>
        <v>1.2198203353972839E-3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3.9513103871065698</v>
      </c>
      <c r="H244" s="10">
        <f t="shared" si="27"/>
        <v>-1.1520236470985126</v>
      </c>
      <c r="I244">
        <f t="shared" si="23"/>
        <v>-13.824283765182152</v>
      </c>
      <c r="K244">
        <f t="shared" si="24"/>
        <v>-1.1861705279392658</v>
      </c>
      <c r="M244">
        <f t="shared" si="25"/>
        <v>-1.1861705279392658</v>
      </c>
      <c r="N244" s="13">
        <f t="shared" si="26"/>
        <v>1.1660094711526004E-3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3.9597165160999634</v>
      </c>
      <c r="H245" s="10">
        <f t="shared" si="27"/>
        <v>-1.1365649213200832</v>
      </c>
      <c r="I245">
        <f t="shared" si="23"/>
        <v>-13.638779055840999</v>
      </c>
      <c r="K245">
        <f t="shared" si="24"/>
        <v>-1.1699507884220663</v>
      </c>
      <c r="M245">
        <f t="shared" si="25"/>
        <v>-1.1699507884220663</v>
      </c>
      <c r="N245" s="13">
        <f t="shared" si="26"/>
        <v>1.1146161221512775E-3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3.9681226450933575</v>
      </c>
      <c r="H246" s="10">
        <f t="shared" si="27"/>
        <v>-1.1213019311633228</v>
      </c>
      <c r="I246">
        <f t="shared" si="23"/>
        <v>-13.455623173959873</v>
      </c>
      <c r="K246">
        <f t="shared" si="24"/>
        <v>-1.1539444486083532</v>
      </c>
      <c r="M246">
        <f t="shared" si="25"/>
        <v>-1.1539444486083532</v>
      </c>
      <c r="N246" s="13">
        <f t="shared" si="26"/>
        <v>1.0655339451491165E-3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3.9765287740867512</v>
      </c>
      <c r="H247" s="10">
        <f t="shared" si="27"/>
        <v>-1.1062324848504561</v>
      </c>
      <c r="I247">
        <f t="shared" si="23"/>
        <v>-13.274789818205473</v>
      </c>
      <c r="K247">
        <f t="shared" si="24"/>
        <v>-1.1381489555878102</v>
      </c>
      <c r="M247">
        <f t="shared" si="25"/>
        <v>-1.1381489555878102</v>
      </c>
      <c r="N247" s="13">
        <f t="shared" si="26"/>
        <v>1.0186611043283768E-3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3.9849349030801453</v>
      </c>
      <c r="H248" s="10">
        <f t="shared" si="27"/>
        <v>-1.0913544067003751</v>
      </c>
      <c r="I248">
        <f t="shared" si="23"/>
        <v>-13.096252880404501</v>
      </c>
      <c r="K248">
        <f t="shared" si="24"/>
        <v>-1.1225617790494491</v>
      </c>
      <c r="M248">
        <f t="shared" si="25"/>
        <v>-1.1225617790494491</v>
      </c>
      <c r="N248" s="13">
        <f t="shared" si="26"/>
        <v>9.7390008893374869E-4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3.9933410320735394</v>
      </c>
      <c r="H249" s="10">
        <f t="shared" si="27"/>
        <v>-1.0766655373078184</v>
      </c>
      <c r="I249">
        <f t="shared" si="23"/>
        <v>-12.919986447693821</v>
      </c>
      <c r="K249">
        <f t="shared" si="24"/>
        <v>-1.10718041135213</v>
      </c>
      <c r="M249">
        <f t="shared" si="25"/>
        <v>-1.10718041135213</v>
      </c>
      <c r="N249" s="13">
        <f t="shared" si="26"/>
        <v>9.3115753794019711E-4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4.001747161066934</v>
      </c>
      <c r="H250" s="10">
        <f t="shared" si="27"/>
        <v>-1.062163733708466</v>
      </c>
      <c r="I250">
        <f t="shared" si="23"/>
        <v>-12.745964804501591</v>
      </c>
      <c r="K250">
        <f t="shared" si="24"/>
        <v>-1.0920023675828467</v>
      </c>
      <c r="M250">
        <f t="shared" si="25"/>
        <v>-1.0920023675828467</v>
      </c>
      <c r="N250" s="13">
        <f t="shared" si="26"/>
        <v>8.9034407148934499E-4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4.0101532900603276</v>
      </c>
      <c r="H251" s="10">
        <f t="shared" si="27"/>
        <v>-1.0478468695304815</v>
      </c>
      <c r="I251">
        <f t="shared" si="23"/>
        <v>-12.574162434365778</v>
      </c>
      <c r="K251">
        <f t="shared" si="24"/>
        <v>-1.0770251856033091</v>
      </c>
      <c r="M251">
        <f t="shared" si="25"/>
        <v>-1.0770251856033091</v>
      </c>
      <c r="N251" s="13">
        <f t="shared" si="26"/>
        <v>8.5137412884583028E-4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4.0185594190537213</v>
      </c>
      <c r="H252" s="10">
        <f t="shared" si="27"/>
        <v>-1.0337128351330147</v>
      </c>
      <c r="I252">
        <f t="shared" si="23"/>
        <v>-12.404554021596176</v>
      </c>
      <c r="K252">
        <f t="shared" si="24"/>
        <v>-1.0622464260852771</v>
      </c>
      <c r="M252">
        <f t="shared" si="25"/>
        <v>-1.0622464260852771</v>
      </c>
      <c r="N252" s="13">
        <f t="shared" si="26"/>
        <v>8.1416581263102947E-4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4.0269655480471158</v>
      </c>
      <c r="H253" s="10">
        <f t="shared" si="27"/>
        <v>-1.0197595377321627</v>
      </c>
      <c r="I253">
        <f t="shared" si="23"/>
        <v>-12.237114452785953</v>
      </c>
      <c r="K253">
        <f t="shared" si="24"/>
        <v>-1.0476636725351232</v>
      </c>
      <c r="M253">
        <f t="shared" si="25"/>
        <v>-1.0476636725351232</v>
      </c>
      <c r="N253" s="13">
        <f t="shared" si="26"/>
        <v>7.7864073910179142E-4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4.0353716770405095</v>
      </c>
      <c r="H254" s="10">
        <f t="shared" si="27"/>
        <v>-1.0059849015148694</v>
      </c>
      <c r="I254">
        <f t="shared" si="23"/>
        <v>-12.071818818178432</v>
      </c>
      <c r="K254">
        <f t="shared" si="24"/>
        <v>-1.0332745313080631</v>
      </c>
      <c r="M254">
        <f t="shared" si="25"/>
        <v>-1.0332745313080631</v>
      </c>
      <c r="N254" s="13">
        <f t="shared" si="26"/>
        <v>7.4472389424956608E-4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4.043777806033904</v>
      </c>
      <c r="H255" s="10">
        <f t="shared" si="27"/>
        <v>-0.99238686774123497</v>
      </c>
      <c r="I255">
        <f t="shared" si="23"/>
        <v>-11.908642412894819</v>
      </c>
      <c r="K255">
        <f t="shared" si="24"/>
        <v>-1.0190766316124835</v>
      </c>
      <c r="M255">
        <f t="shared" si="25"/>
        <v>-1.0190766316124835</v>
      </c>
      <c r="N255" s="13">
        <f t="shared" si="26"/>
        <v>7.1234349550300445E-4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4.0521839350272977</v>
      </c>
      <c r="H256" s="10">
        <f t="shared" si="27"/>
        <v>-0.97896339483567762</v>
      </c>
      <c r="I256">
        <f t="shared" si="23"/>
        <v>-11.747560738028131</v>
      </c>
      <c r="K256">
        <f t="shared" si="24"/>
        <v>-1.0050676255047983</v>
      </c>
      <c r="M256">
        <f t="shared" si="25"/>
        <v>-1.0050676255047983</v>
      </c>
      <c r="N256" s="13">
        <f t="shared" si="26"/>
        <v>6.8143085882666225E-4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4.0605900640206913</v>
      </c>
      <c r="H257" s="10">
        <f t="shared" si="27"/>
        <v>-0.96571245846739406</v>
      </c>
      <c r="I257">
        <f t="shared" si="23"/>
        <v>-11.588549501608728</v>
      </c>
      <c r="K257">
        <f t="shared" si="24"/>
        <v>-0.99124518787521765</v>
      </c>
      <c r="M257">
        <f t="shared" si="25"/>
        <v>-0.99124518787521765</v>
      </c>
      <c r="N257" s="13">
        <f t="shared" si="26"/>
        <v>6.5192027101313929E-4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4.0689961930140859</v>
      </c>
      <c r="H258" s="10">
        <f t="shared" si="27"/>
        <v>-0.95263205162053266</v>
      </c>
      <c r="I258">
        <f t="shared" si="23"/>
        <v>-11.431584619446392</v>
      </c>
      <c r="K258">
        <f t="shared" si="24"/>
        <v>-0.97760701642483949</v>
      </c>
      <c r="M258">
        <f t="shared" si="25"/>
        <v>-0.97760701642483949</v>
      </c>
      <c r="N258" s="13">
        <f t="shared" si="26"/>
        <v>6.2374886697636497E-4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4.0774023220074795</v>
      </c>
      <c r="H259" s="10">
        <f t="shared" si="27"/>
        <v>-0.93972018465449414</v>
      </c>
      <c r="I259">
        <f t="shared" si="23"/>
        <v>-11.276642215853929</v>
      </c>
      <c r="K259">
        <f t="shared" si="24"/>
        <v>-0.96415083163443527</v>
      </c>
      <c r="M259">
        <f t="shared" si="25"/>
        <v>-0.96415083163443527</v>
      </c>
      <c r="N259" s="13">
        <f t="shared" si="26"/>
        <v>5.9685651185850664E-4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4.0858084510008732</v>
      </c>
      <c r="H260" s="10">
        <f t="shared" si="27"/>
        <v>-0.92697488535475114</v>
      </c>
      <c r="I260">
        <f t="shared" si="23"/>
        <v>-11.123698624257013</v>
      </c>
      <c r="K260">
        <f t="shared" si="24"/>
        <v>-0.95087437672527764</v>
      </c>
      <c r="M260">
        <f t="shared" si="25"/>
        <v>-0.95087437672527764</v>
      </c>
      <c r="N260" s="13">
        <f t="shared" si="26"/>
        <v>5.7118568776987034E-4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4.0942145799942677</v>
      </c>
      <c r="H261" s="10">
        <f t="shared" si="27"/>
        <v>-0.91439419897457186</v>
      </c>
      <c r="I261">
        <f t="shared" si="23"/>
        <v>-10.972730387694863</v>
      </c>
      <c r="K261">
        <f t="shared" si="24"/>
        <v>-0.93777541761239347</v>
      </c>
      <c r="M261">
        <f t="shared" si="25"/>
        <v>-0.93777541761239347</v>
      </c>
      <c r="N261" s="13">
        <f t="shared" si="26"/>
        <v>5.4668138498961661E-4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4.1026207089876614</v>
      </c>
      <c r="H262" s="10">
        <f t="shared" si="27"/>
        <v>-0.90197618826801496</v>
      </c>
      <c r="I262">
        <f t="shared" si="23"/>
        <v>-10.82371425921618</v>
      </c>
      <c r="K262">
        <f t="shared" si="24"/>
        <v>-0.92485174285056404</v>
      </c>
      <c r="M262">
        <f t="shared" si="25"/>
        <v>-0.92485174285056404</v>
      </c>
      <c r="N262" s="13">
        <f t="shared" si="26"/>
        <v>5.2329099745918246E-4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4.1110268379810551</v>
      </c>
      <c r="H263" s="10">
        <f t="shared" si="27"/>
        <v>-0.88971893351455689</v>
      </c>
      <c r="I263">
        <f t="shared" si="23"/>
        <v>-10.676627202174682</v>
      </c>
      <c r="K263">
        <f t="shared" si="24"/>
        <v>-0.9121011635733961</v>
      </c>
      <c r="M263">
        <f t="shared" si="25"/>
        <v>-0.9121011635733961</v>
      </c>
      <c r="N263" s="13">
        <f t="shared" si="26"/>
        <v>5.0096422240680566E-4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4.1194329669744496</v>
      </c>
      <c r="H264" s="10">
        <f t="shared" si="27"/>
        <v>-0.87762053253569383</v>
      </c>
      <c r="I264">
        <f t="shared" si="23"/>
        <v>-10.531446390428325</v>
      </c>
      <c r="K264">
        <f t="shared" si="24"/>
        <v>-0.89952151342579545</v>
      </c>
      <c r="M264">
        <f t="shared" si="25"/>
        <v>-0.89952151342579545</v>
      </c>
      <c r="N264" s="13">
        <f t="shared" si="26"/>
        <v>4.7965296394859625E-4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4.1278390959678433</v>
      </c>
      <c r="H265" s="10">
        <f t="shared" si="27"/>
        <v>-0.86567910070385667</v>
      </c>
      <c r="I265">
        <f t="shared" si="23"/>
        <v>-10.388149208446279</v>
      </c>
      <c r="K265">
        <f t="shared" si="24"/>
        <v>-0.88711064849016008</v>
      </c>
      <c r="M265">
        <f t="shared" si="25"/>
        <v>-0.88711064849016008</v>
      </c>
      <c r="N265" s="13">
        <f t="shared" si="26"/>
        <v>4.5931124051660642E-4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4.1362452249612378</v>
      </c>
      <c r="H266" s="10">
        <f t="shared" si="27"/>
        <v>-0.8538927709439591</v>
      </c>
      <c r="I266">
        <f t="shared" si="23"/>
        <v>-10.24671325132751</v>
      </c>
      <c r="K266">
        <f t="shared" si="24"/>
        <v>-0.87486644720654205</v>
      </c>
      <c r="M266">
        <f t="shared" si="25"/>
        <v>-0.87486644720654205</v>
      </c>
      <c r="N266" s="13">
        <f t="shared" si="26"/>
        <v>4.3989509596763557E-4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4.1446513539546315</v>
      </c>
      <c r="H267" s="10">
        <f t="shared" si="27"/>
        <v>-0.84225969372789478</v>
      </c>
      <c r="I267">
        <f t="shared" si="23"/>
        <v>-10.107116324734736</v>
      </c>
      <c r="K267">
        <f t="shared" si="24"/>
        <v>-0.86278681028713788</v>
      </c>
      <c r="M267">
        <f t="shared" si="25"/>
        <v>-0.86278681028713788</v>
      </c>
      <c r="N267" s="13">
        <f t="shared" si="26"/>
        <v>4.2136251423675262E-4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4.153057482948026</v>
      </c>
      <c r="H268" s="10">
        <f t="shared" si="27"/>
        <v>-0.83077803706228215</v>
      </c>
      <c r="I268">
        <f t="shared" si="23"/>
        <v>-9.9693364447473858</v>
      </c>
      <c r="K268">
        <f t="shared" si="24"/>
        <v>-0.85086966062531066</v>
      </c>
      <c r="M268">
        <f t="shared" si="25"/>
        <v>-0.85086966062531066</v>
      </c>
      <c r="N268" s="13">
        <f t="shared" si="26"/>
        <v>4.0367333739844269E-4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4.1614636119414197</v>
      </c>
      <c r="H269" s="10">
        <f t="shared" si="27"/>
        <v>-0.81944598646975242</v>
      </c>
      <c r="I269">
        <f t="shared" si="23"/>
        <v>-9.8333518376370286</v>
      </c>
      <c r="K269">
        <f t="shared" si="24"/>
        <v>-0.83911294319947038</v>
      </c>
      <c r="M269">
        <f t="shared" si="25"/>
        <v>-0.83911294319947038</v>
      </c>
      <c r="N269" s="13">
        <f t="shared" si="26"/>
        <v>3.8678918700859878E-4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4.1698697409348133</v>
      </c>
      <c r="H270" s="10">
        <f t="shared" si="27"/>
        <v>-0.80826174496406378</v>
      </c>
      <c r="I270">
        <f t="shared" si="23"/>
        <v>-9.6991409395687658</v>
      </c>
      <c r="K270">
        <f t="shared" si="24"/>
        <v>-0.82751462497202888</v>
      </c>
      <c r="M270">
        <f t="shared" si="25"/>
        <v>-0.82751462497202888</v>
      </c>
      <c r="N270" s="13">
        <f t="shared" si="26"/>
        <v>3.7067338860110227E-4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4.1782758699282079</v>
      </c>
      <c r="H271" s="10">
        <f t="shared" si="27"/>
        <v>-0.79722353301930793</v>
      </c>
      <c r="I271">
        <f t="shared" si="23"/>
        <v>-9.5666823962316947</v>
      </c>
      <c r="K271">
        <f t="shared" si="24"/>
        <v>-0.81607269478370015</v>
      </c>
      <c r="M271">
        <f t="shared" si="25"/>
        <v>-0.81607269478370015</v>
      </c>
      <c r="N271" s="13">
        <f t="shared" si="26"/>
        <v>3.5529089922022559E-4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4.1866819989216015</v>
      </c>
      <c r="H272" s="10">
        <f t="shared" si="27"/>
        <v>-0.78632958853348423</v>
      </c>
      <c r="I272">
        <f t="shared" si="23"/>
        <v>-9.4359550624018098</v>
      </c>
      <c r="K272">
        <f t="shared" si="24"/>
        <v>-0.80478516324339378</v>
      </c>
      <c r="M272">
        <f t="shared" si="25"/>
        <v>-0.80478516324339378</v>
      </c>
      <c r="N272" s="13">
        <f t="shared" si="26"/>
        <v>3.4060823787305296E-4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4.1950881279149961</v>
      </c>
      <c r="H273" s="10">
        <f t="shared" si="27"/>
        <v>-0.77557816678668345</v>
      </c>
      <c r="I273">
        <f t="shared" si="23"/>
        <v>-9.3069380014402014</v>
      </c>
      <c r="K273">
        <f t="shared" si="24"/>
        <v>-0.79365006261389837</v>
      </c>
      <c r="M273">
        <f t="shared" si="25"/>
        <v>-0.79365006261389837</v>
      </c>
      <c r="N273" s="13">
        <f t="shared" si="26"/>
        <v>3.2659341878970774E-4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4.2034942569083888</v>
      </c>
      <c r="H274" s="10">
        <f t="shared" si="27"/>
        <v>-0.76496754039413928</v>
      </c>
      <c r="I274">
        <f t="shared" si="23"/>
        <v>-9.1796104847296718</v>
      </c>
      <c r="K274">
        <f t="shared" si="24"/>
        <v>-0.78266544669362503</v>
      </c>
      <c r="M274">
        <f t="shared" si="25"/>
        <v>-0.78266544669362503</v>
      </c>
      <c r="N274" s="13">
        <f t="shared" si="26"/>
        <v>3.1321588738537757E-4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4.2119003859017834</v>
      </c>
      <c r="H275" s="10">
        <f t="shared" si="27"/>
        <v>-0.75449599925437416</v>
      </c>
      <c r="I275">
        <f t="shared" si="23"/>
        <v>-9.0539519910524895</v>
      </c>
      <c r="K275">
        <f t="shared" si="24"/>
        <v>-0.77182939069458345</v>
      </c>
      <c r="M275">
        <f t="shared" si="25"/>
        <v>-0.77182939069458345</v>
      </c>
      <c r="N275" s="13">
        <f t="shared" si="26"/>
        <v>3.0044645881952068E-4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4.2203065148951771</v>
      </c>
      <c r="H276" s="10">
        <f t="shared" si="27"/>
        <v>-0.74416185049268113</v>
      </c>
      <c r="I276">
        <f t="shared" ref="I276:I339" si="30">H276*$E$6</f>
        <v>-8.9299422059121731</v>
      </c>
      <c r="K276">
        <f t="shared" ref="K276:K339" si="31">(1/2)*(($L$9/2)*$L$4*EXP(-$L$7*$O$6*(G276/$O$6-1))+($L$9/2)*$L$4*EXP(-$L$7*$O$6*(($H$4/$E$4)*G276/$O$6-1))+($L$9/2)*$L$4*EXP(-$L$7*$O$6*(SQRT(4/3+$H$11^2/4)*($H$4/$E$4)*G276/$O$6-1))+2*$L$4*EXP(-$L$7*$O$6*(($H$5/$E$4)*G276/$O$6-1))+16*$L$4*EXP(-$L$7*$O$6*($H$14*($H$4/$E$4)*G276/$O$6-1))-(($L$9/2)*$L$6*EXP(-$L$5*$O$6*(G276/$O$6-1))+($L$9/2)*$L$6*EXP(-$L$5*$O$6*(($H$4/$E$4)*G276/$O$6-1))+($L$9/2)*$L$6*EXP(-$L$5*$O$6*(SQRT(4/3+$H$11^2/4)*($H$4/$E$4)*G276/$O$6-1))+2*$L$6*EXP(-$L$5*$O$6*(($H$5/$E$4)*G276/$O$6-1))+16*$L$6*EXP(-$L$5*$O$6*($H$14*($H$4/$E$4)*G276/$O$6-1))))</f>
        <v>-0.76113999111684261</v>
      </c>
      <c r="M276">
        <f t="shared" ref="M276:M339" si="32">(1/2)*(($L$9/2)*$O$4*EXP(-$O$8*$O$6*(G276/$O$6-1))+($L$9/2)*$O$4*EXP(-$O$8*$O$6*(($H$4/$E$4)*G276/$O$6-1))+($L$9/2)*$O$4*EXP(-$O$8*$O$6*(SQRT(4/3+$H$11^2/4)*($H$4/$E$4)*G276/$O$6-1))+2*$O$4*EXP(-$O$8*$O$6*(($H$5/$E$4)*G276/$O$6-1))+16*$O$4*EXP(-$O$8*$O$6*($H$14*($H$4/$E$4)*G276/$O$6-1))-(($L$9/2)*$O$7*EXP(-$O$5*$O$6*(G276/$O$6-1))+($L$9/2)*$O$7*EXP(-$O$5*$O$6*(($H$4/$E$4)*G276/$O$6-1))+($L$9/2)*$O$7*EXP(-$O$5*$O$6*(SQRT(4/3+$H$11^2/4)*($H$4/$E$4)*G276/$O$6-1))+2*$O$7*EXP(-$O$5*$O$6*(($H$5/$E$4)*G276/$O$6-1))+16*$O$7*EXP(-$O$5*$O$6*($H$14*($H$4/$E$4)*G276/$O$6-1))))</f>
        <v>-0.76113999111684261</v>
      </c>
      <c r="N276" s="13">
        <f t="shared" ref="N276:N339" si="33">(M276-H276)^2*O276</f>
        <v>2.8825725905380221E-4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4.2287126438885716</v>
      </c>
      <c r="H277" s="10">
        <f t="shared" ref="H277:H340" si="34">-(-$B$4)*(1+D277+$E$5*D277^3)*EXP(-D277)</f>
        <v>-0.73396341840014911</v>
      </c>
      <c r="I277">
        <f t="shared" si="30"/>
        <v>-8.8075610208017885</v>
      </c>
      <c r="K277">
        <f t="shared" si="31"/>
        <v>-0.75059536561963314</v>
      </c>
      <c r="M277">
        <f t="shared" si="32"/>
        <v>-0.75059536561963314</v>
      </c>
      <c r="N277" s="13">
        <f t="shared" si="33"/>
        <v>2.7662166831170232E-4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4.2371187728819697</v>
      </c>
      <c r="H278" s="10">
        <f t="shared" si="34"/>
        <v>-0.72389904436845642</v>
      </c>
      <c r="I278">
        <f t="shared" si="30"/>
        <v>-8.6867885324214775</v>
      </c>
      <c r="K278">
        <f t="shared" si="31"/>
        <v>-0.74019365288931716</v>
      </c>
      <c r="M278">
        <f t="shared" si="32"/>
        <v>-0.74019365288931716</v>
      </c>
      <c r="N278" s="13">
        <f t="shared" si="33"/>
        <v>2.6551426684810715E-4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4.2455249018753598</v>
      </c>
      <c r="H279" s="10">
        <f t="shared" si="34"/>
        <v>-0.71396708682066201</v>
      </c>
      <c r="I279">
        <f t="shared" si="30"/>
        <v>-8.5676050418479441</v>
      </c>
      <c r="K279">
        <f t="shared" si="31"/>
        <v>-0.72993301250441878</v>
      </c>
      <c r="M279">
        <f t="shared" si="32"/>
        <v>-0.72993301250441878</v>
      </c>
      <c r="N279" s="13">
        <f t="shared" si="33"/>
        <v>2.5491078293924394E-4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4.2539310308687535</v>
      </c>
      <c r="H280" s="10">
        <f t="shared" si="34"/>
        <v>-0.70416592113809273</v>
      </c>
      <c r="I280">
        <f t="shared" si="30"/>
        <v>-8.4499910536571132</v>
      </c>
      <c r="K280">
        <f t="shared" si="31"/>
        <v>-0.71981162479781824</v>
      </c>
      <c r="M280">
        <f t="shared" si="32"/>
        <v>-0.71981162479781824</v>
      </c>
      <c r="N280" s="13">
        <f t="shared" si="33"/>
        <v>2.4478804300794813E-4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4.262337159862148</v>
      </c>
      <c r="H281" s="10">
        <f t="shared" si="34"/>
        <v>-0.69449393958369809</v>
      </c>
      <c r="I281">
        <f t="shared" si="30"/>
        <v>-8.3339272750043776</v>
      </c>
      <c r="K281">
        <f t="shared" si="31"/>
        <v>-0.70982769071642604</v>
      </c>
      <c r="M281">
        <f t="shared" si="32"/>
        <v>-0.70982769071642604</v>
      </c>
      <c r="N281" s="13">
        <f t="shared" si="33"/>
        <v>2.3512392380043557E-4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4.2707432888555461</v>
      </c>
      <c r="H282" s="10">
        <f t="shared" si="34"/>
        <v>-0.68494955122187595</v>
      </c>
      <c r="I282">
        <f t="shared" si="30"/>
        <v>-8.2193946146625123</v>
      </c>
      <c r="K282">
        <f t="shared" si="31"/>
        <v>-0.69997943167836596</v>
      </c>
      <c r="M282">
        <f t="shared" si="32"/>
        <v>-0.69997943167836596</v>
      </c>
      <c r="N282" s="13">
        <f t="shared" si="33"/>
        <v>2.2589730653638029E-4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4.2791494178489362</v>
      </c>
      <c r="H283" s="10">
        <f t="shared" si="34"/>
        <v>-0.67553118183508021</v>
      </c>
      <c r="I283">
        <f t="shared" si="30"/>
        <v>-8.1063741820209625</v>
      </c>
      <c r="K283">
        <f t="shared" si="31"/>
        <v>-0.69026508942791709</v>
      </c>
      <c r="M283">
        <f t="shared" si="32"/>
        <v>-0.69026508942791709</v>
      </c>
      <c r="N283" s="13">
        <f t="shared" si="33"/>
        <v>2.1708803295425629E-4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4.2875555468423299</v>
      </c>
      <c r="H284" s="10">
        <f t="shared" si="34"/>
        <v>-0.66623727383726461</v>
      </c>
      <c r="I284">
        <f t="shared" si="30"/>
        <v>-7.9948472860471753</v>
      </c>
      <c r="K284">
        <f t="shared" si="31"/>
        <v>-0.68068292588828216</v>
      </c>
      <c r="M284">
        <f t="shared" si="32"/>
        <v>-0.68068292588828216</v>
      </c>
      <c r="N284" s="13">
        <f t="shared" si="33"/>
        <v>2.0867686317906767E-4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4.2959616758357244</v>
      </c>
      <c r="H285" s="10">
        <f t="shared" si="34"/>
        <v>-0.65706628618448182</v>
      </c>
      <c r="I285">
        <f t="shared" si="30"/>
        <v>-7.8847954342137818</v>
      </c>
      <c r="K285">
        <f t="shared" si="31"/>
        <v>-0.67123122301247162</v>
      </c>
      <c r="M285">
        <f t="shared" si="32"/>
        <v>-0.67123122301247162</v>
      </c>
      <c r="N285" s="13">
        <f t="shared" si="33"/>
        <v>2.0064543534094187E-4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4.3043678048291225</v>
      </c>
      <c r="H286" s="10">
        <f t="shared" si="34"/>
        <v>-0.64801669428264519</v>
      </c>
      <c r="I286">
        <f t="shared" si="30"/>
        <v>-7.7762003313917418</v>
      </c>
      <c r="K286">
        <f t="shared" si="31"/>
        <v>-0.6619082826322934</v>
      </c>
      <c r="M286">
        <f t="shared" si="32"/>
        <v>-0.6619082826322934</v>
      </c>
      <c r="N286" s="13">
        <f t="shared" si="33"/>
        <v>1.9297622687608186E-4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4.3127739338225117</v>
      </c>
      <c r="H287" s="10">
        <f t="shared" si="34"/>
        <v>-0.63908698989272494</v>
      </c>
      <c r="I287">
        <f t="shared" si="30"/>
        <v>-7.6690438787126993</v>
      </c>
      <c r="K287">
        <f t="shared" si="31"/>
        <v>-0.65271242630570958</v>
      </c>
      <c r="M287">
        <f t="shared" si="32"/>
        <v>-0.65271242630570958</v>
      </c>
      <c r="N287" s="13">
        <f t="shared" si="33"/>
        <v>1.8565251744428766E-4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4.3211800628159063</v>
      </c>
      <c r="H288" s="10">
        <f t="shared" si="34"/>
        <v>-0.63027568103341625</v>
      </c>
      <c r="I288">
        <f t="shared" si="30"/>
        <v>-7.563308172400995</v>
      </c>
      <c r="K288">
        <f t="shared" si="31"/>
        <v>-0.64364199516256615</v>
      </c>
      <c r="M288">
        <f t="shared" si="32"/>
        <v>-0.64364199516256615</v>
      </c>
      <c r="N288" s="13">
        <f t="shared" si="33"/>
        <v>1.7865835339911232E-4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4.3295861918092999</v>
      </c>
      <c r="H289" s="10">
        <f t="shared" si="34"/>
        <v>-0.62158129188156763</v>
      </c>
      <c r="I289">
        <f t="shared" si="30"/>
        <v>-7.4589755025788111</v>
      </c>
      <c r="K289">
        <f t="shared" si="31"/>
        <v>-0.63469534974900166</v>
      </c>
      <c r="M289">
        <f t="shared" si="32"/>
        <v>-0.63469534974900166</v>
      </c>
      <c r="N289" s="13">
        <f t="shared" si="33"/>
        <v>1.7197851375040828E-4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4.337992320802698</v>
      </c>
      <c r="H290" s="10">
        <f t="shared" si="34"/>
        <v>-0.6130023626703659</v>
      </c>
      <c r="I290">
        <f t="shared" si="30"/>
        <v>-7.3560283520443903</v>
      </c>
      <c r="K290">
        <f t="shared" si="31"/>
        <v>-0.62587086987046803</v>
      </c>
      <c r="M290">
        <f t="shared" si="32"/>
        <v>-0.62587086987046803</v>
      </c>
      <c r="N290" s="13">
        <f t="shared" si="33"/>
        <v>1.6559847755908037E-4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4.3463984497960881</v>
      </c>
      <c r="H291" s="10">
        <f t="shared" si="34"/>
        <v>-0.60453744958551892</v>
      </c>
      <c r="I291">
        <f t="shared" si="30"/>
        <v>-7.254449395026227</v>
      </c>
      <c r="K291">
        <f t="shared" si="31"/>
        <v>-0.61716695443363601</v>
      </c>
      <c r="M291">
        <f t="shared" si="32"/>
        <v>-0.61716695443363601</v>
      </c>
      <c r="N291" s="13">
        <f t="shared" si="33"/>
        <v>1.5950439270861309E-4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4.3548045787894818</v>
      </c>
      <c r="H292" s="10">
        <f t="shared" si="34"/>
        <v>-0.59618512465945961</v>
      </c>
      <c r="I292">
        <f t="shared" si="30"/>
        <v>-7.1542214959135153</v>
      </c>
      <c r="K292">
        <f t="shared" si="31"/>
        <v>-0.60858202128716266</v>
      </c>
      <c r="M292">
        <f t="shared" si="32"/>
        <v>-0.60858202128716266</v>
      </c>
      <c r="N292" s="13">
        <f t="shared" si="33"/>
        <v>1.5368304599795517E-4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4.3632107077828763</v>
      </c>
      <c r="H293" s="10">
        <f t="shared" si="34"/>
        <v>-0.58794397566383516</v>
      </c>
      <c r="I293">
        <f t="shared" si="30"/>
        <v>-7.0553277079660219</v>
      </c>
      <c r="K293">
        <f t="shared" si="31"/>
        <v>-0.60011450706158254</v>
      </c>
      <c r="M293">
        <f t="shared" si="32"/>
        <v>-0.60011450706158254</v>
      </c>
      <c r="N293" s="13">
        <f t="shared" si="33"/>
        <v>1.4812183450355466E-4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4.3716168367762744</v>
      </c>
      <c r="H294" s="10">
        <f t="shared" si="34"/>
        <v>-0.57981260600026108</v>
      </c>
      <c r="I294">
        <f t="shared" si="30"/>
        <v>-6.9577512720031329</v>
      </c>
      <c r="K294">
        <f t="shared" si="31"/>
        <v>-0.59176286700828962</v>
      </c>
      <c r="M294">
        <f t="shared" si="32"/>
        <v>-0.59176286700828962</v>
      </c>
      <c r="N294" s="13">
        <f t="shared" si="33"/>
        <v>1.4280873816000729E-4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4.3800229657696637</v>
      </c>
      <c r="H295" s="10">
        <f t="shared" si="34"/>
        <v>-0.57178963458956089</v>
      </c>
      <c r="I295">
        <f t="shared" si="30"/>
        <v>-6.8614756150747311</v>
      </c>
      <c r="K295">
        <f t="shared" si="31"/>
        <v>-0.58352557483781231</v>
      </c>
      <c r="M295">
        <f t="shared" si="32"/>
        <v>-0.58352557483781231</v>
      </c>
      <c r="N295" s="13">
        <f t="shared" si="33"/>
        <v>1.377322935105276E-4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4.3884290947630582</v>
      </c>
      <c r="H296" s="10">
        <f t="shared" si="34"/>
        <v>-0.56387369575949975</v>
      </c>
      <c r="I296">
        <f t="shared" si="30"/>
        <v>-6.7664843491139965</v>
      </c>
      <c r="K296">
        <f t="shared" si="31"/>
        <v>-0.57540112255737452</v>
      </c>
      <c r="M296">
        <f t="shared" si="32"/>
        <v>-0.57540112255737452</v>
      </c>
      <c r="N296" s="13">
        <f t="shared" si="33"/>
        <v>1.3288156858036145E-4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4.3968352237564519</v>
      </c>
      <c r="H297" s="10">
        <f t="shared" si="34"/>
        <v>-0.55606343913125578</v>
      </c>
      <c r="I297">
        <f t="shared" si="30"/>
        <v>-6.6727612695750693</v>
      </c>
      <c r="K297">
        <f t="shared" si="31"/>
        <v>-0.56738802030798685</v>
      </c>
      <c r="M297">
        <f t="shared" si="32"/>
        <v>-0.56738802030798685</v>
      </c>
      <c r="N297" s="13">
        <f t="shared" si="33"/>
        <v>1.2824613882837178E-4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4.40524135274985</v>
      </c>
      <c r="H298" s="10">
        <f t="shared" si="34"/>
        <v>-0.54835752950458938</v>
      </c>
      <c r="I298">
        <f t="shared" si="30"/>
        <v>-6.580290354055073</v>
      </c>
      <c r="K298">
        <f t="shared" si="31"/>
        <v>-0.55948479620099301</v>
      </c>
      <c r="M298">
        <f t="shared" si="32"/>
        <v>-0.55948479620099301</v>
      </c>
      <c r="N298" s="13">
        <f t="shared" si="33"/>
        <v>1.2381606413289326E-4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4.4136474817432401</v>
      </c>
      <c r="H299" s="10">
        <f t="shared" si="34"/>
        <v>-0.54075464674192419</v>
      </c>
      <c r="I299">
        <f t="shared" si="30"/>
        <v>-6.4890557609030903</v>
      </c>
      <c r="K299">
        <f t="shared" si="31"/>
        <v>-0.55168999615429182</v>
      </c>
      <c r="M299">
        <f t="shared" si="32"/>
        <v>-0.55168999615429182</v>
      </c>
      <c r="N299" s="13">
        <f t="shared" si="33"/>
        <v>1.1958186677056893E-4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4.4220536107366337</v>
      </c>
      <c r="H300" s="10">
        <f t="shared" si="34"/>
        <v>-0.53325348565132102</v>
      </c>
      <c r="I300">
        <f t="shared" si="30"/>
        <v>-6.3990418278158518</v>
      </c>
      <c r="K300">
        <f t="shared" si="31"/>
        <v>-0.54400218372819764</v>
      </c>
      <c r="M300">
        <f t="shared" si="32"/>
        <v>-0.54400218372819764</v>
      </c>
      <c r="N300" s="13">
        <f t="shared" si="33"/>
        <v>1.1553451034785109E-4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4.4304597397300327</v>
      </c>
      <c r="H301" s="10">
        <f t="shared" si="34"/>
        <v>-0.52585275586857638</v>
      </c>
      <c r="I301">
        <f t="shared" si="30"/>
        <v>-6.3102330704229166</v>
      </c>
      <c r="K301">
        <f t="shared" si="31"/>
        <v>-0.53641993996114967</v>
      </c>
      <c r="M301">
        <f t="shared" si="32"/>
        <v>-0.53641993996114967</v>
      </c>
      <c r="N301" s="13">
        <f t="shared" si="33"/>
        <v>1.1166537964633398E-4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4.4388658687234264</v>
      </c>
      <c r="H302" s="10">
        <f t="shared" si="34"/>
        <v>-0.51855118173841586</v>
      </c>
      <c r="I302">
        <f t="shared" si="30"/>
        <v>-6.2226141808609903</v>
      </c>
      <c r="K302">
        <f t="shared" si="31"/>
        <v>-0.5289418632052505</v>
      </c>
      <c r="M302">
        <f t="shared" si="32"/>
        <v>-0.5289418632052505</v>
      </c>
      <c r="N302" s="13">
        <f t="shared" si="33"/>
        <v>1.0796626134522084E-4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4.4472719977168209</v>
      </c>
      <c r="H303" s="10">
        <f t="shared" si="34"/>
        <v>-0.51134750219489589</v>
      </c>
      <c r="I303">
        <f t="shared" si="30"/>
        <v>-6.1361700263387506</v>
      </c>
      <c r="K303">
        <f t="shared" si="31"/>
        <v>-0.52156656896170472</v>
      </c>
      <c r="M303">
        <f t="shared" si="32"/>
        <v>-0.52156656896170472</v>
      </c>
      <c r="N303" s="13">
        <f t="shared" si="33"/>
        <v>1.0442932558449682E-4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4.4556781267102101</v>
      </c>
      <c r="H304" s="10">
        <f t="shared" si="34"/>
        <v>-0.50424047064114719</v>
      </c>
      <c r="I304">
        <f t="shared" si="30"/>
        <v>-6.0508856476937662</v>
      </c>
      <c r="K304">
        <f t="shared" si="31"/>
        <v>-0.51429268971631148</v>
      </c>
      <c r="M304">
        <f t="shared" si="32"/>
        <v>-0.51429268971631148</v>
      </c>
      <c r="N304" s="13">
        <f t="shared" si="33"/>
        <v>1.0104710833509687E-4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4.4640842557036091</v>
      </c>
      <c r="H305" s="10">
        <f t="shared" si="34"/>
        <v>-0.4972288548284558</v>
      </c>
      <c r="I305">
        <f t="shared" si="30"/>
        <v>-5.9667462579414696</v>
      </c>
      <c r="K305">
        <f t="shared" si="31"/>
        <v>-0.50711887477496931</v>
      </c>
      <c r="M305">
        <f t="shared" si="32"/>
        <v>-0.50711887477496931</v>
      </c>
      <c r="N305" s="13">
        <f t="shared" si="33"/>
        <v>9.7812494542435016E-5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4.4724903846970019</v>
      </c>
      <c r="H306" s="10">
        <f t="shared" si="34"/>
        <v>-0.49031143673485922</v>
      </c>
      <c r="I306">
        <f t="shared" si="30"/>
        <v>-5.8837372408183111</v>
      </c>
      <c r="K306">
        <f t="shared" si="31"/>
        <v>-0.5000437900993836</v>
      </c>
      <c r="M306">
        <f t="shared" si="32"/>
        <v>-0.5000437900993836</v>
      </c>
      <c r="N306" s="13">
        <f t="shared" si="33"/>
        <v>9.4718702011969061E-5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4.4808965136903955</v>
      </c>
      <c r="H307" s="10">
        <f t="shared" si="34"/>
        <v>-0.48348701244319858</v>
      </c>
      <c r="I307">
        <f t="shared" si="30"/>
        <v>-5.8018441493183825</v>
      </c>
      <c r="K307">
        <f t="shared" si="31"/>
        <v>-0.49306611814288021</v>
      </c>
      <c r="M307">
        <f t="shared" si="32"/>
        <v>-0.49306611814288021</v>
      </c>
      <c r="N307" s="13">
        <f t="shared" si="33"/>
        <v>9.1759266005672947E-5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4.4893026426837856</v>
      </c>
      <c r="H308" s="10">
        <f t="shared" si="34"/>
        <v>-0.47675439201882458</v>
      </c>
      <c r="I308">
        <f t="shared" si="30"/>
        <v>-5.7210527042258947</v>
      </c>
      <c r="K308">
        <f t="shared" si="31"/>
        <v>-0.48618455768654062</v>
      </c>
      <c r="M308">
        <f t="shared" si="32"/>
        <v>-0.48618455768654062</v>
      </c>
      <c r="N308" s="13">
        <f t="shared" si="33"/>
        <v>8.8928024520570293E-5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4.4977087716771837</v>
      </c>
      <c r="H309" s="10">
        <f t="shared" si="34"/>
        <v>-0.47011239938692739</v>
      </c>
      <c r="I309">
        <f t="shared" si="30"/>
        <v>-5.6413487926431287</v>
      </c>
      <c r="K309">
        <f t="shared" si="31"/>
        <v>-0.47939782367559464</v>
      </c>
      <c r="M309">
        <f t="shared" si="32"/>
        <v>-0.47939782367559464</v>
      </c>
      <c r="N309" s="13">
        <f t="shared" si="33"/>
        <v>8.6219104220571581E-5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4.5061149006705783</v>
      </c>
      <c r="H310" s="10">
        <f t="shared" si="34"/>
        <v>-0.46355987220964195</v>
      </c>
      <c r="I310">
        <f t="shared" si="30"/>
        <v>-5.5627184665157037</v>
      </c>
      <c r="K310">
        <f t="shared" si="31"/>
        <v>-0.47270464705623144</v>
      </c>
      <c r="M310">
        <f t="shared" si="32"/>
        <v>-0.47270464705623144</v>
      </c>
      <c r="N310" s="13">
        <f t="shared" si="33"/>
        <v>8.3626906994815789E-5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4.514521029663972</v>
      </c>
      <c r="H311" s="10">
        <f t="shared" si="34"/>
        <v>-0.45709566176288197</v>
      </c>
      <c r="I311">
        <f t="shared" si="30"/>
        <v>-5.4851479411545832</v>
      </c>
      <c r="K311">
        <f t="shared" si="31"/>
        <v>-0.46610377461275299</v>
      </c>
      <c r="M311">
        <f t="shared" si="32"/>
        <v>-0.46610377461275299</v>
      </c>
      <c r="N311" s="13">
        <f t="shared" si="33"/>
        <v>8.1146097116011385E-5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4.5229271586573621</v>
      </c>
      <c r="H312" s="10">
        <f t="shared" si="34"/>
        <v>-0.45071863281306657</v>
      </c>
      <c r="I312">
        <f t="shared" si="30"/>
        <v>-5.4086235937567988</v>
      </c>
      <c r="K312">
        <f t="shared" si="31"/>
        <v>-0.45959396880524378</v>
      </c>
      <c r="M312">
        <f t="shared" si="32"/>
        <v>-0.45959396880524378</v>
      </c>
      <c r="N312" s="13">
        <f t="shared" si="33"/>
        <v>7.8771588974036285E-5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4.5313332876507602</v>
      </c>
      <c r="H313" s="10">
        <f t="shared" si="34"/>
        <v>-0.44442766349371676</v>
      </c>
      <c r="I313">
        <f t="shared" si="30"/>
        <v>-5.3331319619246011</v>
      </c>
      <c r="K313">
        <f t="shared" si="31"/>
        <v>-0.45317400760770848</v>
      </c>
      <c r="M313">
        <f t="shared" si="32"/>
        <v>-0.45317400760770848</v>
      </c>
      <c r="N313" s="13">
        <f t="shared" si="33"/>
        <v>7.6498535360357633E-5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4.5397394166441547</v>
      </c>
      <c r="H314" s="10">
        <f t="shared" si="34"/>
        <v>-0.43822164518205237</v>
      </c>
      <c r="I314">
        <f t="shared" si="30"/>
        <v>-5.2586597421846282</v>
      </c>
      <c r="K314">
        <f t="shared" si="31"/>
        <v>-0.44684268434681013</v>
      </c>
      <c r="M314">
        <f t="shared" si="32"/>
        <v>-0.44684268434681013</v>
      </c>
      <c r="N314" s="13">
        <f t="shared" si="33"/>
        <v>7.4322316280287182E-5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4.5481455456375484</v>
      </c>
      <c r="H315" s="10">
        <f t="shared" si="34"/>
        <v>-0.43209948237554036</v>
      </c>
      <c r="I315">
        <f t="shared" si="30"/>
        <v>-5.185193788506484</v>
      </c>
      <c r="K315">
        <f t="shared" si="31"/>
        <v>-0.44059880754114422</v>
      </c>
      <c r="M315">
        <f t="shared" si="32"/>
        <v>-0.44059880754114422</v>
      </c>
      <c r="N315" s="13">
        <f t="shared" si="33"/>
        <v>7.2238528270667182E-5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4.5565516746309385</v>
      </c>
      <c r="H316" s="10">
        <f t="shared" si="34"/>
        <v>-0.42606009256854416</v>
      </c>
      <c r="I316">
        <f t="shared" si="30"/>
        <v>-5.1127211108225303</v>
      </c>
      <c r="K316">
        <f t="shared" si="31"/>
        <v>-0.43444120074118781</v>
      </c>
      <c r="M316">
        <f t="shared" si="32"/>
        <v>-0.43444120074118781</v>
      </c>
      <c r="N316" s="13">
        <f t="shared" si="33"/>
        <v>7.024297420155414E-5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4.5649578036243366</v>
      </c>
      <c r="H317" s="10">
        <f t="shared" si="34"/>
        <v>-0.42010240612904481</v>
      </c>
      <c r="I317">
        <f t="shared" si="30"/>
        <v>-5.0412288735485378</v>
      </c>
      <c r="K317">
        <f t="shared" si="31"/>
        <v>-0.42836870236989805</v>
      </c>
      <c r="M317">
        <f t="shared" si="32"/>
        <v>-0.42836870236989805</v>
      </c>
      <c r="N317" s="13">
        <f t="shared" si="33"/>
        <v>6.833165354154428E-5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4.5733639326177311</v>
      </c>
      <c r="H318" s="10">
        <f t="shared" si="34"/>
        <v>-0.41422536617555428</v>
      </c>
      <c r="I318">
        <f t="shared" si="30"/>
        <v>-4.9707043941066509</v>
      </c>
      <c r="K318">
        <f t="shared" si="31"/>
        <v>-0.42238016556405289</v>
      </c>
      <c r="M318">
        <f t="shared" si="32"/>
        <v>-0.42238016556405289</v>
      </c>
      <c r="N318" s="13">
        <f t="shared" si="33"/>
        <v>6.6500753066657349E-5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4.5817700616111248</v>
      </c>
      <c r="H319" s="10">
        <f t="shared" si="34"/>
        <v>-0.4084279284541662</v>
      </c>
      <c r="I319">
        <f t="shared" si="30"/>
        <v>-4.9011351414499948</v>
      </c>
      <c r="K319">
        <f t="shared" si="31"/>
        <v>-0.41647445801628741</v>
      </c>
      <c r="M319">
        <f t="shared" si="32"/>
        <v>-0.41647445801628741</v>
      </c>
      <c r="N319" s="13">
        <f t="shared" si="33"/>
        <v>6.4746637994090507E-5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4.590176190604514</v>
      </c>
      <c r="H320" s="10">
        <f t="shared" si="34"/>
        <v>-0.4027090612158814</v>
      </c>
      <c r="I320">
        <f t="shared" si="30"/>
        <v>-4.8325087345905766</v>
      </c>
      <c r="K320">
        <f t="shared" si="31"/>
        <v>-0.41065046181794612</v>
      </c>
      <c r="M320">
        <f t="shared" si="32"/>
        <v>-0.41065046181794612</v>
      </c>
      <c r="N320" s="13">
        <f t="shared" si="33"/>
        <v>6.3065843522473882E-5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4.5985823195979121</v>
      </c>
      <c r="H321" s="10">
        <f t="shared" si="34"/>
        <v>-0.39706774509417525</v>
      </c>
      <c r="I321">
        <f t="shared" si="30"/>
        <v>-4.7648129411301028</v>
      </c>
      <c r="K321">
        <f t="shared" si="31"/>
        <v>-0.40490707330270981</v>
      </c>
      <c r="M321">
        <f t="shared" si="32"/>
        <v>-0.40490707330270981</v>
      </c>
      <c r="N321" s="13">
        <f t="shared" si="33"/>
        <v>6.1455066761125627E-5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4.6069884485913066</v>
      </c>
      <c r="H322" s="10">
        <f t="shared" si="34"/>
        <v>-0.39150297298291736</v>
      </c>
      <c r="I322">
        <f t="shared" si="30"/>
        <v>-4.6980356757950084</v>
      </c>
      <c r="K322">
        <f t="shared" si="31"/>
        <v>-0.39924320289110932</v>
      </c>
      <c r="M322">
        <f t="shared" si="32"/>
        <v>-0.39924320289110932</v>
      </c>
      <c r="N322" s="13">
        <f t="shared" si="33"/>
        <v>5.9911159031669218E-5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4.6153945775847003</v>
      </c>
      <c r="H323" s="10">
        <f t="shared" si="34"/>
        <v>-0.38601374991458082</v>
      </c>
      <c r="I323">
        <f t="shared" si="30"/>
        <v>-4.6321649989749698</v>
      </c>
      <c r="K323">
        <f t="shared" si="31"/>
        <v>-0.3936577749358402</v>
      </c>
      <c r="M323">
        <f t="shared" si="32"/>
        <v>-0.3936577749358402</v>
      </c>
      <c r="N323" s="13">
        <f t="shared" si="33"/>
        <v>5.8431118525639495E-5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4.6238007065780904</v>
      </c>
      <c r="H324" s="10">
        <f t="shared" si="34"/>
        <v>-0.38059909293887456</v>
      </c>
      <c r="I324">
        <f t="shared" si="30"/>
        <v>-4.567189115266495</v>
      </c>
      <c r="K324">
        <f t="shared" si="31"/>
        <v>-0.38814972756801547</v>
      </c>
      <c r="M324">
        <f t="shared" si="32"/>
        <v>-0.38814972756801547</v>
      </c>
      <c r="N324" s="13">
        <f t="shared" si="33"/>
        <v>5.7012083302781837E-5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4.6322068355714885</v>
      </c>
      <c r="H325" s="10">
        <f t="shared" si="34"/>
        <v>-0.37525803100175609</v>
      </c>
      <c r="I325">
        <f t="shared" si="30"/>
        <v>-4.5030963720210728</v>
      </c>
      <c r="K325">
        <f t="shared" si="31"/>
        <v>-0.38271801254430499</v>
      </c>
      <c r="M325">
        <f t="shared" si="32"/>
        <v>-0.38271801254430499</v>
      </c>
      <c r="N325" s="13">
        <f t="shared" si="33"/>
        <v>5.5651324615170254E-5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4.640612964564883</v>
      </c>
      <c r="H326" s="10">
        <f t="shared" si="34"/>
        <v>-0.36998960482492788</v>
      </c>
      <c r="I326">
        <f t="shared" si="30"/>
        <v>-4.4398752578991347</v>
      </c>
      <c r="K326">
        <f t="shared" si="31"/>
        <v>-0.37736159509505013</v>
      </c>
      <c r="M326">
        <f t="shared" si="32"/>
        <v>-0.37736159509505013</v>
      </c>
      <c r="N326" s="13">
        <f t="shared" si="33"/>
        <v>5.4346240542777169E-5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4.6490190935582767</v>
      </c>
      <c r="H327" s="10">
        <f t="shared" si="34"/>
        <v>-0.36479286678575307</v>
      </c>
      <c r="I327">
        <f t="shared" si="30"/>
        <v>-4.3775144014290372</v>
      </c>
      <c r="K327">
        <f t="shared" si="31"/>
        <v>-0.37207945377329438</v>
      </c>
      <c r="M327">
        <f t="shared" si="32"/>
        <v>-0.37207945377329438</v>
      </c>
      <c r="N327" s="13">
        <f t="shared" si="33"/>
        <v>5.3094349927006347E-5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4.6574252225516704</v>
      </c>
      <c r="H328" s="10">
        <f t="shared" si="34"/>
        <v>-0.35966688079770892</v>
      </c>
      <c r="I328">
        <f t="shared" si="30"/>
        <v>-4.3160025695725075</v>
      </c>
      <c r="K328">
        <f t="shared" si="31"/>
        <v>-0.366870580304826</v>
      </c>
      <c r="M328">
        <f t="shared" si="32"/>
        <v>-0.366870580304826</v>
      </c>
      <c r="N328" s="13">
        <f t="shared" si="33"/>
        <v>5.1893286588838841E-5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4.665831351545064</v>
      </c>
      <c r="H329" s="10">
        <f t="shared" si="34"/>
        <v>-0.35461072219135359</v>
      </c>
      <c r="I329">
        <f t="shared" si="30"/>
        <v>-4.2553286662962435</v>
      </c>
      <c r="K329">
        <f t="shared" si="31"/>
        <v>-0.36173397943921387</v>
      </c>
      <c r="M329">
        <f t="shared" si="32"/>
        <v>-0.36173397943921387</v>
      </c>
      <c r="N329" s="13">
        <f t="shared" si="33"/>
        <v>5.0740793819194038E-5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4.6742374805384586</v>
      </c>
      <c r="H330" s="10">
        <f t="shared" si="34"/>
        <v>-0.34962347759584239</v>
      </c>
      <c r="I330">
        <f t="shared" si="30"/>
        <v>-4.1954817311501085</v>
      </c>
      <c r="K330">
        <f t="shared" si="31"/>
        <v>-0.35666866880186349</v>
      </c>
      <c r="M330">
        <f t="shared" si="32"/>
        <v>-0.35666866880186349</v>
      </c>
      <c r="N330" s="13">
        <f t="shared" si="33"/>
        <v>4.9634719129396974E-5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4.6826436095318522</v>
      </c>
      <c r="H331" s="10">
        <f t="shared" si="34"/>
        <v>-0.34470424482102324</v>
      </c>
      <c r="I331">
        <f t="shared" si="30"/>
        <v>-4.1364509378522794</v>
      </c>
      <c r="K331">
        <f t="shared" si="31"/>
        <v>-0.35167367874710703</v>
      </c>
      <c r="M331">
        <f t="shared" si="32"/>
        <v>-0.35167367874710703</v>
      </c>
      <c r="N331" s="13">
        <f t="shared" si="33"/>
        <v>4.8573009250047713E-5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4.6910497385252468</v>
      </c>
      <c r="H332" s="10">
        <f t="shared" si="34"/>
        <v>-0.33985213274012571</v>
      </c>
      <c r="I332">
        <f t="shared" si="30"/>
        <v>-4.078225592881509</v>
      </c>
      <c r="K332">
        <f t="shared" si="31"/>
        <v>-0.34674805221234695</v>
      </c>
      <c r="M332">
        <f t="shared" si="32"/>
        <v>-0.34674805221234695</v>
      </c>
      <c r="N332" s="13">
        <f t="shared" si="33"/>
        <v>4.755370536735999E-5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4.6994558675186404</v>
      </c>
      <c r="H333" s="10">
        <f t="shared" si="34"/>
        <v>-0.33506626117307164</v>
      </c>
      <c r="I333">
        <f t="shared" si="30"/>
        <v>-4.0207951340768595</v>
      </c>
      <c r="K333">
        <f t="shared" si="31"/>
        <v>-0.3418908445732699</v>
      </c>
      <c r="M333">
        <f t="shared" si="32"/>
        <v>-0.3418908445732699</v>
      </c>
      <c r="N333" s="13">
        <f t="shared" si="33"/>
        <v>4.6574938586261628E-5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4.707861996512035</v>
      </c>
      <c r="H334" s="10">
        <f t="shared" si="34"/>
        <v>-0.33034576077042377</v>
      </c>
      <c r="I334">
        <f t="shared" si="30"/>
        <v>-3.9641491292450852</v>
      </c>
      <c r="K334">
        <f t="shared" si="31"/>
        <v>-0.3371011235001336</v>
      </c>
      <c r="M334">
        <f t="shared" si="32"/>
        <v>-0.3371011235001336</v>
      </c>
      <c r="N334" s="13">
        <f t="shared" si="33"/>
        <v>4.5634925609952716E-5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4.7162681255054286</v>
      </c>
      <c r="H335" s="10">
        <f t="shared" si="34"/>
        <v>-0.325689772897991</v>
      </c>
      <c r="I335">
        <f t="shared" si="30"/>
        <v>-3.9082772747758918</v>
      </c>
      <c r="K335">
        <f t="shared" si="31"/>
        <v>-0.33237796881515752</v>
      </c>
      <c r="M335">
        <f t="shared" si="32"/>
        <v>-0.33237796881515752</v>
      </c>
      <c r="N335" s="13">
        <f t="shared" si="33"/>
        <v>4.4731964626402873E-5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4.7246742544988232</v>
      </c>
      <c r="H336" s="10">
        <f t="shared" si="34"/>
        <v>-0.3210974495221125</v>
      </c>
      <c r="I336">
        <f t="shared" si="30"/>
        <v>-3.85316939426535</v>
      </c>
      <c r="K336">
        <f t="shared" si="31"/>
        <v>-0.32772047235100832</v>
      </c>
      <c r="M336">
        <f t="shared" si="32"/>
        <v>-0.32772047235100832</v>
      </c>
      <c r="N336" s="13">
        <f t="shared" si="33"/>
        <v>4.3864431392075178E-5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4.7330803834922159</v>
      </c>
      <c r="H337" s="10">
        <f t="shared" si="34"/>
        <v>-0.31656795309563102</v>
      </c>
      <c r="I337">
        <f t="shared" si="30"/>
        <v>-3.7988154371475722</v>
      </c>
      <c r="K337">
        <f t="shared" si="31"/>
        <v>-0.3231277378104116</v>
      </c>
      <c r="M337">
        <f t="shared" si="32"/>
        <v>-0.3231277378104116</v>
      </c>
      <c r="N337" s="13">
        <f t="shared" si="33"/>
        <v>4.3030775504268949E-5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4.7414865124856105</v>
      </c>
      <c r="H338" s="10">
        <f t="shared" si="34"/>
        <v>-0.31210045644457851</v>
      </c>
      <c r="I338">
        <f t="shared" si="30"/>
        <v>-3.7452054773349421</v>
      </c>
      <c r="K338">
        <f t="shared" si="31"/>
        <v>-0.31859888062687736</v>
      </c>
      <c r="M338">
        <f t="shared" si="32"/>
        <v>-0.31859888062687736</v>
      </c>
      <c r="N338" s="13">
        <f t="shared" si="33"/>
        <v>4.2229516853086417E-5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4.7498926414790041</v>
      </c>
      <c r="H339" s="10">
        <f t="shared" si="34"/>
        <v>-0.30769414265558181</v>
      </c>
      <c r="I339">
        <f t="shared" si="30"/>
        <v>-3.6923297118669818</v>
      </c>
      <c r="K339">
        <f t="shared" si="31"/>
        <v>-0.31413302782657293</v>
      </c>
      <c r="M339">
        <f t="shared" si="32"/>
        <v>-0.31413302782657293</v>
      </c>
      <c r="N339" s="13">
        <f t="shared" si="33"/>
        <v>4.1459242245209288E-5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4.7582987704723987</v>
      </c>
      <c r="H340" s="10">
        <f t="shared" si="34"/>
        <v>-0.30334820496400938</v>
      </c>
      <c r="I340">
        <f t="shared" ref="I340:I403" si="37">H340*$E$6</f>
        <v>-3.6401784595681126</v>
      </c>
      <c r="K340">
        <f t="shared" ref="K340:K403" si="38">(1/2)*(($L$9/2)*$L$4*EXP(-$L$7*$O$6*(G340/$O$6-1))+($L$9/2)*$L$4*EXP(-$L$7*$O$6*(($H$4/$E$4)*G340/$O$6-1))+($L$9/2)*$L$4*EXP(-$L$7*$O$6*(SQRT(4/3+$H$11^2/4)*($H$4/$E$4)*G340/$O$6-1))+2*$L$4*EXP(-$L$7*$O$6*(($H$5/$E$4)*G340/$O$6-1))+16*$L$4*EXP(-$L$7*$O$6*($H$14*($H$4/$E$4)*G340/$O$6-1))-(($L$9/2)*$L$6*EXP(-$L$5*$O$6*(G340/$O$6-1))+($L$9/2)*$L$6*EXP(-$L$5*$O$6*(($H$4/$E$4)*G340/$O$6-1))+($L$9/2)*$L$6*EXP(-$L$5*$O$6*(SQRT(4/3+$H$11^2/4)*($H$4/$E$4)*G340/$O$6-1))+2*$L$6*EXP(-$L$5*$O$6*(($H$5/$E$4)*G340/$O$6-1))+16*$L$6*EXP(-$L$5*$O$6*($H$14*($H$4/$E$4)*G340/$O$6-1))))</f>
        <v>-0.3097293178913294</v>
      </c>
      <c r="M340">
        <f t="shared" ref="M340:M403" si="39">(1/2)*(($L$9/2)*$O$4*EXP(-$O$8*$O$6*(G340/$O$6-1))+($L$9/2)*$O$4*EXP(-$O$8*$O$6*(($H$4/$E$4)*G340/$O$6-1))+($L$9/2)*$O$4*EXP(-$O$8*$O$6*(SQRT(4/3+$H$11^2/4)*($H$4/$E$4)*G340/$O$6-1))+2*$O$4*EXP(-$O$8*$O$6*(($H$5/$E$4)*G340/$O$6-1))+16*$O$4*EXP(-$O$8*$O$6*($H$14*($H$4/$E$4)*G340/$O$6-1))-(($L$9/2)*$O$7*EXP(-$O$5*$O$6*(G340/$O$6-1))+($L$9/2)*$O$7*EXP(-$O$5*$O$6*(($H$4/$E$4)*G340/$O$6-1))+($L$9/2)*$O$7*EXP(-$O$5*$O$6*(SQRT(4/3+$H$11^2/4)*($H$4/$E$4)*G340/$O$6-1))+2*$O$7*EXP(-$O$5*$O$6*(($H$5/$E$4)*G340/$O$6-1))+16*$O$7*EXP(-$O$5*$O$6*($H$14*($H$4/$E$4)*G340/$O$6-1))))</f>
        <v>-0.3097293178913294</v>
      </c>
      <c r="N340" s="13">
        <f t="shared" ref="N340:N403" si="40">(M340-H340)^2*O340</f>
        <v>4.071860219121068E-5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4.7667048994657923</v>
      </c>
      <c r="H341" s="10">
        <f t="shared" ref="H341:H404" si="41">-(-$B$4)*(1+D341+$E$5*D341^3)*EXP(-D341)</f>
        <v>-0.29906184664286523</v>
      </c>
      <c r="I341">
        <f t="shared" si="37"/>
        <v>-3.5887421597143829</v>
      </c>
      <c r="K341">
        <f t="shared" si="38"/>
        <v>-0.30538690062280205</v>
      </c>
      <c r="M341">
        <f t="shared" si="39"/>
        <v>-0.30538690062280205</v>
      </c>
      <c r="N341" s="13">
        <f t="shared" si="40"/>
        <v>4.0006307849114645E-5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4.7751110284591869</v>
      </c>
      <c r="H342" s="10">
        <f t="shared" si="41"/>
        <v>-0.29483428089244945</v>
      </c>
      <c r="I342">
        <f t="shared" si="37"/>
        <v>-3.5380113707093934</v>
      </c>
      <c r="K342">
        <f t="shared" si="38"/>
        <v>-0.30110493700778662</v>
      </c>
      <c r="M342">
        <f t="shared" si="39"/>
        <v>-0.30110493700778662</v>
      </c>
      <c r="N342" s="13">
        <f t="shared" si="40"/>
        <v>3.9321128116815447E-5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4.7835171574525805</v>
      </c>
      <c r="H343" s="10">
        <f t="shared" si="41"/>
        <v>-0.29066473073078858</v>
      </c>
      <c r="I343">
        <f t="shared" si="37"/>
        <v>-3.4879767687694629</v>
      </c>
      <c r="K343">
        <f t="shared" si="38"/>
        <v>-0.29688259908470022</v>
      </c>
      <c r="M343">
        <f t="shared" si="39"/>
        <v>-0.29688259908470022</v>
      </c>
      <c r="N343" s="13">
        <f t="shared" si="40"/>
        <v>3.8661886866575818E-5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4.7919232864459751</v>
      </c>
      <c r="H344" s="10">
        <f t="shared" si="41"/>
        <v>-0.28655242888485555</v>
      </c>
      <c r="I344">
        <f t="shared" si="37"/>
        <v>-3.4386291466182666</v>
      </c>
      <c r="K344">
        <f t="shared" si="38"/>
        <v>-0.29271906981122336</v>
      </c>
      <c r="M344">
        <f t="shared" si="39"/>
        <v>-0.29271906981122336</v>
      </c>
      <c r="N344" s="13">
        <f t="shared" si="40"/>
        <v>3.8027460314754528E-5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4.8003294154393688</v>
      </c>
      <c r="H345" s="10">
        <f t="shared" si="41"/>
        <v>-0.28249661768257978</v>
      </c>
      <c r="I345">
        <f t="shared" si="37"/>
        <v>-3.3899594121909571</v>
      </c>
      <c r="K345">
        <f t="shared" si="38"/>
        <v>-0.28861354293312486</v>
      </c>
      <c r="M345">
        <f t="shared" si="39"/>
        <v>-0.28861354293312486</v>
      </c>
      <c r="N345" s="13">
        <f t="shared" si="40"/>
        <v>3.7416774520755991E-5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4.8087355444327624</v>
      </c>
      <c r="H346" s="10">
        <f t="shared" si="41"/>
        <v>-0.27849654894566411</v>
      </c>
      <c r="I346">
        <f t="shared" si="37"/>
        <v>-3.3419585873479694</v>
      </c>
      <c r="K346">
        <f t="shared" si="38"/>
        <v>-0.28456522285424951</v>
      </c>
      <c r="M346">
        <f t="shared" si="39"/>
        <v>-0.28456522285424951</v>
      </c>
      <c r="N346" s="13">
        <f t="shared" si="40"/>
        <v>3.6828803008745172E-5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4.817141673426157</v>
      </c>
      <c r="H347" s="10">
        <f t="shared" si="41"/>
        <v>-0.27455148388321204</v>
      </c>
      <c r="I347">
        <f t="shared" si="37"/>
        <v>-3.2946178065985445</v>
      </c>
      <c r="K347">
        <f t="shared" si="38"/>
        <v>-0.28057332450769518</v>
      </c>
      <c r="M347">
        <f t="shared" si="39"/>
        <v>-0.28057332450769518</v>
      </c>
      <c r="N347" s="13">
        <f t="shared" si="40"/>
        <v>3.6262564506675399E-5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4.8255478024195506</v>
      </c>
      <c r="H348" s="10">
        <f t="shared" si="41"/>
        <v>-0.2706606929861754</v>
      </c>
      <c r="I348">
        <f t="shared" si="37"/>
        <v>-3.2479283158341046</v>
      </c>
      <c r="K348">
        <f t="shared" si="38"/>
        <v>-0.27663707322816639</v>
      </c>
      <c r="M348">
        <f t="shared" si="39"/>
        <v>-0.27663707322816639</v>
      </c>
      <c r="N348" s="13">
        <f t="shared" si="40"/>
        <v>3.5717120796860237E-5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4.8339539314129452</v>
      </c>
      <c r="H349" s="10">
        <f t="shared" si="41"/>
        <v>-0.26682345592262696</v>
      </c>
      <c r="I349">
        <f t="shared" si="37"/>
        <v>-3.2018814710715233</v>
      </c>
      <c r="K349">
        <f t="shared" si="38"/>
        <v>-0.2727557046255083</v>
      </c>
      <c r="M349">
        <f t="shared" si="39"/>
        <v>-0.2727557046255083</v>
      </c>
      <c r="N349" s="13">
        <f t="shared" si="40"/>
        <v>3.5191574672837314E-5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4.8423600604063388</v>
      </c>
      <c r="H350" s="10">
        <f t="shared" si="41"/>
        <v>-0.26303906143386918</v>
      </c>
      <c r="I350">
        <f t="shared" si="37"/>
        <v>-3.1564687372064304</v>
      </c>
      <c r="K350">
        <f t="shared" si="38"/>
        <v>-0.26892846445943347</v>
      </c>
      <c r="M350">
        <f t="shared" si="39"/>
        <v>-0.26892846445943347</v>
      </c>
      <c r="N350" s="13">
        <f t="shared" si="40"/>
        <v>3.4685067997525793E-5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4.8507661893997334</v>
      </c>
      <c r="H351" s="10">
        <f t="shared" si="41"/>
        <v>-0.25930680723137739</v>
      </c>
      <c r="I351">
        <f t="shared" si="37"/>
        <v>-3.1116816867765289</v>
      </c>
      <c r="K351">
        <f t="shared" si="38"/>
        <v>-0.26515460851542239</v>
      </c>
      <c r="M351">
        <f t="shared" si="39"/>
        <v>-0.26515460851542239</v>
      </c>
      <c r="N351" s="13">
        <f t="shared" si="40"/>
        <v>3.4196779857678302E-5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4.8591723183931261</v>
      </c>
      <c r="H352" s="10">
        <f t="shared" si="41"/>
        <v>-0.25562599989459089</v>
      </c>
      <c r="I352">
        <f t="shared" si="37"/>
        <v>-3.0675119987350907</v>
      </c>
      <c r="K352">
        <f t="shared" si="38"/>
        <v>-0.26143340248182201</v>
      </c>
      <c r="M352">
        <f t="shared" si="39"/>
        <v>-0.26143340248182201</v>
      </c>
      <c r="N352" s="13">
        <f t="shared" si="40"/>
        <v>3.3725924810178639E-5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4.8675784473865216</v>
      </c>
      <c r="H353" s="10">
        <f t="shared" si="41"/>
        <v>-0.25199595476954861</v>
      </c>
      <c r="I353">
        <f t="shared" si="37"/>
        <v>-3.0239514572345834</v>
      </c>
      <c r="K353">
        <f t="shared" si="38"/>
        <v>-0.25776412182811637</v>
      </c>
      <c r="M353">
        <f t="shared" si="39"/>
        <v>-0.25776412182811637</v>
      </c>
      <c r="N353" s="13">
        <f t="shared" si="40"/>
        <v>3.3271751215546156E-5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4.8759845763799143</v>
      </c>
      <c r="H354" s="10">
        <f t="shared" si="41"/>
        <v>-0.24841599586838081</v>
      </c>
      <c r="I354">
        <f t="shared" si="37"/>
        <v>-2.9809919504205697</v>
      </c>
      <c r="K354">
        <f t="shared" si="38"/>
        <v>-0.25414605168439536</v>
      </c>
      <c r="M354">
        <f t="shared" si="39"/>
        <v>-0.25414605168439536</v>
      </c>
      <c r="N354" s="13">
        <f t="shared" si="40"/>
        <v>3.2833539654642115E-5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4.8843907053733089</v>
      </c>
      <c r="H355" s="10">
        <f t="shared" si="41"/>
        <v>-0.24488545576965284</v>
      </c>
      <c r="I355">
        <f t="shared" si="37"/>
        <v>-2.9386254692358342</v>
      </c>
      <c r="K355">
        <f t="shared" si="38"/>
        <v>-0.25057848672199368</v>
      </c>
      <c r="M355">
        <f t="shared" si="39"/>
        <v>-0.25057848672199368</v>
      </c>
      <c r="N355" s="13">
        <f t="shared" si="40"/>
        <v>3.2410601424310774E-5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4.8927968343667025</v>
      </c>
      <c r="H356" s="10">
        <f t="shared" si="41"/>
        <v>-0.24140367551957193</v>
      </c>
      <c r="I356">
        <f t="shared" si="37"/>
        <v>-2.8968441062348633</v>
      </c>
      <c r="K356">
        <f t="shared" si="38"/>
        <v>-0.24706073103532172</v>
      </c>
      <c r="M356">
        <f t="shared" si="39"/>
        <v>-0.24706073103532172</v>
      </c>
      <c r="N356" s="13">
        <f t="shared" si="40"/>
        <v>3.2002277108275213E-5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4.9012029633600962</v>
      </c>
      <c r="H357" s="10">
        <f t="shared" si="41"/>
        <v>-0.23797000453405132</v>
      </c>
      <c r="I357">
        <f t="shared" si="37"/>
        <v>-2.8556400544086156</v>
      </c>
      <c r="K357">
        <f t="shared" si="38"/>
        <v>-0.24359209802487089</v>
      </c>
      <c r="M357">
        <f t="shared" si="39"/>
        <v>-0.24359209802487089</v>
      </c>
      <c r="N357" s="13">
        <f t="shared" si="40"/>
        <v>3.1607935219515827E-5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4.9096090923534907</v>
      </c>
      <c r="H358" s="10">
        <f t="shared" si="41"/>
        <v>-0.23458380050164107</v>
      </c>
      <c r="I358">
        <f t="shared" si="37"/>
        <v>-2.8150056060196929</v>
      </c>
      <c r="K358">
        <f t="shared" si="38"/>
        <v>-0.2401719102813977</v>
      </c>
      <c r="M358">
        <f t="shared" si="39"/>
        <v>-0.2401719102813977</v>
      </c>
      <c r="N358" s="13">
        <f t="shared" si="40"/>
        <v>3.122697091061167E-5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4.9180152213468844</v>
      </c>
      <c r="H359" s="10">
        <f t="shared" si="41"/>
        <v>-0.23124442928732289</v>
      </c>
      <c r="I359">
        <f t="shared" si="37"/>
        <v>-2.7749331514478746</v>
      </c>
      <c r="K359">
        <f t="shared" si="38"/>
        <v>-0.23679949947128295</v>
      </c>
      <c r="M359">
        <f t="shared" si="39"/>
        <v>-0.23679949947128295</v>
      </c>
      <c r="N359" s="13">
        <f t="shared" si="40"/>
        <v>3.085880474872211E-5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4.9264213503402789</v>
      </c>
      <c r="H360" s="10">
        <f t="shared" si="41"/>
        <v>-0.22795126483717026</v>
      </c>
      <c r="I360">
        <f t="shared" si="37"/>
        <v>-2.7354151780460434</v>
      </c>
      <c r="K360">
        <f t="shared" si="38"/>
        <v>-0.233474206223061</v>
      </c>
      <c r="M360">
        <f t="shared" si="39"/>
        <v>-0.233474206223061</v>
      </c>
      <c r="N360" s="13">
        <f t="shared" si="40"/>
        <v>3.0502881551984721E-5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4.9348274793336726</v>
      </c>
      <c r="H361" s="10">
        <f t="shared" si="41"/>
        <v>-0.22470368908387828</v>
      </c>
      <c r="I361">
        <f t="shared" si="37"/>
        <v>-2.6964442690065393</v>
      </c>
      <c r="K361">
        <f t="shared" si="38"/>
        <v>-0.23019538001511827</v>
      </c>
      <c r="M361">
        <f t="shared" si="39"/>
        <v>-0.23019538001511827</v>
      </c>
      <c r="N361" s="13">
        <f t="shared" si="40"/>
        <v>3.0158669284263608E-5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4.9432336083270672</v>
      </c>
      <c r="H362" s="10">
        <f t="shared" si="41"/>
        <v>-0.22150109185315806</v>
      </c>
      <c r="I362">
        <f t="shared" si="37"/>
        <v>-2.6580131022378968</v>
      </c>
      <c r="K362">
        <f t="shared" si="38"/>
        <v>-0.2269623790645553</v>
      </c>
      <c r="M362">
        <f t="shared" si="39"/>
        <v>-0.2269623790645553</v>
      </c>
      <c r="N362" s="13">
        <f t="shared" si="40"/>
        <v>2.9825658005371066E-5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4.9516397373204608</v>
      </c>
      <c r="H363" s="10">
        <f t="shared" si="41"/>
        <v>-0.21834287077100165</v>
      </c>
      <c r="I363">
        <f t="shared" si="37"/>
        <v>-2.6201144492520196</v>
      </c>
      <c r="K363">
        <f t="shared" si="38"/>
        <v>-0.22377457021721026</v>
      </c>
      <c r="M363">
        <f t="shared" si="39"/>
        <v>-0.22377457021721026</v>
      </c>
      <c r="N363" s="13">
        <f t="shared" si="40"/>
        <v>2.9503358873942921E-5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4.9600458663138554</v>
      </c>
      <c r="H364" s="10">
        <f t="shared" si="41"/>
        <v>-0.21522843117181206</v>
      </c>
      <c r="I364">
        <f t="shared" si="37"/>
        <v>-2.582741174061745</v>
      </c>
      <c r="K364">
        <f t="shared" si="38"/>
        <v>-0.22063132883883418</v>
      </c>
      <c r="M364">
        <f t="shared" si="39"/>
        <v>-0.22063132883883418</v>
      </c>
      <c r="N364" s="13">
        <f t="shared" si="40"/>
        <v>2.9191303200313088E-5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4.968451995307249</v>
      </c>
      <c r="H365" s="10">
        <f t="shared" si="41"/>
        <v>-0.21215718600740166</v>
      </c>
      <c r="I365">
        <f t="shared" si="37"/>
        <v>-2.54588623208882</v>
      </c>
      <c r="K365">
        <f t="shared" si="38"/>
        <v>-0.21753203870742224</v>
      </c>
      <c r="M365">
        <f t="shared" si="39"/>
        <v>-0.21753203870742224</v>
      </c>
      <c r="N365" s="13">
        <f t="shared" si="40"/>
        <v>2.8889041546918545E-5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4.9768581243006436</v>
      </c>
      <c r="H366" s="10">
        <f t="shared" si="41"/>
        <v>-0.20912855575685521</v>
      </c>
      <c r="I366">
        <f t="shared" si="37"/>
        <v>-2.5095426690822626</v>
      </c>
      <c r="K366">
        <f t="shared" si="38"/>
        <v>-0.21447609190668657</v>
      </c>
      <c r="M366">
        <f t="shared" si="39"/>
        <v>-0.21447609190668657</v>
      </c>
      <c r="N366" s="13">
        <f t="shared" si="40"/>
        <v>2.8596142873753158E-5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4.9852642532940372</v>
      </c>
      <c r="H367" s="10">
        <f t="shared" si="41"/>
        <v>-0.20614196833725815</v>
      </c>
      <c r="I367">
        <f t="shared" si="37"/>
        <v>-2.4737036200470977</v>
      </c>
      <c r="K367">
        <f t="shared" si="38"/>
        <v>-0.21146288872067384</v>
      </c>
      <c r="M367">
        <f t="shared" si="39"/>
        <v>-0.21146288872067384</v>
      </c>
      <c r="N367" s="13">
        <f t="shared" si="40"/>
        <v>2.8312193726648624E-5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4.9936703822874318</v>
      </c>
      <c r="H368" s="10">
        <f t="shared" si="41"/>
        <v>-0.20319685901528722</v>
      </c>
      <c r="I368">
        <f t="shared" si="37"/>
        <v>-2.4383623081834465</v>
      </c>
      <c r="K368">
        <f t="shared" si="38"/>
        <v>-0.20849183752951403</v>
      </c>
      <c r="M368">
        <f t="shared" si="39"/>
        <v>-0.20849183752951403</v>
      </c>
      <c r="N368" s="13">
        <f t="shared" si="40"/>
        <v>2.8036797466123512E-5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5.0020765112808245</v>
      </c>
      <c r="H369" s="10">
        <f t="shared" si="41"/>
        <v>-0.20029267031966286</v>
      </c>
      <c r="I369">
        <f t="shared" si="37"/>
        <v>-2.4035120438359545</v>
      </c>
      <c r="K369">
        <f t="shared" si="38"/>
        <v>-0.20556235470630113</v>
      </c>
      <c r="M369">
        <f t="shared" si="39"/>
        <v>-0.20556235470630113</v>
      </c>
      <c r="N369" s="13">
        <f t="shared" si="40"/>
        <v>2.77695735347792E-5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5.0104826402742182</v>
      </c>
      <c r="H370" s="10">
        <f t="shared" si="41"/>
        <v>-0.19742885195445975</v>
      </c>
      <c r="I370">
        <f t="shared" si="37"/>
        <v>-2.3691462234535168</v>
      </c>
      <c r="K370">
        <f t="shared" si="38"/>
        <v>-0.20267386451509634</v>
      </c>
      <c r="M370">
        <f t="shared" si="39"/>
        <v>-0.20267386451509634</v>
      </c>
      <c r="N370" s="13">
        <f t="shared" si="40"/>
        <v>2.7510156761235556E-5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5.0188887692676127</v>
      </c>
      <c r="H371" s="10">
        <f t="shared" si="41"/>
        <v>-0.19460486071327504</v>
      </c>
      <c r="I371">
        <f t="shared" si="37"/>
        <v>-2.3352583285593003</v>
      </c>
      <c r="K371">
        <f t="shared" si="38"/>
        <v>-0.19982579901005079</v>
      </c>
      <c r="M371">
        <f t="shared" si="39"/>
        <v>-0.19982579901005079</v>
      </c>
      <c r="N371" s="13">
        <f t="shared" si="40"/>
        <v>2.7258196698739682E-5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5.0272948982610073</v>
      </c>
      <c r="H372" s="10">
        <f t="shared" si="41"/>
        <v>-0.19182016039424879</v>
      </c>
      <c r="I372">
        <f t="shared" si="37"/>
        <v>-2.3018419247309856</v>
      </c>
      <c r="K372">
        <f t="shared" si="38"/>
        <v>-0.19701759793563742</v>
      </c>
      <c r="M372">
        <f t="shared" si="39"/>
        <v>-0.19701759793563742</v>
      </c>
      <c r="N372" s="13">
        <f t="shared" si="40"/>
        <v>2.7013356996635863E-5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5.0357010272544009</v>
      </c>
      <c r="H373" s="10">
        <f t="shared" si="41"/>
        <v>-0.18907422171593821</v>
      </c>
      <c r="I373">
        <f t="shared" si="37"/>
        <v>-2.2688906605912584</v>
      </c>
      <c r="K373">
        <f t="shared" si="38"/>
        <v>-0.19424870862798785</v>
      </c>
      <c r="M373">
        <f t="shared" si="39"/>
        <v>-0.19424870862798785</v>
      </c>
      <c r="N373" s="13">
        <f t="shared" si="40"/>
        <v>2.6775314802972979E-5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5.0441071562477946</v>
      </c>
      <c r="H374" s="10">
        <f t="shared" si="41"/>
        <v>-0.18636652223403691</v>
      </c>
      <c r="I374">
        <f t="shared" si="37"/>
        <v>-2.2363982668084428</v>
      </c>
      <c r="K374">
        <f t="shared" si="38"/>
        <v>-0.19151858591732632</v>
      </c>
      <c r="M374">
        <f t="shared" si="39"/>
        <v>-0.19151858591732632</v>
      </c>
      <c r="N374" s="13">
        <f t="shared" si="40"/>
        <v>2.6543760196669638E-5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5.0525132852411891</v>
      </c>
      <c r="H375" s="10">
        <f t="shared" si="41"/>
        <v>-0.1836965462589418</v>
      </c>
      <c r="I375">
        <f t="shared" si="37"/>
        <v>-2.2043585551073015</v>
      </c>
      <c r="K375">
        <f t="shared" si="38"/>
        <v>-0.18882669203149702</v>
      </c>
      <c r="M375">
        <f t="shared" si="39"/>
        <v>-0.18882669203149702</v>
      </c>
      <c r="N375" s="13">
        <f t="shared" si="40"/>
        <v>2.6318395647666164E-5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5.0609194142345837</v>
      </c>
      <c r="H376" s="10">
        <f t="shared" si="41"/>
        <v>-0.18106378477415888</v>
      </c>
      <c r="I376">
        <f t="shared" si="37"/>
        <v>-2.1727654172899067</v>
      </c>
      <c r="K376">
        <f t="shared" si="38"/>
        <v>-0.18617249650057474</v>
      </c>
      <c r="M376">
        <f t="shared" si="39"/>
        <v>-0.18617249650057474</v>
      </c>
      <c r="N376" s="13">
        <f t="shared" si="40"/>
        <v>2.6098935503618917E-5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5.0693255432279773</v>
      </c>
      <c r="H377" s="10">
        <f t="shared" si="41"/>
        <v>-0.17846773535554872</v>
      </c>
      <c r="I377">
        <f t="shared" si="37"/>
        <v>-2.1416128242665846</v>
      </c>
      <c r="K377">
        <f t="shared" si="38"/>
        <v>-0.18355547606255135</v>
      </c>
      <c r="M377">
        <f t="shared" si="39"/>
        <v>-0.18355547606255135</v>
      </c>
      <c r="N377" s="13">
        <f t="shared" si="40"/>
        <v>2.5885105501691625E-5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5.077731672221371</v>
      </c>
      <c r="H378" s="10">
        <f t="shared" si="41"/>
        <v>-0.17590790209140392</v>
      </c>
      <c r="I378">
        <f t="shared" si="37"/>
        <v>-2.1108948250968469</v>
      </c>
      <c r="K378">
        <f t="shared" si="38"/>
        <v>-0.18097511457009272</v>
      </c>
      <c r="M378">
        <f t="shared" si="39"/>
        <v>-0.18097511457009272</v>
      </c>
      <c r="N378" s="13">
        <f t="shared" si="40"/>
        <v>2.5676642304179478E-5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5.0861378012147647</v>
      </c>
      <c r="H379" s="10">
        <f t="shared" si="41"/>
        <v>-0.17338379550335803</v>
      </c>
      <c r="I379">
        <f t="shared" si="37"/>
        <v>-2.0806055460402963</v>
      </c>
      <c r="K379">
        <f t="shared" si="38"/>
        <v>-0.17843090289835781</v>
      </c>
      <c r="M379">
        <f t="shared" si="39"/>
        <v>-0.17843090289835781</v>
      </c>
      <c r="N379" s="13">
        <f t="shared" si="40"/>
        <v>2.5473293056661445E-5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5.0945439302081601</v>
      </c>
      <c r="H380" s="10">
        <f t="shared" si="41"/>
        <v>-0.17089493246811854</v>
      </c>
      <c r="I380">
        <f t="shared" si="37"/>
        <v>-2.0507391896174223</v>
      </c>
      <c r="K380">
        <f t="shared" si="38"/>
        <v>-0.17592233885387168</v>
      </c>
      <c r="M380">
        <f t="shared" si="39"/>
        <v>-0.17592233885387168</v>
      </c>
      <c r="N380" s="13">
        <f t="shared" si="40"/>
        <v>2.5274814967511409E-5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5.1029500592015538</v>
      </c>
      <c r="H381" s="10">
        <f t="shared" si="41"/>
        <v>-0.16844083614002256</v>
      </c>
      <c r="I381">
        <f t="shared" si="37"/>
        <v>-2.0212900336802706</v>
      </c>
      <c r="K381">
        <f t="shared" si="38"/>
        <v>-0.17344892708444984</v>
      </c>
      <c r="M381">
        <f t="shared" si="39"/>
        <v>-0.17344892708444984</v>
      </c>
      <c r="N381" s="13">
        <f t="shared" si="40"/>
        <v>2.5080974907654517E-5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5.1113561881949474</v>
      </c>
      <c r="H382" s="10">
        <f t="shared" si="41"/>
        <v>-0.16602103587440795</v>
      </c>
      <c r="I382">
        <f t="shared" si="37"/>
        <v>-1.9922524304928952</v>
      </c>
      <c r="K382">
        <f t="shared" si="38"/>
        <v>-0.17101017899015497</v>
      </c>
      <c r="M382">
        <f t="shared" si="39"/>
        <v>-0.17101017899015497</v>
      </c>
      <c r="N382" s="13">
        <f t="shared" si="40"/>
        <v>2.4891549029405929E-5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5.1197623171883402</v>
      </c>
      <c r="H383" s="10">
        <f t="shared" si="41"/>
        <v>-0.16363506715179763</v>
      </c>
      <c r="I383">
        <f t="shared" si="37"/>
        <v>-1.9636208058215714</v>
      </c>
      <c r="K383">
        <f t="shared" si="38"/>
        <v>-0.16860561263529072</v>
      </c>
      <c r="M383">
        <f t="shared" si="39"/>
        <v>-0.16860561263529072</v>
      </c>
      <c r="N383" s="13">
        <f t="shared" si="40"/>
        <v>2.4706322403473649E-5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5.1281684461817356</v>
      </c>
      <c r="H384" s="10">
        <f t="shared" si="41"/>
        <v>-0.16128247150289099</v>
      </c>
      <c r="I384">
        <f t="shared" si="37"/>
        <v>-1.9353896580346919</v>
      </c>
      <c r="K384">
        <f t="shared" si="38"/>
        <v>-0.16623475266141494</v>
      </c>
      <c r="M384">
        <f t="shared" si="39"/>
        <v>-0.16623475266141494</v>
      </c>
      <c r="N384" s="13">
        <f t="shared" si="40"/>
        <v>2.4525088673071286E-5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5.1365745751751302</v>
      </c>
      <c r="H385" s="10">
        <f t="shared" si="41"/>
        <v>-0.15896279643435782</v>
      </c>
      <c r="I385">
        <f t="shared" si="37"/>
        <v>-1.9075535572122937</v>
      </c>
      <c r="K385">
        <f t="shared" si="38"/>
        <v>-0.16389713020137525</v>
      </c>
      <c r="M385">
        <f t="shared" si="39"/>
        <v>-0.16389713020137525</v>
      </c>
      <c r="N385" s="13">
        <f t="shared" si="40"/>
        <v>2.4347649724328469E-5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5.1449807041685229</v>
      </c>
      <c r="H386" s="10">
        <f t="shared" si="41"/>
        <v>-0.15667559535542991</v>
      </c>
      <c r="I386">
        <f t="shared" si="37"/>
        <v>-1.8801071442651589</v>
      </c>
      <c r="K386">
        <f t="shared" si="38"/>
        <v>-0.16159228279434384</v>
      </c>
      <c r="M386">
        <f t="shared" si="39"/>
        <v>-0.16159228279434384</v>
      </c>
      <c r="N386" s="13">
        <f t="shared" si="40"/>
        <v>2.4173815371974078E-5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5.1533868331619166</v>
      </c>
      <c r="H387" s="10">
        <f t="shared" si="41"/>
        <v>-0.15442042750528487</v>
      </c>
      <c r="I387">
        <f t="shared" si="37"/>
        <v>-1.8530451300634185</v>
      </c>
      <c r="K387">
        <f t="shared" si="38"/>
        <v>-0.15931975430185608</v>
      </c>
      <c r="M387">
        <f t="shared" si="39"/>
        <v>-0.15931975430185608</v>
      </c>
      <c r="N387" s="13">
        <f t="shared" si="40"/>
        <v>2.4003403059600687E-5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5.1617929621553102</v>
      </c>
      <c r="H388" s="10">
        <f t="shared" si="41"/>
        <v>-0.15219685788121823</v>
      </c>
      <c r="I388">
        <f t="shared" si="37"/>
        <v>-1.8263622945746187</v>
      </c>
      <c r="K388">
        <f t="shared" si="38"/>
        <v>-0.15707909482484084</v>
      </c>
      <c r="M388">
        <f t="shared" si="39"/>
        <v>-0.15707909482484084</v>
      </c>
      <c r="N388" s="13">
        <f t="shared" si="40"/>
        <v>2.3836237573673431E-5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5.1701990911487057</v>
      </c>
      <c r="H389" s="10">
        <f t="shared" si="41"/>
        <v>-0.15000445716759622</v>
      </c>
      <c r="I389">
        <f t="shared" si="37"/>
        <v>-1.8000534860111546</v>
      </c>
      <c r="K389">
        <f t="shared" si="38"/>
        <v>-0.15486986062163119</v>
      </c>
      <c r="M389">
        <f t="shared" si="39"/>
        <v>-0.15486986062163119</v>
      </c>
      <c r="N389" s="13">
        <f t="shared" si="40"/>
        <v>2.3672150770535382E-5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5.1786052201420993</v>
      </c>
      <c r="H390" s="10">
        <f t="shared" si="41"/>
        <v>-0.14784280166558672</v>
      </c>
      <c r="I390">
        <f t="shared" si="37"/>
        <v>-1.7741136199870406</v>
      </c>
      <c r="K390">
        <f t="shared" si="38"/>
        <v>-0.15269161402695328</v>
      </c>
      <c r="M390">
        <f t="shared" si="39"/>
        <v>-0.15269161402695328</v>
      </c>
      <c r="N390" s="13">
        <f t="shared" si="40"/>
        <v>2.3510981315741113E-5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5.187011349135493</v>
      </c>
      <c r="H391" s="10">
        <f t="shared" si="41"/>
        <v>-0.14571147322366013</v>
      </c>
      <c r="I391">
        <f t="shared" si="37"/>
        <v>-1.7485376786839215</v>
      </c>
      <c r="K391">
        <f t="shared" si="38"/>
        <v>-0.1505439233718765</v>
      </c>
      <c r="M391">
        <f t="shared" si="39"/>
        <v>-0.1505439233718765</v>
      </c>
      <c r="N391" s="13">
        <f t="shared" si="40"/>
        <v>2.3352574434996433E-5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5.1954174781288867</v>
      </c>
      <c r="H392" s="10">
        <f t="shared" si="41"/>
        <v>-0.14361005916885711</v>
      </c>
      <c r="I392">
        <f t="shared" si="37"/>
        <v>-1.7233207100262853</v>
      </c>
      <c r="K392">
        <f t="shared" si="38"/>
        <v>-0.14842636290472527</v>
      </c>
      <c r="M392">
        <f t="shared" si="39"/>
        <v>-0.14842636290472527</v>
      </c>
      <c r="N392" s="13">
        <f t="shared" si="40"/>
        <v>2.3196781676137653E-5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5.2038236071222812</v>
      </c>
      <c r="H393" s="10">
        <f t="shared" si="41"/>
        <v>-0.1415381522388158</v>
      </c>
      <c r="I393">
        <f t="shared" si="37"/>
        <v>-1.6984578268657895</v>
      </c>
      <c r="K393">
        <f t="shared" si="38"/>
        <v>-0.14633851271293943</v>
      </c>
      <c r="M393">
        <f t="shared" si="39"/>
        <v>-0.14633851271293943</v>
      </c>
      <c r="N393" s="13">
        <f t="shared" si="40"/>
        <v>2.3043460681528467E-5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5.2122297361156757</v>
      </c>
      <c r="H394" s="10">
        <f t="shared" si="41"/>
        <v>-0.139495350514554</v>
      </c>
      <c r="I394">
        <f t="shared" si="37"/>
        <v>-1.6739442061746481</v>
      </c>
      <c r="K394">
        <f t="shared" si="38"/>
        <v>-0.14427995864587501</v>
      </c>
      <c r="M394">
        <f t="shared" si="39"/>
        <v>-0.14427995864587501</v>
      </c>
      <c r="N394" s="13">
        <f t="shared" si="40"/>
        <v>2.2892474970303082E-5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5.2206358651090694</v>
      </c>
      <c r="H395" s="10">
        <f t="shared" si="41"/>
        <v>-0.13748125735399944</v>
      </c>
      <c r="I395">
        <f t="shared" si="37"/>
        <v>-1.6497750882479933</v>
      </c>
      <c r="K395">
        <f t="shared" si="38"/>
        <v>-0.14225029223853766</v>
      </c>
      <c r="M395">
        <f t="shared" si="39"/>
        <v>-0.14225029223853766</v>
      </c>
      <c r="N395" s="13">
        <f t="shared" si="40"/>
        <v>2.2743693729942529E-5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5.2290419941024631</v>
      </c>
      <c r="H396" s="10">
        <f t="shared" si="41"/>
        <v>-0.13549548132626435</v>
      </c>
      <c r="I396">
        <f t="shared" si="37"/>
        <v>-1.6259457759151723</v>
      </c>
      <c r="K396">
        <f t="shared" si="38"/>
        <v>-0.14024911063623946</v>
      </c>
      <c r="M396">
        <f t="shared" si="39"/>
        <v>-0.14024911063623946</v>
      </c>
      <c r="N396" s="13">
        <f t="shared" si="40"/>
        <v>2.2596991616654442E-5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5.2374481230958576</v>
      </c>
      <c r="H397" s="10">
        <f t="shared" si="41"/>
        <v>-0.13353763614665567</v>
      </c>
      <c r="I397">
        <f t="shared" si="37"/>
        <v>-1.602451633759868</v>
      </c>
      <c r="K397">
        <f t="shared" si="38"/>
        <v>-0.13827601652017199</v>
      </c>
      <c r="M397">
        <f t="shared" si="39"/>
        <v>-0.13827601652017199</v>
      </c>
      <c r="N397" s="13">
        <f t="shared" si="40"/>
        <v>2.2452248564124617E-5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5.2458542520892522</v>
      </c>
      <c r="H398" s="10">
        <f t="shared" si="41"/>
        <v>-0.13160734061241833</v>
      </c>
      <c r="I398">
        <f t="shared" si="37"/>
        <v>-1.57928808734902</v>
      </c>
      <c r="K398">
        <f t="shared" si="38"/>
        <v>-0.13633061803388671</v>
      </c>
      <c r="M398">
        <f t="shared" si="39"/>
        <v>-0.13633061803388671</v>
      </c>
      <c r="N398" s="13">
        <f t="shared" si="40"/>
        <v>2.2309349600153046E-5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5.2542603810826458</v>
      </c>
      <c r="H399" s="10">
        <f t="shared" si="41"/>
        <v>-0.12970421853920241</v>
      </c>
      <c r="I399">
        <f t="shared" si="37"/>
        <v>-1.5564506224704289</v>
      </c>
      <c r="K399">
        <f t="shared" si="38"/>
        <v>-0.13441252871067164</v>
      </c>
      <c r="M399">
        <f t="shared" si="39"/>
        <v>-0.13441252871067164</v>
      </c>
      <c r="N399" s="13">
        <f t="shared" si="40"/>
        <v>2.2168184670760524E-5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5.2626665100760386</v>
      </c>
      <c r="H400" s="10">
        <f t="shared" si="41"/>
        <v>-0.12782789869825126</v>
      </c>
      <c r="I400">
        <f t="shared" si="37"/>
        <v>-1.533934784379015</v>
      </c>
      <c r="K400">
        <f t="shared" si="38"/>
        <v>-0.13252136740181975</v>
      </c>
      <c r="M400">
        <f t="shared" si="39"/>
        <v>-0.13252136740181975</v>
      </c>
      <c r="N400" s="13">
        <f t="shared" si="40"/>
        <v>2.202864847137686E-5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5.2710726390694331</v>
      </c>
      <c r="H401" s="10">
        <f t="shared" si="41"/>
        <v>-0.12597801475430173</v>
      </c>
      <c r="I401">
        <f t="shared" si="37"/>
        <v>-1.5117361770516209</v>
      </c>
      <c r="K401">
        <f t="shared" si="38"/>
        <v>-0.13065675820577699</v>
      </c>
      <c r="M401">
        <f t="shared" si="39"/>
        <v>-0.13065675820577699</v>
      </c>
      <c r="N401" s="13">
        <f t="shared" si="40"/>
        <v>2.189064028472262E-5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5.2794787680628268</v>
      </c>
      <c r="H402" s="10">
        <f t="shared" si="41"/>
        <v>-0.12415420520419386</v>
      </c>
      <c r="I402">
        <f t="shared" si="37"/>
        <v>-1.4898504624503264</v>
      </c>
      <c r="K402">
        <f t="shared" si="38"/>
        <v>-0.1288183303981662</v>
      </c>
      <c r="M402">
        <f t="shared" si="39"/>
        <v>-0.1288183303981662</v>
      </c>
      <c r="N402" s="13">
        <f t="shared" si="40"/>
        <v>2.1754063825047548E-5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5.2878848970562213</v>
      </c>
      <c r="H403" s="10">
        <f t="shared" si="41"/>
        <v>-0.12235611331617996</v>
      </c>
      <c r="I403">
        <f t="shared" si="37"/>
        <v>-1.4682733597941595</v>
      </c>
      <c r="K403">
        <f t="shared" si="38"/>
        <v>-0.12700571836266999</v>
      </c>
      <c r="M403">
        <f t="shared" si="39"/>
        <v>-0.12700571836266999</v>
      </c>
      <c r="N403" s="13">
        <f t="shared" si="40"/>
        <v>2.1618827088345602E-5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5.296291026049615</v>
      </c>
      <c r="H404" s="10">
        <f t="shared" si="41"/>
        <v>-0.12058338706993112</v>
      </c>
      <c r="I404">
        <f t="shared" ref="I404:I467" si="44">H404*$E$6</f>
        <v>-1.4470006448391735</v>
      </c>
      <c r="K404">
        <f t="shared" ref="K404:K467" si="45">(1/2)*(($L$9/2)*$L$4*EXP(-$L$7*$O$6*(G404/$O$6-1))+($L$9/2)*$L$4*EXP(-$L$7*$O$6*(($H$4/$E$4)*G404/$O$6-1))+($L$9/2)*$L$4*EXP(-$L$7*$O$6*(SQRT(4/3+$H$11^2/4)*($H$4/$E$4)*G404/$O$6-1))+2*$L$4*EXP(-$L$7*$O$6*(($H$5/$E$4)*G404/$O$6-1))+16*$L$4*EXP(-$L$7*$O$6*($H$14*($H$4/$E$4)*G404/$O$6-1))-(($L$9/2)*$L$6*EXP(-$L$5*$O$6*(G404/$O$6-1))+($L$9/2)*$L$6*EXP(-$L$5*$O$6*(($H$4/$E$4)*G404/$O$6-1))+($L$9/2)*$L$6*EXP(-$L$5*$O$6*(SQRT(4/3+$H$11^2/4)*($H$4/$E$4)*G404/$O$6-1))+2*$L$6*EXP(-$L$5*$O$6*(($H$5/$E$4)*G404/$O$6-1))+16*$L$6*EXP(-$L$5*$O$6*($H$14*($H$4/$E$4)*G404/$O$6-1))))</f>
        <v>-0.1252185615227745</v>
      </c>
      <c r="M404">
        <f t="shared" ref="M404:M467" si="46">(1/2)*(($L$9/2)*$O$4*EXP(-$O$8*$O$6*(G404/$O$6-1))+($L$9/2)*$O$4*EXP(-$O$8*$O$6*(($H$4/$E$4)*G404/$O$6-1))+($L$9/2)*$O$4*EXP(-$O$8*$O$6*(SQRT(4/3+$H$11^2/4)*($H$4/$E$4)*G404/$O$6-1))+2*$O$4*EXP(-$O$8*$O$6*(($H$5/$E$4)*G404/$O$6-1))+16*$O$4*EXP(-$O$8*$O$6*($H$14*($H$4/$E$4)*G404/$O$6-1))-(($L$9/2)*$O$7*EXP(-$O$5*$O$6*(G404/$O$6-1))+($L$9/2)*$O$7*EXP(-$O$5*$O$6*(($H$4/$E$4)*G404/$O$6-1))+($L$9/2)*$O$7*EXP(-$O$5*$O$6*(SQRT(4/3+$H$11^2/4)*($H$4/$E$4)*G404/$O$6-1))+2*$O$7*EXP(-$O$5*$O$6*(($H$5/$E$4)*G404/$O$6-1))+16*$O$7*EXP(-$O$5*$O$6*($H$14*($H$4/$E$4)*G404/$O$6-1))))</f>
        <v>-0.1252185615227745</v>
      </c>
      <c r="N404" s="13">
        <f t="shared" ref="N404:N467" si="47">(M404-H404)^2*O404</f>
        <v>2.1484842208291923E-5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5.3046971550430095</v>
      </c>
      <c r="H405" s="10">
        <f t="shared" ref="H405:H469" si="48">-(-$B$4)*(1+D405+$E$5*D405^3)*EXP(-D405)</f>
        <v>-0.1188356790972319</v>
      </c>
      <c r="I405">
        <f t="shared" si="44"/>
        <v>-1.4260281491667828</v>
      </c>
      <c r="K405">
        <f t="shared" si="45"/>
        <v>-0.12345650427435614</v>
      </c>
      <c r="M405">
        <f t="shared" si="46"/>
        <v>-0.12345650427435614</v>
      </c>
      <c r="N405" s="13">
        <f t="shared" si="47"/>
        <v>2.1352025317545273E-5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5.3131032840364032</v>
      </c>
      <c r="H406" s="10">
        <f t="shared" si="48"/>
        <v>-0.11711264662335934</v>
      </c>
      <c r="I406">
        <f t="shared" si="44"/>
        <v>-1.405351759480312</v>
      </c>
      <c r="K406">
        <f t="shared" si="45"/>
        <v>-0.12171919591911022</v>
      </c>
      <c r="M406">
        <f t="shared" si="46"/>
        <v>-0.12171919591911022</v>
      </c>
      <c r="N406" s="13">
        <f t="shared" si="47"/>
        <v>2.122029641418296E-5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5.3215094130297977</v>
      </c>
      <c r="H407" s="10">
        <f t="shared" si="48"/>
        <v>-0.11541395140913822</v>
      </c>
      <c r="I407">
        <f t="shared" si="44"/>
        <v>-1.3849674169096586</v>
      </c>
      <c r="K407">
        <f t="shared" si="45"/>
        <v>-0.12000629059880698</v>
      </c>
      <c r="M407">
        <f t="shared" si="46"/>
        <v>-0.12000629059880698</v>
      </c>
      <c r="N407" s="13">
        <f t="shared" si="47"/>
        <v>2.1089579232967465E-5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5.3299155420231914</v>
      </c>
      <c r="H408" s="10">
        <f t="shared" si="48"/>
        <v>-0.11373925969366863</v>
      </c>
      <c r="I408">
        <f t="shared" si="44"/>
        <v>-1.3648711163240237</v>
      </c>
      <c r="K408">
        <f t="shared" si="45"/>
        <v>-0.11831744723037188</v>
      </c>
      <c r="M408">
        <f t="shared" si="46"/>
        <v>-0.11831744723037188</v>
      </c>
      <c r="N408" s="13">
        <f t="shared" si="47"/>
        <v>2.0959801121224962E-5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5.3383216710165851</v>
      </c>
      <c r="H409" s="10">
        <f t="shared" si="48"/>
        <v>-0.11208824213771811</v>
      </c>
      <c r="I409">
        <f t="shared" si="44"/>
        <v>-1.3450589056526172</v>
      </c>
      <c r="K409">
        <f t="shared" si="45"/>
        <v>-0.11665232944177609</v>
      </c>
      <c r="M409">
        <f t="shared" si="46"/>
        <v>-0.11665232944177609</v>
      </c>
      <c r="N409" s="13">
        <f t="shared" si="47"/>
        <v>2.0830892919063256E-5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5.3467278000099796</v>
      </c>
      <c r="H410" s="10">
        <f t="shared" si="48"/>
        <v>-0.11046057376777256</v>
      </c>
      <c r="I410">
        <f t="shared" si="44"/>
        <v>-1.3255268852132707</v>
      </c>
      <c r="K410">
        <f t="shared" si="45"/>
        <v>-0.11501060550873497</v>
      </c>
      <c r="M410">
        <f t="shared" si="46"/>
        <v>-0.11501060550873497</v>
      </c>
      <c r="N410" s="13">
        <f t="shared" si="47"/>
        <v>2.0702788843765441E-5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5.3551339290033741</v>
      </c>
      <c r="H411" s="10">
        <f t="shared" si="48"/>
        <v>-0.10885593392074079</v>
      </c>
      <c r="I411">
        <f t="shared" si="44"/>
        <v>-1.3062712070488895</v>
      </c>
      <c r="K411">
        <f t="shared" si="45"/>
        <v>-0.1133919482922011</v>
      </c>
      <c r="M411">
        <f t="shared" si="46"/>
        <v>-0.1133919482922011</v>
      </c>
      <c r="N411" s="13">
        <f t="shared" si="47"/>
        <v>2.0575426378094488E-5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5.3635400579967678</v>
      </c>
      <c r="H412" s="10">
        <f t="shared" si="48"/>
        <v>-0.10727400618930497</v>
      </c>
      <c r="I412">
        <f t="shared" si="44"/>
        <v>-1.2872880742716597</v>
      </c>
      <c r="K412">
        <f t="shared" si="45"/>
        <v>-0.11179603517664603</v>
      </c>
      <c r="M412">
        <f t="shared" si="46"/>
        <v>-0.11179603517664603</v>
      </c>
      <c r="N412" s="13">
        <f t="shared" si="47"/>
        <v>2.0448746162352881E-5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5.3719461869901615</v>
      </c>
      <c r="H413" s="10">
        <f t="shared" si="48"/>
        <v>-0.10571447836791281</v>
      </c>
      <c r="I413">
        <f t="shared" si="44"/>
        <v>-1.2685737404149537</v>
      </c>
      <c r="K413">
        <f t="shared" si="45"/>
        <v>-0.11022254800912112</v>
      </c>
      <c r="M413">
        <f t="shared" si="46"/>
        <v>-0.11022254800912112</v>
      </c>
      <c r="N413" s="13">
        <f t="shared" si="47"/>
        <v>2.032269188998404E-5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5.380352315983556</v>
      </c>
      <c r="H414" s="10">
        <f t="shared" si="48"/>
        <v>-0.10417704239940331</v>
      </c>
      <c r="I414">
        <f t="shared" si="44"/>
        <v>-1.2501245087928399</v>
      </c>
      <c r="K414">
        <f t="shared" si="45"/>
        <v>-0.10867117303909088</v>
      </c>
      <c r="M414">
        <f t="shared" si="46"/>
        <v>-0.10867117303909088</v>
      </c>
      <c r="N414" s="13">
        <f t="shared" si="47"/>
        <v>2.019721020657857E-5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5.3887584449769488</v>
      </c>
      <c r="H415" s="10">
        <f t="shared" si="48"/>
        <v>-0.10266139432226223</v>
      </c>
      <c r="I415">
        <f t="shared" si="44"/>
        <v>-1.2319367318671468</v>
      </c>
      <c r="K415">
        <f t="shared" si="45"/>
        <v>-0.10714160085902992</v>
      </c>
      <c r="M415">
        <f t="shared" si="46"/>
        <v>-0.10714160085902992</v>
      </c>
      <c r="N415" s="13">
        <f t="shared" si="47"/>
        <v>2.0072250612095905E-5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5.3971645739703442</v>
      </c>
      <c r="H416" s="10">
        <f t="shared" si="48"/>
        <v>-0.10116723421849864</v>
      </c>
      <c r="I416">
        <f t="shared" si="44"/>
        <v>-1.2140068106219837</v>
      </c>
      <c r="K416">
        <f t="shared" si="45"/>
        <v>-0.10563352634577151</v>
      </c>
      <c r="M416">
        <f t="shared" si="46"/>
        <v>-0.10563352634577151</v>
      </c>
      <c r="N416" s="13">
        <f t="shared" si="47"/>
        <v>1.9947765366139614E-5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5.405570702963737</v>
      </c>
      <c r="H417" s="10">
        <f t="shared" si="48"/>
        <v>-9.9694266162139528E-2</v>
      </c>
      <c r="I417">
        <f t="shared" si="44"/>
        <v>-1.1963311939456744</v>
      </c>
      <c r="K417">
        <f t="shared" si="45"/>
        <v>-0.10414664860261044</v>
      </c>
      <c r="M417">
        <f t="shared" si="46"/>
        <v>-0.10414664860261044</v>
      </c>
      <c r="N417" s="13">
        <f t="shared" si="47"/>
        <v>1.9823709396213735E-5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5.4139768319571306</v>
      </c>
      <c r="H418" s="10">
        <f t="shared" si="48"/>
        <v>-9.8242198168333267E-2</v>
      </c>
      <c r="I418">
        <f t="shared" si="44"/>
        <v>-1.1789063780199993</v>
      </c>
      <c r="K418">
        <f t="shared" si="45"/>
        <v>-0.10268067090213487</v>
      </c>
      <c r="M418">
        <f t="shared" si="46"/>
        <v>-0.10268067090213487</v>
      </c>
      <c r="N418" s="13">
        <f t="shared" si="47"/>
        <v>1.9700040208700262E-5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5.4223829609505252</v>
      </c>
      <c r="H419" s="10">
        <f t="shared" si="48"/>
        <v>-9.6810742143058737E-2</v>
      </c>
      <c r="I419">
        <f t="shared" si="44"/>
        <v>-1.1617289057167048</v>
      </c>
      <c r="K419">
        <f t="shared" si="45"/>
        <v>-0.10123530062979724</v>
      </c>
      <c r="M419">
        <f t="shared" si="46"/>
        <v>-0.10123530062979724</v>
      </c>
      <c r="N419" s="13">
        <f t="shared" si="47"/>
        <v>1.9576717802569736E-5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5.4307890899439197</v>
      </c>
      <c r="H420" s="10">
        <f t="shared" si="48"/>
        <v>-9.5399613833431721E-2</v>
      </c>
      <c r="I420">
        <f t="shared" si="44"/>
        <v>-1.1447953660011807</v>
      </c>
      <c r="K420">
        <f t="shared" si="45"/>
        <v>-9.9810249228203682E-2</v>
      </c>
      <c r="M420">
        <f t="shared" si="46"/>
        <v>-9.9810249228203682E-2</v>
      </c>
      <c r="N420" s="13">
        <f t="shared" si="47"/>
        <v>1.9453704585615213E-5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5.4391952189373134</v>
      </c>
      <c r="H421" s="10">
        <f t="shared" si="48"/>
        <v>-9.40085327786047E-2</v>
      </c>
      <c r="I421">
        <f t="shared" si="44"/>
        <v>-1.1281023933432563</v>
      </c>
      <c r="K421">
        <f t="shared" si="45"/>
        <v>-9.8405232142119006E-2</v>
      </c>
      <c r="M421">
        <f t="shared" si="46"/>
        <v>-9.8405232142119006E-2</v>
      </c>
      <c r="N421" s="13">
        <f t="shared" si="47"/>
        <v>1.9330965293127101E-5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5.447601347930707</v>
      </c>
      <c r="H422" s="10">
        <f t="shared" si="48"/>
        <v>-9.2637222261252219E-2</v>
      </c>
      <c r="I422">
        <f t="shared" si="44"/>
        <v>-1.1116466671350267</v>
      </c>
      <c r="K422">
        <f t="shared" si="45"/>
        <v>-9.701996876417808E-2</v>
      </c>
      <c r="M422">
        <f t="shared" si="46"/>
        <v>-9.701996876417808E-2</v>
      </c>
      <c r="N422" s="13">
        <f t="shared" si="47"/>
        <v>1.9208466908908861E-5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5.4560074769241016</v>
      </c>
      <c r="H423" s="10">
        <f t="shared" si="48"/>
        <v>-9.1285409259637559E-2</v>
      </c>
      <c r="I423">
        <f t="shared" si="44"/>
        <v>-1.0954249111156507</v>
      </c>
      <c r="K423">
        <f t="shared" si="45"/>
        <v>-9.565418238129704E-2</v>
      </c>
      <c r="M423">
        <f t="shared" si="46"/>
        <v>-9.565418238129704E-2</v>
      </c>
      <c r="N423" s="13">
        <f t="shared" si="47"/>
        <v>1.9086178588534321E-5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5.4644136059174961</v>
      </c>
      <c r="H424" s="10">
        <f t="shared" si="48"/>
        <v>-8.9952824400253081E-2</v>
      </c>
      <c r="I424">
        <f t="shared" si="44"/>
        <v>-1.0794338928030369</v>
      </c>
      <c r="K424">
        <f t="shared" si="45"/>
        <v>-9.430760012177454E-2</v>
      </c>
      <c r="M424">
        <f t="shared" si="46"/>
        <v>-9.430760012177454E-2</v>
      </c>
      <c r="N424" s="13">
        <f t="shared" si="47"/>
        <v>1.8964071584752743E-5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5.4728197349108898</v>
      </c>
      <c r="H425" s="10">
        <f t="shared" si="48"/>
        <v>-8.8639201911030294E-2</v>
      </c>
      <c r="I425">
        <f t="shared" si="44"/>
        <v>-1.0636704229323635</v>
      </c>
      <c r="K425">
        <f t="shared" si="45"/>
        <v>-9.2979952903076715E-2</v>
      </c>
      <c r="M425">
        <f t="shared" si="46"/>
        <v>-9.2979952903076715E-2</v>
      </c>
      <c r="N425" s="13">
        <f t="shared" si="47"/>
        <v>1.8842119174951995E-5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5.4812258639042835</v>
      </c>
      <c r="H426" s="10">
        <f t="shared" si="48"/>
        <v>-8.734427957511183E-2</v>
      </c>
      <c r="I426">
        <f t="shared" si="44"/>
        <v>-1.048131354901342</v>
      </c>
      <c r="K426">
        <f t="shared" si="45"/>
        <v>-9.1670975380297115E-2</v>
      </c>
      <c r="M426">
        <f t="shared" si="46"/>
        <v>-9.1670975380297115E-2</v>
      </c>
      <c r="N426" s="13">
        <f t="shared" si="47"/>
        <v>1.8720296590607943E-5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5.489631992897678</v>
      </c>
      <c r="H427" s="10">
        <f t="shared" si="48"/>
        <v>-8.6067798685181204E-2</v>
      </c>
      <c r="I427">
        <f t="shared" si="44"/>
        <v>-1.0328135842221744</v>
      </c>
      <c r="K427">
        <f t="shared" si="45"/>
        <v>-9.0380405895284954E-2</v>
      </c>
      <c r="M427">
        <f t="shared" si="46"/>
        <v>-9.0380405895284954E-2</v>
      </c>
      <c r="N427" s="13">
        <f t="shared" si="47"/>
        <v>1.8598580948638849E-5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5.4980381218910725</v>
      </c>
      <c r="H428" s="10">
        <f t="shared" si="48"/>
        <v>-8.4809503998343139E-2</v>
      </c>
      <c r="I428">
        <f t="shared" si="44"/>
        <v>-1.0177140479801177</v>
      </c>
      <c r="K428">
        <f t="shared" si="45"/>
        <v>-8.9107986426434083E-2</v>
      </c>
      <c r="M428">
        <f t="shared" si="46"/>
        <v>-8.9107986426434083E-2</v>
      </c>
      <c r="N428" s="13">
        <f t="shared" si="47"/>
        <v>1.8476951184606618E-5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5.5064442508844662</v>
      </c>
      <c r="H429" s="10">
        <f t="shared" si="48"/>
        <v>-8.3569143691549996E-2</v>
      </c>
      <c r="I429">
        <f t="shared" si="44"/>
        <v>-1.0028297242986</v>
      </c>
      <c r="K429">
        <f t="shared" si="45"/>
        <v>-8.7853462539122448E-2</v>
      </c>
      <c r="M429">
        <f t="shared" si="46"/>
        <v>-8.7853462539122448E-2</v>
      </c>
      <c r="N429" s="13">
        <f t="shared" si="47"/>
        <v>1.8355387987664542E-5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5.5148503798778599</v>
      </c>
      <c r="H430" s="10">
        <f t="shared" si="48"/>
        <v>-8.2346469317567186E-2</v>
      </c>
      <c r="I430">
        <f t="shared" si="44"/>
        <v>-0.98815763181080629</v>
      </c>
      <c r="K430">
        <f t="shared" si="45"/>
        <v>-8.6616583336799349E-2</v>
      </c>
      <c r="M430">
        <f t="shared" si="46"/>
        <v>-8.6616583336799349E-2</v>
      </c>
      <c r="N430" s="13">
        <f t="shared" si="47"/>
        <v>1.8233873737243055E-5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5.5232565088712526</v>
      </c>
      <c r="H431" s="10">
        <f t="shared" si="48"/>
        <v>-8.1141235761473446E-2</v>
      </c>
      <c r="I431">
        <f t="shared" si="44"/>
        <v>-0.97369482913768135</v>
      </c>
      <c r="K431">
        <f t="shared" si="45"/>
        <v>-8.5397101412707788E-2</v>
      </c>
      <c r="M431">
        <f t="shared" si="46"/>
        <v>-8.5397101412707788E-2</v>
      </c>
      <c r="N431" s="13">
        <f t="shared" si="47"/>
        <v>1.8112392441356307E-5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5.5316626378646472</v>
      </c>
      <c r="H432" s="10">
        <f t="shared" si="48"/>
        <v>-7.9953201197688589E-2</v>
      </c>
      <c r="I432">
        <f t="shared" si="44"/>
        <v>-0.95943841437226307</v>
      </c>
      <c r="K432">
        <f t="shared" si="45"/>
        <v>-8.4194772802238652E-2</v>
      </c>
      <c r="M432">
        <f t="shared" si="46"/>
        <v>-8.4194772802238652E-2</v>
      </c>
      <c r="N432" s="13">
        <f t="shared" si="47"/>
        <v>1.7990929676525391E-5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5.5400687668580426</v>
      </c>
      <c r="H433" s="10">
        <f t="shared" si="48"/>
        <v>-7.8782127047524506E-2</v>
      </c>
      <c r="I433">
        <f t="shared" si="44"/>
        <v>-0.94538552457029401</v>
      </c>
      <c r="K433">
        <f t="shared" si="45"/>
        <v>-8.3009356935907747E-2</v>
      </c>
      <c r="M433">
        <f t="shared" si="46"/>
        <v>-8.3009356935907747E-2</v>
      </c>
      <c r="N433" s="13">
        <f t="shared" si="47"/>
        <v>1.7869472529240587E-5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5.5484748958514354</v>
      </c>
      <c r="H434" s="10">
        <f t="shared" si="48"/>
        <v>-7.7627777937253353E-2</v>
      </c>
      <c r="I434">
        <f t="shared" si="44"/>
        <v>-0.9315333352470403</v>
      </c>
      <c r="K434">
        <f t="shared" si="45"/>
        <v>-8.1840616592947515E-2</v>
      </c>
      <c r="M434">
        <f t="shared" si="46"/>
        <v>-8.1840616592947515E-2</v>
      </c>
      <c r="N434" s="13">
        <f t="shared" si="47"/>
        <v>1.7748009538910996E-5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5.556881024844829</v>
      </c>
      <c r="H435" s="10">
        <f t="shared" si="48"/>
        <v>-7.6489921656686707E-2</v>
      </c>
      <c r="I435">
        <f t="shared" si="44"/>
        <v>-0.91787905988024043</v>
      </c>
      <c r="K435">
        <f t="shared" si="45"/>
        <v>-8.0688317855506481E-2</v>
      </c>
      <c r="M435">
        <f t="shared" si="46"/>
        <v>-8.0688317855506481E-2</v>
      </c>
      <c r="N435" s="13">
        <f t="shared" si="47"/>
        <v>1.7626530642264321E-5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5.5652871538382236</v>
      </c>
      <c r="H436" s="10">
        <f t="shared" si="48"/>
        <v>-7.5368329118261426E-2</v>
      </c>
      <c r="I436">
        <f t="shared" si="44"/>
        <v>-0.90441994941913717</v>
      </c>
      <c r="K436">
        <f t="shared" si="45"/>
        <v>-7.9552230063452009E-2</v>
      </c>
      <c r="M436">
        <f t="shared" si="46"/>
        <v>-7.9552230063452009E-2</v>
      </c>
      <c r="N436" s="13">
        <f t="shared" si="47"/>
        <v>1.7505027119166653E-5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5.5736932828316181</v>
      </c>
      <c r="H437" s="10">
        <f t="shared" si="48"/>
        <v>-7.4262774316625479E-2</v>
      </c>
      <c r="I437">
        <f t="shared" si="44"/>
        <v>-0.89115329179950575</v>
      </c>
      <c r="K437">
        <f t="shared" si="45"/>
        <v>-7.8432125769765743E-2</v>
      </c>
      <c r="M437">
        <f t="shared" si="46"/>
        <v>-7.8432125769765743E-2</v>
      </c>
      <c r="N437" s="13">
        <f t="shared" si="47"/>
        <v>1.7383491539802824E-5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5.5820994118250118</v>
      </c>
      <c r="H438" s="10">
        <f t="shared" si="48"/>
        <v>-7.3173034288719283E-2</v>
      </c>
      <c r="I438">
        <f t="shared" si="44"/>
        <v>-0.87807641146463133</v>
      </c>
      <c r="K438">
        <f t="shared" si="45"/>
        <v>-7.7327780696525988E-2</v>
      </c>
      <c r="M438">
        <f t="shared" si="46"/>
        <v>-7.7327780696525988E-2</v>
      </c>
      <c r="N438" s="13">
        <f t="shared" si="47"/>
        <v>1.7261917713182725E-5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5.5905055408184054</v>
      </c>
      <c r="H439" s="10">
        <f t="shared" si="48"/>
        <v>-7.2098889074346251E-2</v>
      </c>
      <c r="I439">
        <f t="shared" si="44"/>
        <v>-0.86518666889215501</v>
      </c>
      <c r="K439">
        <f t="shared" si="45"/>
        <v>-7.6238973691469369E-2</v>
      </c>
      <c r="M439">
        <f t="shared" si="46"/>
        <v>-7.6238973691469369E-2</v>
      </c>
      <c r="N439" s="13">
        <f t="shared" si="47"/>
        <v>1.7140300636939482E-5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5.5989116698117991</v>
      </c>
      <c r="H440" s="10">
        <f t="shared" si="48"/>
        <v>-7.104012167722823E-2</v>
      </c>
      <c r="I440">
        <f t="shared" si="44"/>
        <v>-0.85248146012673875</v>
      </c>
      <c r="K440">
        <f t="shared" si="45"/>
        <v>-7.5165486685127736E-2</v>
      </c>
      <c r="M440">
        <f t="shared" si="46"/>
        <v>-7.5165486685127736E-2</v>
      </c>
      <c r="N440" s="13">
        <f t="shared" si="47"/>
        <v>1.7018636448401694E-5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5.6073177988051945</v>
      </c>
      <c r="H441" s="10">
        <f t="shared" si="48"/>
        <v>-6.999651802653914E-2</v>
      </c>
      <c r="I441">
        <f t="shared" si="44"/>
        <v>-0.83995821631846967</v>
      </c>
      <c r="K441">
        <f t="shared" si="45"/>
        <v>-7.4107104648528599E-2</v>
      </c>
      <c r="M441">
        <f t="shared" si="46"/>
        <v>-7.4107104648528599E-2</v>
      </c>
      <c r="N441" s="13">
        <f t="shared" si="47"/>
        <v>1.6896922376878715E-5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5.6157239277985882</v>
      </c>
      <c r="H442" s="10">
        <f t="shared" si="48"/>
        <v>-6.8967866938913075E-2</v>
      </c>
      <c r="I442">
        <f t="shared" si="44"/>
        <v>-0.8276144032669569</v>
      </c>
      <c r="K442">
        <f t="shared" si="45"/>
        <v>-7.3063615551457892E-2</v>
      </c>
      <c r="M442">
        <f t="shared" si="46"/>
        <v>-7.3063615551457892E-2</v>
      </c>
      <c r="N442" s="13">
        <f t="shared" si="47"/>
        <v>1.6775156697162791E-5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5.6241300567919819</v>
      </c>
      <c r="H443" s="10">
        <f t="shared" si="48"/>
        <v>-6.7953960080920014E-2</v>
      </c>
      <c r="I443">
        <f t="shared" si="44"/>
        <v>-0.81544752097104012</v>
      </c>
      <c r="K443">
        <f t="shared" si="45"/>
        <v>-7.2034810321271681E-2</v>
      </c>
      <c r="M443">
        <f t="shared" si="46"/>
        <v>-7.2034810321271681E-2</v>
      </c>
      <c r="N443" s="13">
        <f t="shared" si="47"/>
        <v>1.6653338684178252E-5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5.6325361857853755</v>
      </c>
      <c r="H444" s="10">
        <f t="shared" si="48"/>
        <v>-6.6954591932005578E-2</v>
      </c>
      <c r="I444">
        <f t="shared" si="44"/>
        <v>-0.80345510318406688</v>
      </c>
      <c r="K444">
        <f t="shared" si="45"/>
        <v>-7.1020482802256799E-2</v>
      </c>
      <c r="M444">
        <f t="shared" si="46"/>
        <v>-7.1020482802256799E-2</v>
      </c>
      <c r="N444" s="13">
        <f t="shared" si="47"/>
        <v>1.6531468568792231E-5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5.6409423147787701</v>
      </c>
      <c r="H445" s="10">
        <f t="shared" si="48"/>
        <v>-6.596955974788786E-2</v>
      </c>
      <c r="I445">
        <f t="shared" si="44"/>
        <v>-0.79163471697465426</v>
      </c>
      <c r="K445">
        <f t="shared" si="45"/>
        <v>-7.0020429715529645E-2</v>
      </c>
      <c r="M445">
        <f t="shared" si="46"/>
        <v>-7.0020429715529645E-2</v>
      </c>
      <c r="N445" s="13">
        <f t="shared" si="47"/>
        <v>1.6409547494742154E-5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5.6493484437721646</v>
      </c>
      <c r="H446" s="10">
        <f t="shared" si="48"/>
        <v>-6.4998663524408085E-2</v>
      </c>
      <c r="I446">
        <f t="shared" si="44"/>
        <v>-0.77998396229289702</v>
      </c>
      <c r="K446">
        <f t="shared" si="45"/>
        <v>-6.9034450619467586E-2</v>
      </c>
      <c r="M446">
        <f t="shared" si="46"/>
        <v>-6.9034450619467586E-2</v>
      </c>
      <c r="N446" s="13">
        <f t="shared" si="47"/>
        <v>1.6287577476648804E-5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5.6577545727655583</v>
      </c>
      <c r="H447" s="10">
        <f t="shared" si="48"/>
        <v>-6.4041705961828246E-2</v>
      </c>
      <c r="I447">
        <f t="shared" si="44"/>
        <v>-0.76850047154193901</v>
      </c>
      <c r="K447">
        <f t="shared" si="45"/>
        <v>-6.8062347870666923E-2</v>
      </c>
      <c r="M447">
        <f t="shared" si="46"/>
        <v>-6.8062347870666923E-2</v>
      </c>
      <c r="N447" s="13">
        <f t="shared" si="47"/>
        <v>1.6165561359109914E-5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5.666160701758951</v>
      </c>
      <c r="H448" s="10">
        <f t="shared" si="48"/>
        <v>-6.3098492429572189E-2</v>
      </c>
      <c r="I448">
        <f t="shared" si="44"/>
        <v>-0.75718190915486627</v>
      </c>
      <c r="K448">
        <f t="shared" si="45"/>
        <v>-6.7103926585420179E-2</v>
      </c>
      <c r="M448">
        <f t="shared" si="46"/>
        <v>-6.7103926585420179E-2</v>
      </c>
      <c r="N448" s="13">
        <f t="shared" si="47"/>
        <v>1.6043502776833694E-5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5.6745668307523456</v>
      </c>
      <c r="H449" s="10">
        <f t="shared" si="48"/>
        <v>-6.2168830931403823E-2</v>
      </c>
      <c r="I449">
        <f t="shared" si="44"/>
        <v>-0.74602597117684588</v>
      </c>
      <c r="K449">
        <f t="shared" si="45"/>
        <v>-6.6158994601706808E-2</v>
      </c>
      <c r="M449">
        <f t="shared" si="46"/>
        <v>-6.6158994601706808E-2</v>
      </c>
      <c r="N449" s="13">
        <f t="shared" si="47"/>
        <v>1.5921406115805785E-5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5.6829729597457401</v>
      </c>
      <c r="H450" s="10">
        <f t="shared" si="48"/>
        <v>-6.1252532071038743E-2</v>
      </c>
      <c r="I450">
        <f t="shared" si="44"/>
        <v>-0.73503038485246486</v>
      </c>
      <c r="K450">
        <f t="shared" si="45"/>
        <v>-6.5227362441691847E-2</v>
      </c>
      <c r="M450">
        <f t="shared" si="46"/>
        <v>-6.5227362441691847E-2</v>
      </c>
      <c r="N450" s="13">
        <f t="shared" si="47"/>
        <v>1.5799276475466292E-5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5.6913790887391338</v>
      </c>
      <c r="H451" s="10">
        <f t="shared" si="48"/>
        <v>-6.0349409018183024E-2</v>
      </c>
      <c r="I451">
        <f t="shared" si="44"/>
        <v>-0.72419290821819626</v>
      </c>
      <c r="K451">
        <f t="shared" si="45"/>
        <v>-6.4308843274724206E-2</v>
      </c>
      <c r="M451">
        <f t="shared" si="46"/>
        <v>-6.4308843274724206E-2</v>
      </c>
      <c r="N451" s="13">
        <f t="shared" si="47"/>
        <v>1.5677119631871821E-5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5.6997852177325274</v>
      </c>
      <c r="H452" s="10">
        <f t="shared" si="48"/>
        <v>-5.9459277474995763E-2</v>
      </c>
      <c r="I452">
        <f t="shared" si="44"/>
        <v>-0.71351132969994913</v>
      </c>
      <c r="K452">
        <f t="shared" si="45"/>
        <v>-6.3403252880830208E-2</v>
      </c>
      <c r="M452">
        <f t="shared" si="46"/>
        <v>-6.3403252880830208E-2</v>
      </c>
      <c r="N452" s="13">
        <f t="shared" si="47"/>
        <v>1.5554942001826973E-5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5.708191346725922</v>
      </c>
      <c r="H453" s="10">
        <f t="shared" si="48"/>
        <v>-5.8581955642969037E-2</v>
      </c>
      <c r="I453">
        <f t="shared" si="44"/>
        <v>-0.70298346771562847</v>
      </c>
      <c r="K453">
        <f t="shared" si="45"/>
        <v>-6.25104096146952E-2</v>
      </c>
      <c r="M453">
        <f t="shared" si="46"/>
        <v>-6.25104096146952E-2</v>
      </c>
      <c r="N453" s="13">
        <f t="shared" si="47"/>
        <v>1.5432750607971066E-5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5.7165974757193156</v>
      </c>
      <c r="H454" s="10">
        <f t="shared" si="48"/>
        <v>-5.7717264190221822E-2</v>
      </c>
      <c r="I454">
        <f t="shared" si="44"/>
        <v>-0.69260717028266183</v>
      </c>
      <c r="K454">
        <f t="shared" si="45"/>
        <v>-6.1630134370127959E-2</v>
      </c>
      <c r="M454">
        <f t="shared" si="46"/>
        <v>-6.1630134370127959E-2</v>
      </c>
      <c r="N454" s="13">
        <f t="shared" si="47"/>
        <v>1.5310553044798688E-5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5.7250036047127102</v>
      </c>
      <c r="H455" s="10">
        <f t="shared" si="48"/>
        <v>-5.6865026219202086E-2</v>
      </c>
      <c r="I455">
        <f t="shared" si="44"/>
        <v>-0.68238031463042503</v>
      </c>
      <c r="K455">
        <f t="shared" si="45"/>
        <v>-6.0762250545001277E-2</v>
      </c>
      <c r="M455">
        <f t="shared" si="46"/>
        <v>-6.0762250545001277E-2</v>
      </c>
      <c r="N455" s="13">
        <f t="shared" si="47"/>
        <v>1.5188357445600958E-5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5.7334097337061039</v>
      </c>
      <c r="H456" s="10">
        <f t="shared" si="48"/>
        <v>-5.6025067234793127E-2</v>
      </c>
      <c r="I456">
        <f t="shared" si="44"/>
        <v>-0.67230080681751758</v>
      </c>
      <c r="K456">
        <f t="shared" si="45"/>
        <v>-5.9906584006663044E-2</v>
      </c>
      <c r="M456">
        <f t="shared" si="46"/>
        <v>-5.9906584006663044E-2</v>
      </c>
      <c r="N456" s="13">
        <f t="shared" si="47"/>
        <v>1.506617245030746E-5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5.7418158626994975</v>
      </c>
      <c r="H457" s="10">
        <f t="shared" si="48"/>
        <v>-5.5197215112818894E-2</v>
      </c>
      <c r="I457">
        <f t="shared" si="44"/>
        <v>-0.66236658135382676</v>
      </c>
      <c r="K457">
        <f t="shared" si="45"/>
        <v>-5.9062963057811779E-2</v>
      </c>
      <c r="M457">
        <f t="shared" si="46"/>
        <v>-5.9062963057811779E-2</v>
      </c>
      <c r="N457" s="13">
        <f t="shared" si="47"/>
        <v>1.4944007174216715E-5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5.7502219916928921</v>
      </c>
      <c r="H458" s="10">
        <f t="shared" si="48"/>
        <v>-5.4381300068943983E-2</v>
      </c>
      <c r="I458">
        <f t="shared" si="44"/>
        <v>-0.6525756008273278</v>
      </c>
      <c r="K458">
        <f t="shared" si="45"/>
        <v>-5.8231218402830666E-2</v>
      </c>
      <c r="M458">
        <f t="shared" si="46"/>
        <v>-5.8231218402830666E-2</v>
      </c>
      <c r="N458" s="13">
        <f t="shared" si="47"/>
        <v>1.4821871177596814E-5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5.7586281206862866</v>
      </c>
      <c r="H459" s="10">
        <f t="shared" si="48"/>
        <v>-5.3577154627963905E-2</v>
      </c>
      <c r="I459">
        <f t="shared" si="44"/>
        <v>-0.6429258555355668</v>
      </c>
      <c r="K459">
        <f t="shared" si="45"/>
        <v>-5.7411183114574924E-2</v>
      </c>
      <c r="M459">
        <f t="shared" si="46"/>
        <v>-5.7411183114574924E-2</v>
      </c>
      <c r="N459" s="13">
        <f t="shared" si="47"/>
        <v>1.4699774436144778E-5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5.7670342496796803</v>
      </c>
      <c r="H460" s="10">
        <f t="shared" si="48"/>
        <v>-5.2784613593480502E-2</v>
      </c>
      <c r="I460">
        <f t="shared" si="44"/>
        <v>-0.63341536312176605</v>
      </c>
      <c r="K460">
        <f t="shared" si="45"/>
        <v>-5.6602692601606504E-2</v>
      </c>
      <c r="M460">
        <f t="shared" si="46"/>
        <v>-5.6602692601606504E-2</v>
      </c>
      <c r="N460" s="13">
        <f t="shared" si="47"/>
        <v>1.4577727312292435E-5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5.7754403786730739</v>
      </c>
      <c r="H461" s="10">
        <f t="shared" si="48"/>
        <v>-5.2003514017958732E-2</v>
      </c>
      <c r="I461">
        <f t="shared" si="44"/>
        <v>-0.62404216821550484</v>
      </c>
      <c r="K461">
        <f t="shared" si="45"/>
        <v>-5.5805584575869357E-2</v>
      </c>
      <c r="M461">
        <f t="shared" si="46"/>
        <v>-5.5805584575869357E-2</v>
      </c>
      <c r="N461" s="13">
        <f t="shared" si="47"/>
        <v>1.4455740527330813E-5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5.7838465076664685</v>
      </c>
      <c r="H462" s="10">
        <f t="shared" si="48"/>
        <v>-5.1233695173159628E-2</v>
      </c>
      <c r="I462">
        <f t="shared" si="44"/>
        <v>-0.61480434207791557</v>
      </c>
      <c r="K462">
        <f t="shared" si="45"/>
        <v>-5.5019699020802032E-2</v>
      </c>
      <c r="M462">
        <f t="shared" si="46"/>
        <v>-5.5019699020802032E-2</v>
      </c>
      <c r="N462" s="13">
        <f t="shared" si="47"/>
        <v>1.4333825134363086E-5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5.792252636659863</v>
      </c>
      <c r="H463" s="10">
        <f t="shared" si="48"/>
        <v>-5.0474998520945967E-2</v>
      </c>
      <c r="I463">
        <f t="shared" si="44"/>
        <v>-0.60569998225135158</v>
      </c>
      <c r="K463">
        <f t="shared" si="45"/>
        <v>-5.4244878159879793E-2</v>
      </c>
      <c r="M463">
        <f t="shared" si="46"/>
        <v>-5.4244878159879793E-2</v>
      </c>
      <c r="N463" s="13">
        <f t="shared" si="47"/>
        <v>1.4211992492047836E-5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5.8006587656532558</v>
      </c>
      <c r="H464" s="10">
        <f t="shared" si="48"/>
        <v>-4.9727267684455075E-2</v>
      </c>
      <c r="I464">
        <f t="shared" si="44"/>
        <v>-0.59672721221346092</v>
      </c>
      <c r="K464">
        <f t="shared" si="45"/>
        <v>-5.3480966425582269E-2</v>
      </c>
      <c r="M464">
        <f t="shared" si="46"/>
        <v>-5.3480966425582269E-2</v>
      </c>
      <c r="N464" s="13">
        <f t="shared" si="47"/>
        <v>1.4090254239139882E-5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5.8090648946466494</v>
      </c>
      <c r="H465" s="10">
        <f t="shared" si="48"/>
        <v>-4.8990348419635746E-2</v>
      </c>
      <c r="I465">
        <f t="shared" si="44"/>
        <v>-0.58788418103562901</v>
      </c>
      <c r="K465">
        <f t="shared" si="45"/>
        <v>-5.2727810428779685E-2</v>
      </c>
      <c r="M465">
        <f t="shared" si="46"/>
        <v>-5.2727810428779685E-2</v>
      </c>
      <c r="N465" s="13">
        <f t="shared" si="47"/>
        <v>1.3968622269794253E-5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5.817471023640044</v>
      </c>
      <c r="H466" s="10">
        <f t="shared" si="48"/>
        <v>-4.8264088587143858E-2</v>
      </c>
      <c r="I466">
        <f t="shared" si="44"/>
        <v>-0.57916906304572624</v>
      </c>
      <c r="K466">
        <f t="shared" si="45"/>
        <v>-5.1985258928534846E-2</v>
      </c>
      <c r="M466">
        <f t="shared" si="46"/>
        <v>-5.1985258928534846E-2</v>
      </c>
      <c r="N466" s="13">
        <f t="shared" si="47"/>
        <v>1.384710870964792E-5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5.8258771526334376</v>
      </c>
      <c r="H467" s="10">
        <f t="shared" si="48"/>
        <v>-4.7548338124593331E-2</v>
      </c>
      <c r="I467">
        <f t="shared" si="44"/>
        <v>-0.57058005749511997</v>
      </c>
      <c r="K467">
        <f t="shared" si="45"/>
        <v>-5.1253162802313075E-2</v>
      </c>
      <c r="M467">
        <f t="shared" si="46"/>
        <v>-5.1253162802313075E-2</v>
      </c>
      <c r="N467" s="13">
        <f t="shared" si="47"/>
        <v>1.3725725892641204E-5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5.8342832816268322</v>
      </c>
      <c r="H468" s="10">
        <f t="shared" si="48"/>
        <v>-4.684294901915758E-2</v>
      </c>
      <c r="I468">
        <f t="shared" ref="I468:I469" si="50">H468*$E$6</f>
        <v>-0.56211538822989093</v>
      </c>
      <c r="K468">
        <f t="shared" ref="K468:K469" si="51">(1/2)*(($L$9/2)*$L$4*EXP(-$L$7*$O$6*(G468/$O$6-1))+($L$9/2)*$L$4*EXP(-$L$7*$O$6*(($H$4/$E$4)*G468/$O$6-1))+($L$9/2)*$L$4*EXP(-$L$7*$O$6*(SQRT(4/3+$H$11^2/4)*($H$4/$E$4)*G468/$O$6-1))+2*$L$4*EXP(-$L$7*$O$6*(($H$5/$E$4)*G468/$O$6-1))+16*$L$4*EXP(-$L$7*$O$6*($H$14*($H$4/$E$4)*G468/$O$6-1))-(($L$9/2)*$L$6*EXP(-$L$5*$O$6*(G468/$O$6-1))+($L$9/2)*$L$6*EXP(-$L$5*$O$6*(($H$4/$E$4)*G468/$O$6-1))+($L$9/2)*$L$6*EXP(-$L$5*$O$6*(SQRT(4/3+$H$11^2/4)*($H$4/$E$4)*G468/$O$6-1))+2*$L$6*EXP(-$L$5*$O$6*(($H$5/$E$4)*G468/$O$6-1))+16*$L$6*EXP(-$L$5*$O$6*($H$14*($H$4/$E$4)*G468/$O$6-1))))</f>
        <v>-5.0531375016595527E-2</v>
      </c>
      <c r="M468">
        <f t="shared" ref="M468:M469" si="52">(1/2)*(($L$9/2)*$O$4*EXP(-$O$8*$O$6*(G468/$O$6-1))+($L$9/2)*$O$4*EXP(-$O$8*$O$6*(($H$4/$E$4)*G468/$O$6-1))+($L$9/2)*$O$4*EXP(-$O$8*$O$6*(SQRT(4/3+$H$11^2/4)*($H$4/$E$4)*G468/$O$6-1))+2*$O$4*EXP(-$O$8*$O$6*(($H$5/$E$4)*G468/$O$6-1))+16*$O$4*EXP(-$O$8*$O$6*($H$14*($H$4/$E$4)*G468/$O$6-1))-(($L$9/2)*$O$7*EXP(-$O$5*$O$6*(G468/$O$6-1))+($L$9/2)*$O$7*EXP(-$O$5*$O$6*(($H$4/$E$4)*G468/$O$6-1))+($L$9/2)*$O$7*EXP(-$O$5*$O$6*(SQRT(4/3+$H$11^2/4)*($H$4/$E$4)*G468/$O$6-1))+2*$O$7*EXP(-$O$5*$O$6*(($H$5/$E$4)*G468/$O$6-1))+16*$O$7*EXP(-$O$5*$O$6*($H$14*($H$4/$E$4)*G468/$O$6-1))))</f>
        <v>-5.0531375016595527E-2</v>
      </c>
      <c r="N468" s="13">
        <f t="shared" ref="N468:N469" si="53">(M468-H468)^2*O468</f>
        <v>1.3604486338576113E-5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5.8426894106202258</v>
      </c>
      <c r="H469" s="10">
        <f t="shared" si="48"/>
        <v>-4.6147775280517792E-2</v>
      </c>
      <c r="I469">
        <f t="shared" si="50"/>
        <v>-0.55377330336621355</v>
      </c>
      <c r="K469">
        <f t="shared" si="51"/>
        <v>-4.9819750597891857E-2</v>
      </c>
      <c r="M469">
        <f t="shared" si="52"/>
        <v>-4.9819750597891857E-2</v>
      </c>
      <c r="N469" s="13">
        <f t="shared" si="53"/>
        <v>1.3483402731404369E-5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10" activePane="bottomRight" state="frozen"/>
      <selection pane="topRight" activeCell="D1" sqref="D1"/>
      <selection pane="bottomLeft" activeCell="A4" sqref="A4"/>
      <selection pane="bottomRight" activeCell="S24" sqref="S24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179</v>
      </c>
      <c r="E1" s="1" t="s">
        <v>165</v>
      </c>
      <c r="F1" s="1"/>
      <c r="H1" s="1"/>
      <c r="I1" s="1"/>
      <c r="J1" s="1"/>
      <c r="L1" s="1"/>
      <c r="M1" s="1"/>
      <c r="N1" s="1"/>
      <c r="Q1" s="26" t="s">
        <v>166</v>
      </c>
      <c r="X1" s="26" t="s">
        <v>166</v>
      </c>
      <c r="AC1" s="24"/>
      <c r="AF1" s="26" t="s">
        <v>166</v>
      </c>
      <c r="AH1" s="25"/>
    </row>
    <row r="2" spans="1:34" x14ac:dyDescent="0.4">
      <c r="D2" s="2" t="s">
        <v>164</v>
      </c>
      <c r="E2" s="34" t="s">
        <v>75</v>
      </c>
      <c r="F2" s="12" t="s">
        <v>86</v>
      </c>
      <c r="H2" s="2" t="s">
        <v>164</v>
      </c>
      <c r="I2" s="34" t="s">
        <v>75</v>
      </c>
      <c r="J2" s="12" t="s">
        <v>86</v>
      </c>
      <c r="L2" s="2" t="s">
        <v>164</v>
      </c>
      <c r="M2" s="34" t="s">
        <v>75</v>
      </c>
      <c r="N2" s="12" t="s">
        <v>86</v>
      </c>
      <c r="Q2" s="39" t="s">
        <v>176</v>
      </c>
      <c r="R2" s="38"/>
      <c r="S2" s="38"/>
      <c r="T2" s="40"/>
      <c r="U2" s="38"/>
      <c r="V2" s="38"/>
      <c r="X2" s="39" t="s">
        <v>177</v>
      </c>
      <c r="AB2" s="44"/>
      <c r="AC2" s="38"/>
      <c r="AD2" s="40"/>
      <c r="AF2" s="39" t="s">
        <v>178</v>
      </c>
      <c r="AG2" s="47"/>
      <c r="AH2" s="40"/>
    </row>
    <row r="3" spans="1:34" x14ac:dyDescent="0.4">
      <c r="A3" s="1" t="s">
        <v>114</v>
      </c>
      <c r="B3" s="1" t="s">
        <v>115</v>
      </c>
      <c r="C3" s="1" t="s">
        <v>116</v>
      </c>
      <c r="D3" s="2" t="s">
        <v>159</v>
      </c>
      <c r="E3" s="34" t="s">
        <v>159</v>
      </c>
      <c r="F3" s="12" t="s">
        <v>159</v>
      </c>
      <c r="H3" s="2" t="s">
        <v>163</v>
      </c>
      <c r="I3" s="34" t="s">
        <v>163</v>
      </c>
      <c r="J3" s="12" t="s">
        <v>163</v>
      </c>
      <c r="L3" s="2" t="s">
        <v>241</v>
      </c>
      <c r="M3" s="34" t="s">
        <v>242</v>
      </c>
      <c r="N3" s="12" t="s">
        <v>242</v>
      </c>
      <c r="P3" s="11" t="s">
        <v>167</v>
      </c>
      <c r="Q3" s="26" t="s">
        <v>172</v>
      </c>
      <c r="R3" t="s">
        <v>173</v>
      </c>
      <c r="S3" t="s">
        <v>168</v>
      </c>
      <c r="T3" s="27" t="s">
        <v>182</v>
      </c>
      <c r="V3" t="s">
        <v>236</v>
      </c>
      <c r="X3" s="26" t="s">
        <v>172</v>
      </c>
      <c r="Y3" t="s">
        <v>173</v>
      </c>
      <c r="Z3" t="s">
        <v>168</v>
      </c>
      <c r="AA3" t="s">
        <v>182</v>
      </c>
      <c r="AB3" s="44" t="s">
        <v>180</v>
      </c>
      <c r="AC3" t="s">
        <v>242</v>
      </c>
      <c r="AD3" s="27" t="s">
        <v>184</v>
      </c>
      <c r="AF3" s="26" t="s">
        <v>182</v>
      </c>
      <c r="AG3" s="46" t="s">
        <v>181</v>
      </c>
      <c r="AH3" s="27" t="s">
        <v>242</v>
      </c>
    </row>
    <row r="4" spans="1:34" x14ac:dyDescent="0.4">
      <c r="A4" s="1" t="s">
        <v>187</v>
      </c>
      <c r="P4" s="11" t="s">
        <v>186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239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86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171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239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117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169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188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191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228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229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239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193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192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220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221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222</v>
      </c>
      <c r="B11" s="5"/>
      <c r="C11" s="20"/>
      <c r="D11" s="35"/>
      <c r="H11" s="35"/>
      <c r="J11" s="37"/>
      <c r="L11" s="35"/>
      <c r="N11" s="37"/>
      <c r="P11" s="11" t="s">
        <v>223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118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169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239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119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169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120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170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239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121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174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239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224</v>
      </c>
      <c r="B16" s="5"/>
      <c r="C16" s="20"/>
      <c r="D16" s="35"/>
      <c r="H16" s="35"/>
      <c r="J16" s="37"/>
      <c r="L16" s="35"/>
      <c r="N16" s="37"/>
      <c r="P16" s="11" t="s">
        <v>225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226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225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239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227</v>
      </c>
      <c r="B18" s="5"/>
      <c r="C18" s="20"/>
      <c r="D18" s="35"/>
      <c r="H18" s="35"/>
      <c r="J18" s="37"/>
      <c r="L18" s="35"/>
      <c r="N18" s="37"/>
      <c r="P18" s="11" t="s">
        <v>198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122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171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239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123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169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189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194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124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175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125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171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126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171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195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196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127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171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128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169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129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170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106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170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239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130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169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197</v>
      </c>
      <c r="B31" s="5"/>
      <c r="C31" s="20"/>
      <c r="D31" s="35"/>
      <c r="H31" s="35"/>
      <c r="J31" s="37"/>
      <c r="L31" s="35"/>
      <c r="N31" s="37"/>
      <c r="P31" s="11" t="s">
        <v>198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131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174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239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230</v>
      </c>
      <c r="B33" s="5"/>
      <c r="C33" s="20"/>
      <c r="D33" s="35"/>
      <c r="H33" s="35"/>
      <c r="J33" s="37"/>
      <c r="L33" s="35"/>
      <c r="N33" s="37"/>
      <c r="P33" s="11" t="s">
        <v>191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231</v>
      </c>
      <c r="B34" s="5"/>
      <c r="C34" s="20"/>
      <c r="D34" s="35"/>
      <c r="H34" s="35"/>
      <c r="J34" s="37"/>
      <c r="L34" s="35"/>
      <c r="N34" s="37"/>
      <c r="P34" s="11" t="s">
        <v>232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233</v>
      </c>
      <c r="B35" s="5"/>
      <c r="C35" s="20"/>
      <c r="D35" s="35"/>
      <c r="H35" s="35"/>
      <c r="J35" s="37"/>
      <c r="L35" s="35"/>
      <c r="N35" s="37"/>
      <c r="P35" s="11" t="s">
        <v>198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132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171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199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200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133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169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134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169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135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171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136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171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201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194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137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169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160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170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138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170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113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170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243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139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169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140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170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202</v>
      </c>
      <c r="B49" s="5"/>
      <c r="C49" s="20"/>
      <c r="D49" s="35"/>
      <c r="H49" s="35"/>
      <c r="J49" s="37"/>
      <c r="L49" s="35"/>
      <c r="N49" s="37"/>
      <c r="P49" s="11" t="s">
        <v>203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204</v>
      </c>
      <c r="B50" s="5"/>
      <c r="C50" s="20"/>
      <c r="D50" s="35"/>
      <c r="H50" s="35"/>
      <c r="J50" s="37"/>
      <c r="L50" s="35"/>
      <c r="N50" s="37"/>
      <c r="P50" s="11" t="s">
        <v>190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234</v>
      </c>
      <c r="B51" s="5"/>
      <c r="C51" s="20"/>
      <c r="D51" s="35"/>
      <c r="H51" s="35"/>
      <c r="J51" s="37"/>
      <c r="L51" s="35"/>
      <c r="N51" s="37"/>
      <c r="P51" s="11" t="s">
        <v>232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235</v>
      </c>
      <c r="B52" s="5"/>
      <c r="C52" s="20"/>
      <c r="D52" s="35"/>
      <c r="H52" s="35"/>
      <c r="J52" s="37"/>
      <c r="L52" s="35"/>
      <c r="N52" s="37"/>
      <c r="P52" s="11" t="s">
        <v>198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141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171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239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142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171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205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175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143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170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206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175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161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175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207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175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208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175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144</v>
      </c>
      <c r="B61" s="5">
        <v>0.47799999999999998</v>
      </c>
      <c r="C61" s="20">
        <v>2.27</v>
      </c>
      <c r="D61" s="35">
        <v>4.6399999999999997</v>
      </c>
      <c r="H61" s="35">
        <f t="shared" ref="H61:H79" si="44">((L61+SQRT(L61^2-4))/2)^2</f>
        <v>2.9483101851292712</v>
      </c>
      <c r="J61" s="37"/>
      <c r="L61" s="35">
        <f t="shared" ref="L61:L79" si="45">3*B61*(D61-1)/C61</f>
        <v>2.2994537444933916</v>
      </c>
      <c r="N61" s="37"/>
      <c r="P61" s="11" t="s">
        <v>169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145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169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209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191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146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191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210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194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147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169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238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148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79" si="52">((N68+SQRT(N68^2-4))/2)^2</f>
        <v>4.7600432310165832</v>
      </c>
      <c r="L68" s="35">
        <f t="shared" si="45"/>
        <v>2.3036984924623112</v>
      </c>
      <c r="N68" s="37">
        <f t="shared" ref="N68:N79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211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194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149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169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8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79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150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171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151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171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152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169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212</v>
      </c>
      <c r="B74" s="5"/>
      <c r="C74" s="20"/>
      <c r="D74" s="35"/>
      <c r="H74" s="35"/>
      <c r="J74" s="37"/>
      <c r="L74" s="35"/>
      <c r="N74" s="37"/>
      <c r="P74" s="11" t="s">
        <v>194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153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170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154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170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79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155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170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243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156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44"/>
        <v>2.9489608319659562</v>
      </c>
      <c r="J78" s="37">
        <f t="shared" si="52"/>
        <v>4.0349111144183709</v>
      </c>
      <c r="L78" s="35">
        <f t="shared" si="45"/>
        <v>2.2995789473684218</v>
      </c>
      <c r="N78" s="37">
        <f t="shared" si="53"/>
        <v>2.5065410526315794</v>
      </c>
      <c r="P78" s="11" t="s">
        <v>171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56"/>
        <v>6.2287267521992531</v>
      </c>
      <c r="AC78" s="42">
        <f>3*B78*(AA78-1)/C78</f>
        <v>2.896424210526316</v>
      </c>
      <c r="AD78" s="43">
        <f t="shared" si="61"/>
        <v>0.14940403508771935</v>
      </c>
      <c r="AF78" s="41">
        <v>6.88</v>
      </c>
      <c r="AG78" s="48">
        <f t="shared" si="58"/>
        <v>7.3069254009029958</v>
      </c>
      <c r="AH78" s="43">
        <f>3*B78*(AF78-1)/C78</f>
        <v>3.0730736842105264</v>
      </c>
    </row>
    <row r="79" spans="1:34" x14ac:dyDescent="0.4">
      <c r="A79" s="1" t="s">
        <v>157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44"/>
        <v>2.9428556121160234</v>
      </c>
      <c r="J79" s="37">
        <f t="shared" si="52"/>
        <v>1.989292447907552</v>
      </c>
      <c r="L79" s="35">
        <f t="shared" si="45"/>
        <v>2.2984041450777206</v>
      </c>
      <c r="N79" s="37">
        <f t="shared" si="53"/>
        <v>2.1194300518134717</v>
      </c>
      <c r="P79" s="11" t="s">
        <v>170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((AC79+SQRT(AC79^2-4))/2)^2</f>
        <v>3.0407514718788109</v>
      </c>
      <c r="AC79" s="42">
        <f>3*B79*(AA79-1)/C79</f>
        <v>2.3172435233160624</v>
      </c>
      <c r="AD79" s="43">
        <f t="shared" si="61"/>
        <v>5.2873920552677069E-2</v>
      </c>
      <c r="AF79" s="41">
        <v>6.3490000000000002</v>
      </c>
      <c r="AG79" s="48">
        <f t="shared" si="58"/>
        <v>4.1031355520345727</v>
      </c>
      <c r="AH79" s="43">
        <f>3*B79*(AF79-1)/C79</f>
        <v>2.5192958549222797</v>
      </c>
    </row>
    <row r="80" spans="1:34" x14ac:dyDescent="0.4">
      <c r="A80" s="1" t="s">
        <v>162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191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F80" s="41"/>
      <c r="AG80" s="48"/>
      <c r="AH80" s="43"/>
    </row>
    <row r="81" spans="1:34" x14ac:dyDescent="0.4">
      <c r="A81" s="1" t="s">
        <v>213</v>
      </c>
      <c r="P81" s="11" t="s">
        <v>214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4" x14ac:dyDescent="0.4">
      <c r="A82" s="1" t="s">
        <v>158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170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62">((AC82+SQRT(AC82^2-4))/2)^2</f>
        <v>4.107416651415507</v>
      </c>
      <c r="AC82" s="42">
        <f>3*B82*(AA82-1)/C82</f>
        <v>2.5200949748743717</v>
      </c>
      <c r="AD82" s="43">
        <f t="shared" ref="AD82" si="63" xml:space="preserve"> ((SQRT(AB82))^3/(AB82-1)+(SQRT(1/AB82)^3/(1/AB82-1))-2)/6</f>
        <v>8.6682495812395288E-2</v>
      </c>
      <c r="AF82" s="41">
        <v>5.1589999999999998</v>
      </c>
      <c r="AG82" s="48">
        <f t="shared" ref="AG82" si="64">((AH82+SQRT(AH82^2-4))/2)^2</f>
        <v>7.0285492397598466</v>
      </c>
      <c r="AH82" s="43">
        <f>3*B82*(AF82-1)/C82</f>
        <v>3.0283371859296477</v>
      </c>
    </row>
    <row r="83" spans="1:34" x14ac:dyDescent="0.4">
      <c r="A83" s="1" t="s">
        <v>215</v>
      </c>
      <c r="P83" s="11" t="s">
        <v>200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4" x14ac:dyDescent="0.4">
      <c r="A84" s="1" t="s">
        <v>216</v>
      </c>
      <c r="P84" s="11" t="s">
        <v>217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4" x14ac:dyDescent="0.4">
      <c r="A85" s="1" t="s">
        <v>218</v>
      </c>
      <c r="P85" s="11" t="s">
        <v>219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4" x14ac:dyDescent="0.4">
      <c r="A86" s="1" t="s">
        <v>237</v>
      </c>
    </row>
    <row r="87" spans="1:34" x14ac:dyDescent="0.4">
      <c r="C87" s="1" t="s">
        <v>240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fit_5NN_FCC</vt:lpstr>
      <vt:lpstr>fit_2NN_BCC</vt:lpstr>
      <vt:lpstr>fit_2NN_HCP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2024-11-25T04:13:25Z</dcterms:modified>
</cp:coreProperties>
</file>