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65002F97-1133-4E35-A882-B57D965B3C8C}" xr6:coauthVersionLast="47" xr6:coauthVersionMax="47" xr10:uidLastSave="{00000000-0000-0000-0000-000000000000}"/>
  <bookViews>
    <workbookView xWindow="1395" yWindow="90" windowWidth="23310" windowHeight="15015" activeTab="2" xr2:uid="{B1CE91EC-0DE3-4F38-BC70-60547E21D489}"/>
  </bookViews>
  <sheets>
    <sheet name="fit_2NN_FCC" sheetId="11" r:id="rId1"/>
    <sheet name="fit_2NN_BCC" sheetId="10" r:id="rId2"/>
    <sheet name="fit_2NN_HCP" sheetId="5" r:id="rId3"/>
    <sheet name="table" sheetId="3" r:id="rId4"/>
  </sheets>
  <definedNames>
    <definedName name="solver_adj" localSheetId="1" hidden="1">fit_2NN_BCC!$O$4:$O$6</definedName>
    <definedName name="solver_adj" localSheetId="0" hidden="1">fit_2NN_FCC!$O$4:$O$6</definedName>
    <definedName name="solver_adj" localSheetId="2" hidden="1">fit_2NN_HCP!$O$4:$O$6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fit_2NN_BCC!$O$8</definedName>
    <definedName name="solver_lhs1" localSheetId="0" hidden="1">fit_2NN_FCC!$O$8</definedName>
    <definedName name="solver_lhs1" localSheetId="2" hidden="1">fit_2NN_HCP!$O$8</definedName>
    <definedName name="solver_lhs2" localSheetId="1" hidden="1">fit_2NN_BCC!$O$4</definedName>
    <definedName name="solver_lhs2" localSheetId="0" hidden="1">fit_2NN_FCC!$O$4</definedName>
    <definedName name="solver_lhs2" localSheetId="2" hidden="1">fit_2NN_HCP!$O$4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fit_2NN_BCC!$P$19</definedName>
    <definedName name="solver_opt" localSheetId="0" hidden="1">fit_2NN_FCC!$P$19</definedName>
    <definedName name="solver_opt" localSheetId="2" hidden="1">fit_2NN_HCP!$P$19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1" l="1"/>
  <c r="U5" i="5"/>
  <c r="U9" i="5"/>
  <c r="R8" i="5"/>
  <c r="R4" i="5"/>
  <c r="R4" i="10"/>
  <c r="R8" i="10"/>
  <c r="U9" i="10"/>
  <c r="U5" i="10"/>
  <c r="U5" i="11"/>
  <c r="U9" i="11"/>
  <c r="R8" i="11"/>
  <c r="R4" i="11"/>
  <c r="H14" i="5"/>
  <c r="O12" i="11"/>
  <c r="B11" i="11" l="1"/>
  <c r="E11" i="11"/>
  <c r="T9" i="11"/>
  <c r="T9" i="5"/>
  <c r="S9" i="5"/>
  <c r="R9" i="5"/>
  <c r="S5" i="5"/>
  <c r="R5" i="5"/>
  <c r="S9" i="11"/>
  <c r="R9" i="11"/>
  <c r="S5" i="11"/>
  <c r="R5" i="11"/>
  <c r="L5" i="5"/>
  <c r="L7" i="5" s="1"/>
  <c r="L4" i="5"/>
  <c r="O8" i="5"/>
  <c r="O7" i="5"/>
  <c r="T9" i="10"/>
  <c r="S9" i="10"/>
  <c r="R9" i="10"/>
  <c r="M19" i="5" l="1"/>
  <c r="M20" i="5"/>
  <c r="M30" i="5"/>
  <c r="M40" i="5"/>
  <c r="M50" i="5"/>
  <c r="M60" i="5"/>
  <c r="M70" i="5"/>
  <c r="M80" i="5"/>
  <c r="M90" i="5"/>
  <c r="M100" i="5"/>
  <c r="M110" i="5"/>
  <c r="M120" i="5"/>
  <c r="M130" i="5"/>
  <c r="M140" i="5"/>
  <c r="M150" i="5"/>
  <c r="M160" i="5"/>
  <c r="M170" i="5"/>
  <c r="M180" i="5"/>
  <c r="M190" i="5"/>
  <c r="M200" i="5"/>
  <c r="M210" i="5"/>
  <c r="M220" i="5"/>
  <c r="M230" i="5"/>
  <c r="M240" i="5"/>
  <c r="M250" i="5"/>
  <c r="M260" i="5"/>
  <c r="M270" i="5"/>
  <c r="M280" i="5"/>
  <c r="M290" i="5"/>
  <c r="M300" i="5"/>
  <c r="M310" i="5"/>
  <c r="M320" i="5"/>
  <c r="M340" i="5"/>
  <c r="M350" i="5"/>
  <c r="M360" i="5"/>
  <c r="M370" i="5"/>
  <c r="M380" i="5"/>
  <c r="M390" i="5"/>
  <c r="M400" i="5"/>
  <c r="M410" i="5"/>
  <c r="M331" i="5"/>
  <c r="M342" i="5"/>
  <c r="M353" i="5"/>
  <c r="M364" i="5"/>
  <c r="M375" i="5"/>
  <c r="M386" i="5"/>
  <c r="M397" i="5"/>
  <c r="M408" i="5"/>
  <c r="M419" i="5"/>
  <c r="M430" i="5"/>
  <c r="M451" i="5"/>
  <c r="M462" i="5"/>
  <c r="M442" i="5"/>
  <c r="M366" i="5"/>
  <c r="M399" i="5"/>
  <c r="M432" i="5"/>
  <c r="M89" i="5"/>
  <c r="M201" i="5"/>
  <c r="M267" i="5"/>
  <c r="M443" i="5"/>
  <c r="M356" i="5"/>
  <c r="M454" i="5"/>
  <c r="M68" i="5"/>
  <c r="M113" i="5"/>
  <c r="M168" i="5"/>
  <c r="M202" i="5"/>
  <c r="M246" i="5"/>
  <c r="M291" i="5"/>
  <c r="M444" i="5"/>
  <c r="M391" i="5"/>
  <c r="M69" i="5"/>
  <c r="M158" i="5"/>
  <c r="M247" i="5"/>
  <c r="M445" i="5"/>
  <c r="M358" i="5"/>
  <c r="M259" i="5"/>
  <c r="M393" i="5"/>
  <c r="M394" i="5"/>
  <c r="M196" i="5"/>
  <c r="M307" i="5"/>
  <c r="M21" i="5"/>
  <c r="M32" i="5"/>
  <c r="M43" i="5"/>
  <c r="M54" i="5"/>
  <c r="M65" i="5"/>
  <c r="M76" i="5"/>
  <c r="M87" i="5"/>
  <c r="M98" i="5"/>
  <c r="M109" i="5"/>
  <c r="M121" i="5"/>
  <c r="M132" i="5"/>
  <c r="M143" i="5"/>
  <c r="M154" i="5"/>
  <c r="M165" i="5"/>
  <c r="M176" i="5"/>
  <c r="M187" i="5"/>
  <c r="M198" i="5"/>
  <c r="M209" i="5"/>
  <c r="M221" i="5"/>
  <c r="M232" i="5"/>
  <c r="M243" i="5"/>
  <c r="M254" i="5"/>
  <c r="M265" i="5"/>
  <c r="M276" i="5"/>
  <c r="M287" i="5"/>
  <c r="M298" i="5"/>
  <c r="M309" i="5"/>
  <c r="M321" i="5"/>
  <c r="M420" i="5"/>
  <c r="M441" i="5"/>
  <c r="M409" i="5"/>
  <c r="M344" i="5"/>
  <c r="M112" i="5"/>
  <c r="M189" i="5"/>
  <c r="M256" i="5"/>
  <c r="M301" i="5"/>
  <c r="M378" i="5"/>
  <c r="M46" i="5"/>
  <c r="M102" i="5"/>
  <c r="M191" i="5"/>
  <c r="M257" i="5"/>
  <c r="M423" i="5"/>
  <c r="M413" i="5"/>
  <c r="M47" i="5"/>
  <c r="M169" i="5"/>
  <c r="M281" i="5"/>
  <c r="M435" i="5"/>
  <c r="M467" i="5"/>
  <c r="M359" i="5"/>
  <c r="M316" i="5"/>
  <c r="M395" i="5"/>
  <c r="M118" i="5"/>
  <c r="M229" i="5"/>
  <c r="M332" i="5"/>
  <c r="M343" i="5"/>
  <c r="M354" i="5"/>
  <c r="M365" i="5"/>
  <c r="M376" i="5"/>
  <c r="M387" i="5"/>
  <c r="M398" i="5"/>
  <c r="M431" i="5"/>
  <c r="M452" i="5"/>
  <c r="M463" i="5"/>
  <c r="M355" i="5"/>
  <c r="M411" i="5"/>
  <c r="M453" i="5"/>
  <c r="M67" i="5"/>
  <c r="M223" i="5"/>
  <c r="M312" i="5"/>
  <c r="M464" i="5"/>
  <c r="M345" i="5"/>
  <c r="M412" i="5"/>
  <c r="M24" i="5"/>
  <c r="M91" i="5"/>
  <c r="M157" i="5"/>
  <c r="M235" i="5"/>
  <c r="M302" i="5"/>
  <c r="M465" i="5"/>
  <c r="M357" i="5"/>
  <c r="M36" i="5"/>
  <c r="M147" i="5"/>
  <c r="M236" i="5"/>
  <c r="M325" i="5"/>
  <c r="M381" i="5"/>
  <c r="M404" i="5"/>
  <c r="M63" i="5"/>
  <c r="M329" i="5"/>
  <c r="M22" i="5"/>
  <c r="M33" i="5"/>
  <c r="M44" i="5"/>
  <c r="M55" i="5"/>
  <c r="M66" i="5"/>
  <c r="M77" i="5"/>
  <c r="M88" i="5"/>
  <c r="M99" i="5"/>
  <c r="M111" i="5"/>
  <c r="M122" i="5"/>
  <c r="M133" i="5"/>
  <c r="M144" i="5"/>
  <c r="M155" i="5"/>
  <c r="M166" i="5"/>
  <c r="M177" i="5"/>
  <c r="M188" i="5"/>
  <c r="M199" i="5"/>
  <c r="M211" i="5"/>
  <c r="M222" i="5"/>
  <c r="M233" i="5"/>
  <c r="M244" i="5"/>
  <c r="M255" i="5"/>
  <c r="M266" i="5"/>
  <c r="M277" i="5"/>
  <c r="M288" i="5"/>
  <c r="M299" i="5"/>
  <c r="M311" i="5"/>
  <c r="M322" i="5"/>
  <c r="M421" i="5"/>
  <c r="M377" i="5"/>
  <c r="M78" i="5"/>
  <c r="M212" i="5"/>
  <c r="M278" i="5"/>
  <c r="M57" i="5"/>
  <c r="M146" i="5"/>
  <c r="M213" i="5"/>
  <c r="M279" i="5"/>
  <c r="M335" i="5"/>
  <c r="M81" i="5"/>
  <c r="M125" i="5"/>
  <c r="M181" i="5"/>
  <c r="M225" i="5"/>
  <c r="M258" i="5"/>
  <c r="M314" i="5"/>
  <c r="M326" i="5"/>
  <c r="M457" i="5"/>
  <c r="M426" i="5"/>
  <c r="M372" i="5"/>
  <c r="M152" i="5"/>
  <c r="M274" i="5"/>
  <c r="M428" i="5"/>
  <c r="M333" i="5"/>
  <c r="M388" i="5"/>
  <c r="M123" i="5"/>
  <c r="M178" i="5"/>
  <c r="M245" i="5"/>
  <c r="M289" i="5"/>
  <c r="M323" i="5"/>
  <c r="M422" i="5"/>
  <c r="M367" i="5"/>
  <c r="M401" i="5"/>
  <c r="M433" i="5"/>
  <c r="M35" i="5"/>
  <c r="M124" i="5"/>
  <c r="M179" i="5"/>
  <c r="M224" i="5"/>
  <c r="M268" i="5"/>
  <c r="M324" i="5"/>
  <c r="M346" i="5"/>
  <c r="M434" i="5"/>
  <c r="M58" i="5"/>
  <c r="M136" i="5"/>
  <c r="M214" i="5"/>
  <c r="M269" i="5"/>
  <c r="M369" i="5"/>
  <c r="M425" i="5"/>
  <c r="M382" i="5"/>
  <c r="M468" i="5"/>
  <c r="M383" i="5"/>
  <c r="M74" i="5"/>
  <c r="M207" i="5"/>
  <c r="M23" i="5"/>
  <c r="M34" i="5"/>
  <c r="M45" i="5"/>
  <c r="M56" i="5"/>
  <c r="M101" i="5"/>
  <c r="M134" i="5"/>
  <c r="M145" i="5"/>
  <c r="M156" i="5"/>
  <c r="M167" i="5"/>
  <c r="M234" i="5"/>
  <c r="M334" i="5"/>
  <c r="M79" i="5"/>
  <c r="M379" i="5"/>
  <c r="M103" i="5"/>
  <c r="M392" i="5"/>
  <c r="M96" i="5"/>
  <c r="M389" i="5"/>
  <c r="M135" i="5"/>
  <c r="M368" i="5"/>
  <c r="M402" i="5"/>
  <c r="M455" i="5"/>
  <c r="M25" i="5"/>
  <c r="M114" i="5"/>
  <c r="M203" i="5"/>
  <c r="M292" i="5"/>
  <c r="M466" i="5"/>
  <c r="M403" i="5"/>
  <c r="M293" i="5"/>
  <c r="M371" i="5"/>
  <c r="M361" i="5"/>
  <c r="M52" i="5"/>
  <c r="M296" i="5"/>
  <c r="M313" i="5"/>
  <c r="M92" i="5"/>
  <c r="M192" i="5"/>
  <c r="M303" i="5"/>
  <c r="M424" i="5"/>
  <c r="M336" i="5"/>
  <c r="M414" i="5"/>
  <c r="M282" i="5"/>
  <c r="M337" i="5"/>
  <c r="M436" i="5"/>
  <c r="M437" i="5"/>
  <c r="M438" i="5"/>
  <c r="M185" i="5"/>
  <c r="M318" i="5"/>
  <c r="M449" i="5"/>
  <c r="M456" i="5"/>
  <c r="M405" i="5"/>
  <c r="M459" i="5"/>
  <c r="M85" i="5"/>
  <c r="M285" i="5"/>
  <c r="M416" i="5"/>
  <c r="M29" i="5"/>
  <c r="M252" i="5"/>
  <c r="M460" i="5"/>
  <c r="M347" i="5"/>
  <c r="M304" i="5"/>
  <c r="M446" i="5"/>
  <c r="M415" i="5"/>
  <c r="M447" i="5"/>
  <c r="M174" i="5"/>
  <c r="M26" i="5"/>
  <c r="M37" i="5"/>
  <c r="M48" i="5"/>
  <c r="M59" i="5"/>
  <c r="M71" i="5"/>
  <c r="M82" i="5"/>
  <c r="M93" i="5"/>
  <c r="M104" i="5"/>
  <c r="M115" i="5"/>
  <c r="M126" i="5"/>
  <c r="M137" i="5"/>
  <c r="M148" i="5"/>
  <c r="M159" i="5"/>
  <c r="M171" i="5"/>
  <c r="M182" i="5"/>
  <c r="M193" i="5"/>
  <c r="M204" i="5"/>
  <c r="M215" i="5"/>
  <c r="M226" i="5"/>
  <c r="M237" i="5"/>
  <c r="M248" i="5"/>
  <c r="M271" i="5"/>
  <c r="M315" i="5"/>
  <c r="M348" i="5"/>
  <c r="M141" i="5"/>
  <c r="M27" i="5"/>
  <c r="M38" i="5"/>
  <c r="M49" i="5"/>
  <c r="M61" i="5"/>
  <c r="M72" i="5"/>
  <c r="M83" i="5"/>
  <c r="M94" i="5"/>
  <c r="M105" i="5"/>
  <c r="M116" i="5"/>
  <c r="M127" i="5"/>
  <c r="M138" i="5"/>
  <c r="M149" i="5"/>
  <c r="M161" i="5"/>
  <c r="M172" i="5"/>
  <c r="M183" i="5"/>
  <c r="M194" i="5"/>
  <c r="M205" i="5"/>
  <c r="M216" i="5"/>
  <c r="M227" i="5"/>
  <c r="M238" i="5"/>
  <c r="M249" i="5"/>
  <c r="M261" i="5"/>
  <c r="M272" i="5"/>
  <c r="M283" i="5"/>
  <c r="M294" i="5"/>
  <c r="M305" i="5"/>
  <c r="M327" i="5"/>
  <c r="M417" i="5"/>
  <c r="M163" i="5"/>
  <c r="M263" i="5"/>
  <c r="M338" i="5"/>
  <c r="M349" i="5"/>
  <c r="M458" i="5"/>
  <c r="M129" i="5"/>
  <c r="M241" i="5"/>
  <c r="M28" i="5"/>
  <c r="M39" i="5"/>
  <c r="M51" i="5"/>
  <c r="M62" i="5"/>
  <c r="M73" i="5"/>
  <c r="M84" i="5"/>
  <c r="M95" i="5"/>
  <c r="M106" i="5"/>
  <c r="M117" i="5"/>
  <c r="M128" i="5"/>
  <c r="M139" i="5"/>
  <c r="M151" i="5"/>
  <c r="M162" i="5"/>
  <c r="M173" i="5"/>
  <c r="M184" i="5"/>
  <c r="M195" i="5"/>
  <c r="M206" i="5"/>
  <c r="M217" i="5"/>
  <c r="M228" i="5"/>
  <c r="M239" i="5"/>
  <c r="M251" i="5"/>
  <c r="M262" i="5"/>
  <c r="M273" i="5"/>
  <c r="M284" i="5"/>
  <c r="M295" i="5"/>
  <c r="M306" i="5"/>
  <c r="M317" i="5"/>
  <c r="M328" i="5"/>
  <c r="M427" i="5"/>
  <c r="M448" i="5"/>
  <c r="M469" i="5"/>
  <c r="M41" i="5"/>
  <c r="M339" i="5"/>
  <c r="M351" i="5"/>
  <c r="M362" i="5"/>
  <c r="M373" i="5"/>
  <c r="M384" i="5"/>
  <c r="M406" i="5"/>
  <c r="M107" i="5"/>
  <c r="M218" i="5"/>
  <c r="M31" i="5"/>
  <c r="M418" i="5"/>
  <c r="M308" i="5"/>
  <c r="M42" i="5"/>
  <c r="M53" i="5"/>
  <c r="M208" i="5"/>
  <c r="M319" i="5"/>
  <c r="M429" i="5"/>
  <c r="M439" i="5"/>
  <c r="M75" i="5"/>
  <c r="M450" i="5"/>
  <c r="M407" i="5"/>
  <c r="M197" i="5"/>
  <c r="M330" i="5"/>
  <c r="M219" i="5"/>
  <c r="M440" i="5"/>
  <c r="M341" i="5"/>
  <c r="M86" i="5"/>
  <c r="M242" i="5"/>
  <c r="M461" i="5"/>
  <c r="M119" i="5"/>
  <c r="M131" i="5"/>
  <c r="M385" i="5"/>
  <c r="M275" i="5"/>
  <c r="M396" i="5"/>
  <c r="M64" i="5"/>
  <c r="M231" i="5"/>
  <c r="M97" i="5"/>
  <c r="M363" i="5"/>
  <c r="M253" i="5"/>
  <c r="M374" i="5"/>
  <c r="M264" i="5"/>
  <c r="M153" i="5"/>
  <c r="M175" i="5"/>
  <c r="M352" i="5"/>
  <c r="M108" i="5"/>
  <c r="M142" i="5"/>
  <c r="M164" i="5"/>
  <c r="M286" i="5"/>
  <c r="M186" i="5"/>
  <c r="M297" i="5"/>
  <c r="T5" i="11"/>
  <c r="T5" i="5"/>
  <c r="L6" i="5"/>
  <c r="K20" i="5" s="1"/>
  <c r="T5" i="10"/>
  <c r="S5" i="10"/>
  <c r="R5" i="10"/>
  <c r="O8" i="10"/>
  <c r="O7" i="10"/>
  <c r="L5" i="10"/>
  <c r="L4" i="10"/>
  <c r="L4" i="11"/>
  <c r="L5" i="11"/>
  <c r="O7" i="11"/>
  <c r="O8" i="11"/>
  <c r="O9" i="5"/>
  <c r="B11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E4" i="1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L9" i="10"/>
  <c r="E8" i="10"/>
  <c r="X5" i="10"/>
  <c r="W5" i="10"/>
  <c r="N3" i="10"/>
  <c r="L3" i="10"/>
  <c r="O3" i="10" s="1"/>
  <c r="K3" i="10"/>
  <c r="E3" i="10"/>
  <c r="W24" i="10" s="1"/>
  <c r="D3" i="10"/>
  <c r="AD4" i="3"/>
  <c r="K74" i="5" l="1"/>
  <c r="K28" i="5"/>
  <c r="K124" i="5"/>
  <c r="K101" i="5"/>
  <c r="K33" i="5"/>
  <c r="K176" i="5"/>
  <c r="K112" i="5"/>
  <c r="K63" i="5"/>
  <c r="K467" i="5"/>
  <c r="K113" i="5"/>
  <c r="K67" i="5"/>
  <c r="K175" i="5"/>
  <c r="K154" i="5"/>
  <c r="K318" i="5"/>
  <c r="K39" i="5"/>
  <c r="K52" i="5"/>
  <c r="K271" i="5"/>
  <c r="K102" i="5"/>
  <c r="K326" i="5"/>
  <c r="K418" i="5"/>
  <c r="K143" i="5"/>
  <c r="K84" i="5"/>
  <c r="K62" i="5"/>
  <c r="K135" i="5"/>
  <c r="K41" i="5"/>
  <c r="K193" i="5"/>
  <c r="K27" i="5"/>
  <c r="K443" i="5"/>
  <c r="K422" i="5"/>
  <c r="K390" i="5"/>
  <c r="K276" i="5"/>
  <c r="K29" i="5"/>
  <c r="K126" i="5"/>
  <c r="K348" i="5"/>
  <c r="K383" i="5"/>
  <c r="K432" i="5"/>
  <c r="K380" i="5"/>
  <c r="K164" i="5"/>
  <c r="K371" i="5"/>
  <c r="K182" i="5"/>
  <c r="K294" i="5"/>
  <c r="K411" i="5"/>
  <c r="K370" i="5"/>
  <c r="K374" i="5"/>
  <c r="K462" i="5"/>
  <c r="K77" i="5"/>
  <c r="K55" i="5"/>
  <c r="K459" i="5"/>
  <c r="K108" i="5"/>
  <c r="K37" i="5"/>
  <c r="K183" i="5"/>
  <c r="K452" i="5"/>
  <c r="K360" i="5"/>
  <c r="K106" i="5"/>
  <c r="K314" i="5"/>
  <c r="K292" i="5"/>
  <c r="K309" i="5"/>
  <c r="K123" i="5"/>
  <c r="K44" i="5"/>
  <c r="K19" i="5"/>
  <c r="K438" i="5"/>
  <c r="K349" i="5"/>
  <c r="K456" i="5"/>
  <c r="K127" i="5"/>
  <c r="K376" i="5"/>
  <c r="K350" i="5"/>
  <c r="K178" i="5"/>
  <c r="K95" i="5"/>
  <c r="K145" i="5"/>
  <c r="K66" i="5"/>
  <c r="K285" i="5"/>
  <c r="K364" i="5"/>
  <c r="K339" i="5"/>
  <c r="K447" i="5"/>
  <c r="K403" i="5"/>
  <c r="K457" i="5"/>
  <c r="K161" i="5"/>
  <c r="K340" i="5"/>
  <c r="K199" i="5"/>
  <c r="K441" i="5"/>
  <c r="K73" i="5"/>
  <c r="K125" i="5"/>
  <c r="K146" i="5"/>
  <c r="K85" i="5"/>
  <c r="K253" i="5"/>
  <c r="K385" i="5"/>
  <c r="K327" i="5"/>
  <c r="K336" i="5"/>
  <c r="K337" i="5"/>
  <c r="K105" i="5"/>
  <c r="K330" i="5"/>
  <c r="K211" i="5"/>
  <c r="K329" i="5"/>
  <c r="K236" i="5"/>
  <c r="K51" i="5"/>
  <c r="K353" i="5"/>
  <c r="K217" i="5"/>
  <c r="K205" i="5"/>
  <c r="K214" i="5"/>
  <c r="K215" i="5"/>
  <c r="K393" i="5"/>
  <c r="K320" i="5"/>
  <c r="K445" i="5"/>
  <c r="K167" i="5"/>
  <c r="K156" i="5"/>
  <c r="K321" i="5"/>
  <c r="K296" i="5"/>
  <c r="K342" i="5"/>
  <c r="K128" i="5"/>
  <c r="K49" i="5"/>
  <c r="K279" i="5"/>
  <c r="K414" i="5"/>
  <c r="K293" i="5"/>
  <c r="K210" i="5"/>
  <c r="K387" i="5"/>
  <c r="K177" i="5"/>
  <c r="K307" i="5"/>
  <c r="K134" i="5"/>
  <c r="K298" i="5"/>
  <c r="K331" i="5"/>
  <c r="K117" i="5"/>
  <c r="K369" i="5"/>
  <c r="K268" i="5"/>
  <c r="K424" i="5"/>
  <c r="K204" i="5"/>
  <c r="K200" i="5"/>
  <c r="K291" i="5"/>
  <c r="K89" i="5"/>
  <c r="K48" i="5"/>
  <c r="K22" i="5"/>
  <c r="K425" i="5"/>
  <c r="K165" i="5"/>
  <c r="K300" i="5"/>
  <c r="K297" i="5"/>
  <c r="K274" i="5"/>
  <c r="K328" i="5"/>
  <c r="K439" i="5"/>
  <c r="K404" i="5"/>
  <c r="K91" i="5"/>
  <c r="K224" i="5"/>
  <c r="K226" i="5"/>
  <c r="K203" i="5"/>
  <c r="K249" i="5"/>
  <c r="K104" i="5"/>
  <c r="K132" i="5"/>
  <c r="K190" i="5"/>
  <c r="K461" i="5"/>
  <c r="K263" i="5"/>
  <c r="K317" i="5"/>
  <c r="K352" i="5"/>
  <c r="K437" i="5"/>
  <c r="K79" i="5"/>
  <c r="K433" i="5"/>
  <c r="K71" i="5"/>
  <c r="K299" i="5"/>
  <c r="K72" i="5"/>
  <c r="K358" i="5"/>
  <c r="K121" i="5"/>
  <c r="K180" i="5"/>
  <c r="K42" i="5"/>
  <c r="K252" i="5"/>
  <c r="K306" i="5"/>
  <c r="K341" i="5"/>
  <c r="K361" i="5"/>
  <c r="K68" i="5"/>
  <c r="K389" i="5"/>
  <c r="K435" i="5"/>
  <c r="K288" i="5"/>
  <c r="K304" i="5"/>
  <c r="K303" i="5"/>
  <c r="K109" i="5"/>
  <c r="K170" i="5"/>
  <c r="K397" i="5"/>
  <c r="K241" i="5"/>
  <c r="K295" i="5"/>
  <c r="K428" i="5"/>
  <c r="K94" i="5"/>
  <c r="K57" i="5"/>
  <c r="K356" i="5"/>
  <c r="K381" i="5"/>
  <c r="K277" i="5"/>
  <c r="K335" i="5"/>
  <c r="K225" i="5"/>
  <c r="K98" i="5"/>
  <c r="K160" i="5"/>
  <c r="K286" i="5"/>
  <c r="K218" i="5"/>
  <c r="K284" i="5"/>
  <c r="K469" i="5"/>
  <c r="K83" i="5"/>
  <c r="K46" i="5"/>
  <c r="K464" i="5"/>
  <c r="K466" i="5"/>
  <c r="K266" i="5"/>
  <c r="K465" i="5"/>
  <c r="K103" i="5"/>
  <c r="K87" i="5"/>
  <c r="K150" i="5"/>
  <c r="K386" i="5"/>
  <c r="K207" i="5"/>
  <c r="K273" i="5"/>
  <c r="K372" i="5"/>
  <c r="K315" i="5"/>
  <c r="K24" i="5"/>
  <c r="K323" i="5"/>
  <c r="K247" i="5"/>
  <c r="K255" i="5"/>
  <c r="K246" i="5"/>
  <c r="K442" i="5"/>
  <c r="K76" i="5"/>
  <c r="K140" i="5"/>
  <c r="K275" i="5"/>
  <c r="K118" i="5"/>
  <c r="K262" i="5"/>
  <c r="K283" i="5"/>
  <c r="K248" i="5"/>
  <c r="K378" i="5"/>
  <c r="K312" i="5"/>
  <c r="K147" i="5"/>
  <c r="K244" i="5"/>
  <c r="K454" i="5"/>
  <c r="K421" i="5"/>
  <c r="K54" i="5"/>
  <c r="K130" i="5"/>
  <c r="K375" i="5"/>
  <c r="K107" i="5"/>
  <c r="K251" i="5"/>
  <c r="K172" i="5"/>
  <c r="K171" i="5"/>
  <c r="K407" i="5"/>
  <c r="K289" i="5"/>
  <c r="K36" i="5"/>
  <c r="K233" i="5"/>
  <c r="K412" i="5"/>
  <c r="K431" i="5"/>
  <c r="K410" i="5"/>
  <c r="K120" i="5"/>
  <c r="K131" i="5"/>
  <c r="K96" i="5"/>
  <c r="K228" i="5"/>
  <c r="K116" i="5"/>
  <c r="K93" i="5"/>
  <c r="K216" i="5"/>
  <c r="K189" i="5"/>
  <c r="K434" i="5"/>
  <c r="K222" i="5"/>
  <c r="K345" i="5"/>
  <c r="K409" i="5"/>
  <c r="K400" i="5"/>
  <c r="K100" i="5"/>
  <c r="K408" i="5"/>
  <c r="K242" i="5"/>
  <c r="K229" i="5"/>
  <c r="K363" i="5"/>
  <c r="K239" i="5"/>
  <c r="K75" i="5"/>
  <c r="K137" i="5"/>
  <c r="K238" i="5"/>
  <c r="K192" i="5"/>
  <c r="K35" i="5"/>
  <c r="K281" i="5"/>
  <c r="K301" i="5"/>
  <c r="K78" i="5"/>
  <c r="K357" i="5"/>
  <c r="K269" i="5"/>
  <c r="K188" i="5"/>
  <c r="K359" i="5"/>
  <c r="K398" i="5"/>
  <c r="K169" i="5"/>
  <c r="K287" i="5"/>
  <c r="K65" i="5"/>
  <c r="K310" i="5"/>
  <c r="K110" i="5"/>
  <c r="K59" i="5"/>
  <c r="K436" i="5"/>
  <c r="K81" i="5"/>
  <c r="K61" i="5"/>
  <c r="K158" i="5"/>
  <c r="K278" i="5"/>
  <c r="K56" i="5"/>
  <c r="K453" i="5"/>
  <c r="K136" i="5"/>
  <c r="K166" i="5"/>
  <c r="K159" i="5"/>
  <c r="K365" i="5"/>
  <c r="K25" i="5"/>
  <c r="K265" i="5"/>
  <c r="K43" i="5"/>
  <c r="K290" i="5"/>
  <c r="K90" i="5"/>
  <c r="K451" i="5"/>
  <c r="K219" i="5"/>
  <c r="K196" i="5"/>
  <c r="K417" i="5"/>
  <c r="K206" i="5"/>
  <c r="K449" i="5"/>
  <c r="K153" i="5"/>
  <c r="K282" i="5"/>
  <c r="K379" i="5"/>
  <c r="K415" i="5"/>
  <c r="K47" i="5"/>
  <c r="K267" i="5"/>
  <c r="K45" i="5"/>
  <c r="K388" i="5"/>
  <c r="K69" i="5"/>
  <c r="K155" i="5"/>
  <c r="K26" i="5"/>
  <c r="K354" i="5"/>
  <c r="K413" i="5"/>
  <c r="K254" i="5"/>
  <c r="K32" i="5"/>
  <c r="K280" i="5"/>
  <c r="K80" i="5"/>
  <c r="K231" i="5"/>
  <c r="K429" i="5"/>
  <c r="K185" i="5"/>
  <c r="K406" i="5"/>
  <c r="K195" i="5"/>
  <c r="K448" i="5"/>
  <c r="K458" i="5"/>
  <c r="K237" i="5"/>
  <c r="K213" i="5"/>
  <c r="K259" i="5"/>
  <c r="K455" i="5"/>
  <c r="K256" i="5"/>
  <c r="K34" i="5"/>
  <c r="K377" i="5"/>
  <c r="K391" i="5"/>
  <c r="K144" i="5"/>
  <c r="K392" i="5"/>
  <c r="K343" i="5"/>
  <c r="K346" i="5"/>
  <c r="K243" i="5"/>
  <c r="K21" i="5"/>
  <c r="K270" i="5"/>
  <c r="K70" i="5"/>
  <c r="K208" i="5"/>
  <c r="K319" i="5"/>
  <c r="K174" i="5"/>
  <c r="K395" i="5"/>
  <c r="K184" i="5"/>
  <c r="K394" i="5"/>
  <c r="K405" i="5"/>
  <c r="K148" i="5"/>
  <c r="K202" i="5"/>
  <c r="K115" i="5"/>
  <c r="K402" i="5"/>
  <c r="K245" i="5"/>
  <c r="K23" i="5"/>
  <c r="K355" i="5"/>
  <c r="K235" i="5"/>
  <c r="K133" i="5"/>
  <c r="K325" i="5"/>
  <c r="K332" i="5"/>
  <c r="K257" i="5"/>
  <c r="K232" i="5"/>
  <c r="K460" i="5"/>
  <c r="K260" i="5"/>
  <c r="K60" i="5"/>
  <c r="K186" i="5"/>
  <c r="K419" i="5"/>
  <c r="K163" i="5"/>
  <c r="K384" i="5"/>
  <c r="K173" i="5"/>
  <c r="K468" i="5"/>
  <c r="K426" i="5"/>
  <c r="K82" i="5"/>
  <c r="K191" i="5"/>
  <c r="K347" i="5"/>
  <c r="K423" i="5"/>
  <c r="K234" i="5"/>
  <c r="K119" i="5"/>
  <c r="K344" i="5"/>
  <c r="K367" i="5"/>
  <c r="K122" i="5"/>
  <c r="K258" i="5"/>
  <c r="K31" i="5"/>
  <c r="K401" i="5"/>
  <c r="K221" i="5"/>
  <c r="K450" i="5"/>
  <c r="K250" i="5"/>
  <c r="K50" i="5"/>
  <c r="K264" i="5"/>
  <c r="K308" i="5"/>
  <c r="K152" i="5"/>
  <c r="K373" i="5"/>
  <c r="K162" i="5"/>
  <c r="K261" i="5"/>
  <c r="K316" i="5"/>
  <c r="K53" i="5"/>
  <c r="K179" i="5"/>
  <c r="K92" i="5"/>
  <c r="K324" i="5"/>
  <c r="K223" i="5"/>
  <c r="K305" i="5"/>
  <c r="K333" i="5"/>
  <c r="K399" i="5"/>
  <c r="K111" i="5"/>
  <c r="K181" i="5"/>
  <c r="K396" i="5"/>
  <c r="K334" i="5"/>
  <c r="K209" i="5"/>
  <c r="K440" i="5"/>
  <c r="K240" i="5"/>
  <c r="K40" i="5"/>
  <c r="K86" i="5"/>
  <c r="K197" i="5"/>
  <c r="K141" i="5"/>
  <c r="K362" i="5"/>
  <c r="K151" i="5"/>
  <c r="K149" i="5"/>
  <c r="K194" i="5"/>
  <c r="K416" i="5"/>
  <c r="K168" i="5"/>
  <c r="K368" i="5"/>
  <c r="K313" i="5"/>
  <c r="K212" i="5"/>
  <c r="K38" i="5"/>
  <c r="K97" i="5"/>
  <c r="K322" i="5"/>
  <c r="K99" i="5"/>
  <c r="K114" i="5"/>
  <c r="K338" i="5"/>
  <c r="K366" i="5"/>
  <c r="K198" i="5"/>
  <c r="K430" i="5"/>
  <c r="K230" i="5"/>
  <c r="K30" i="5"/>
  <c r="K64" i="5"/>
  <c r="K142" i="5"/>
  <c r="K129" i="5"/>
  <c r="K351" i="5"/>
  <c r="K139" i="5"/>
  <c r="K382" i="5"/>
  <c r="K138" i="5"/>
  <c r="K227" i="5"/>
  <c r="K157" i="5"/>
  <c r="K444" i="5"/>
  <c r="K302" i="5"/>
  <c r="K201" i="5"/>
  <c r="K446" i="5"/>
  <c r="K427" i="5"/>
  <c r="K311" i="5"/>
  <c r="K88" i="5"/>
  <c r="K58" i="5"/>
  <c r="K272" i="5"/>
  <c r="K463" i="5"/>
  <c r="K187" i="5"/>
  <c r="K420" i="5"/>
  <c r="K220" i="5"/>
  <c r="M28" i="10"/>
  <c r="M48" i="10"/>
  <c r="M68" i="10"/>
  <c r="M88" i="10"/>
  <c r="M108" i="10"/>
  <c r="M128" i="10"/>
  <c r="M148" i="10"/>
  <c r="M168" i="10"/>
  <c r="M188" i="10"/>
  <c r="M208" i="10"/>
  <c r="M228" i="10"/>
  <c r="M248" i="10"/>
  <c r="M268" i="10"/>
  <c r="M288" i="10"/>
  <c r="M308" i="10"/>
  <c r="M328" i="10"/>
  <c r="M348" i="10"/>
  <c r="M368" i="10"/>
  <c r="M388" i="10"/>
  <c r="M408" i="10"/>
  <c r="M428" i="10"/>
  <c r="M448" i="10"/>
  <c r="M468" i="10"/>
  <c r="M29" i="10"/>
  <c r="M49" i="10"/>
  <c r="M69" i="10"/>
  <c r="M89" i="10"/>
  <c r="M109" i="10"/>
  <c r="M129" i="10"/>
  <c r="M149" i="10"/>
  <c r="M169" i="10"/>
  <c r="M189" i="10"/>
  <c r="M209" i="10"/>
  <c r="M229" i="10"/>
  <c r="M249" i="10"/>
  <c r="M269" i="10"/>
  <c r="M289" i="10"/>
  <c r="M309" i="10"/>
  <c r="M329" i="10"/>
  <c r="M349" i="10"/>
  <c r="M37" i="10"/>
  <c r="M59" i="10"/>
  <c r="M81" i="10"/>
  <c r="M103" i="10"/>
  <c r="M125" i="10"/>
  <c r="M147" i="10"/>
  <c r="M171" i="10"/>
  <c r="M193" i="10"/>
  <c r="M215" i="10"/>
  <c r="M237" i="10"/>
  <c r="M259" i="10"/>
  <c r="M281" i="10"/>
  <c r="M303" i="10"/>
  <c r="M325" i="10"/>
  <c r="M347" i="10"/>
  <c r="M370" i="10"/>
  <c r="M391" i="10"/>
  <c r="M412" i="10"/>
  <c r="M433" i="10"/>
  <c r="M454" i="10"/>
  <c r="M304" i="10"/>
  <c r="M350" i="10"/>
  <c r="M371" i="10"/>
  <c r="M413" i="10"/>
  <c r="M434" i="10"/>
  <c r="M455" i="10"/>
  <c r="M414" i="10"/>
  <c r="M456" i="10"/>
  <c r="M130" i="10"/>
  <c r="M284" i="10"/>
  <c r="M394" i="10"/>
  <c r="M353" i="10"/>
  <c r="M458" i="10"/>
  <c r="M42" i="10"/>
  <c r="M132" i="10"/>
  <c r="M242" i="10"/>
  <c r="M375" i="10"/>
  <c r="M43" i="10"/>
  <c r="M155" i="10"/>
  <c r="M265" i="10"/>
  <c r="M418" i="10"/>
  <c r="M22" i="10"/>
  <c r="M134" i="10"/>
  <c r="M266" i="10"/>
  <c r="M398" i="10"/>
  <c r="M23" i="10"/>
  <c r="M157" i="10"/>
  <c r="M291" i="10"/>
  <c r="M420" i="10"/>
  <c r="M137" i="10"/>
  <c r="M337" i="10"/>
  <c r="M38" i="10"/>
  <c r="M60" i="10"/>
  <c r="M82" i="10"/>
  <c r="M104" i="10"/>
  <c r="M126" i="10"/>
  <c r="M150" i="10"/>
  <c r="M172" i="10"/>
  <c r="M194" i="10"/>
  <c r="M216" i="10"/>
  <c r="M238" i="10"/>
  <c r="M260" i="10"/>
  <c r="M282" i="10"/>
  <c r="M326" i="10"/>
  <c r="M392" i="10"/>
  <c r="M174" i="10"/>
  <c r="M262" i="10"/>
  <c r="M352" i="10"/>
  <c r="M436" i="10"/>
  <c r="M374" i="10"/>
  <c r="M437" i="10"/>
  <c r="M64" i="10"/>
  <c r="M198" i="10"/>
  <c r="M354" i="10"/>
  <c r="M111" i="10"/>
  <c r="M221" i="10"/>
  <c r="M311" i="10"/>
  <c r="M376" i="10"/>
  <c r="M460" i="10"/>
  <c r="M44" i="10"/>
  <c r="M156" i="10"/>
  <c r="M290" i="10"/>
  <c r="M419" i="10"/>
  <c r="M45" i="10"/>
  <c r="M179" i="10"/>
  <c r="M313" i="10"/>
  <c r="M441" i="10"/>
  <c r="M93" i="10"/>
  <c r="M39" i="10"/>
  <c r="M61" i="10"/>
  <c r="M83" i="10"/>
  <c r="M105" i="10"/>
  <c r="M127" i="10"/>
  <c r="M151" i="10"/>
  <c r="M173" i="10"/>
  <c r="M195" i="10"/>
  <c r="M217" i="10"/>
  <c r="M239" i="10"/>
  <c r="M261" i="10"/>
  <c r="M283" i="10"/>
  <c r="M305" i="10"/>
  <c r="M327" i="10"/>
  <c r="M351" i="10"/>
  <c r="M372" i="10"/>
  <c r="M393" i="10"/>
  <c r="M435" i="10"/>
  <c r="M196" i="10"/>
  <c r="M240" i="10"/>
  <c r="M330" i="10"/>
  <c r="M373" i="10"/>
  <c r="M415" i="10"/>
  <c r="M307" i="10"/>
  <c r="M395" i="10"/>
  <c r="M20" i="10"/>
  <c r="M154" i="10"/>
  <c r="M286" i="10"/>
  <c r="M417" i="10"/>
  <c r="M87" i="10"/>
  <c r="M199" i="10"/>
  <c r="M287" i="10"/>
  <c r="M397" i="10"/>
  <c r="M66" i="10"/>
  <c r="M178" i="10"/>
  <c r="M244" i="10"/>
  <c r="M312" i="10"/>
  <c r="M377" i="10"/>
  <c r="M91" i="10"/>
  <c r="M135" i="10"/>
  <c r="M201" i="10"/>
  <c r="M267" i="10"/>
  <c r="M335" i="10"/>
  <c r="M399" i="10"/>
  <c r="M47" i="10"/>
  <c r="M40" i="10"/>
  <c r="M62" i="10"/>
  <c r="M84" i="10"/>
  <c r="M106" i="10"/>
  <c r="M152" i="10"/>
  <c r="M218" i="10"/>
  <c r="M306" i="10"/>
  <c r="M457" i="10"/>
  <c r="M86" i="10"/>
  <c r="M220" i="10"/>
  <c r="M332" i="10"/>
  <c r="M459" i="10"/>
  <c r="M21" i="10"/>
  <c r="M133" i="10"/>
  <c r="M243" i="10"/>
  <c r="M333" i="10"/>
  <c r="M439" i="10"/>
  <c r="M90" i="10"/>
  <c r="M200" i="10"/>
  <c r="M334" i="10"/>
  <c r="M440" i="10"/>
  <c r="M67" i="10"/>
  <c r="M223" i="10"/>
  <c r="M357" i="10"/>
  <c r="M462" i="10"/>
  <c r="M181" i="10"/>
  <c r="M225" i="10"/>
  <c r="M315" i="10"/>
  <c r="M401" i="10"/>
  <c r="M443" i="10"/>
  <c r="M19" i="10"/>
  <c r="M41" i="10"/>
  <c r="M63" i="10"/>
  <c r="M85" i="10"/>
  <c r="M107" i="10"/>
  <c r="M131" i="10"/>
  <c r="M153" i="10"/>
  <c r="M175" i="10"/>
  <c r="M197" i="10"/>
  <c r="M219" i="10"/>
  <c r="M241" i="10"/>
  <c r="M263" i="10"/>
  <c r="M285" i="10"/>
  <c r="M331" i="10"/>
  <c r="M416" i="10"/>
  <c r="M110" i="10"/>
  <c r="M176" i="10"/>
  <c r="M264" i="10"/>
  <c r="M310" i="10"/>
  <c r="M396" i="10"/>
  <c r="M438" i="10"/>
  <c r="M65" i="10"/>
  <c r="M177" i="10"/>
  <c r="M355" i="10"/>
  <c r="M112" i="10"/>
  <c r="M222" i="10"/>
  <c r="M356" i="10"/>
  <c r="M461" i="10"/>
  <c r="M113" i="10"/>
  <c r="M245" i="10"/>
  <c r="M378" i="10"/>
  <c r="M115" i="10"/>
  <c r="M271" i="10"/>
  <c r="M24" i="10"/>
  <c r="M46" i="10"/>
  <c r="M70" i="10"/>
  <c r="M92" i="10"/>
  <c r="M114" i="10"/>
  <c r="M136" i="10"/>
  <c r="M158" i="10"/>
  <c r="M180" i="10"/>
  <c r="M202" i="10"/>
  <c r="M224" i="10"/>
  <c r="M246" i="10"/>
  <c r="M270" i="10"/>
  <c r="M292" i="10"/>
  <c r="M314" i="10"/>
  <c r="M336" i="10"/>
  <c r="M358" i="10"/>
  <c r="M379" i="10"/>
  <c r="M400" i="10"/>
  <c r="M421" i="10"/>
  <c r="M442" i="10"/>
  <c r="M463" i="10"/>
  <c r="M25" i="10"/>
  <c r="M71" i="10"/>
  <c r="M159" i="10"/>
  <c r="M203" i="10"/>
  <c r="M247" i="10"/>
  <c r="M31" i="10"/>
  <c r="M53" i="10"/>
  <c r="M75" i="10"/>
  <c r="M97" i="10"/>
  <c r="M119" i="10"/>
  <c r="M141" i="10"/>
  <c r="M163" i="10"/>
  <c r="M185" i="10"/>
  <c r="M207" i="10"/>
  <c r="M231" i="10"/>
  <c r="M253" i="10"/>
  <c r="M275" i="10"/>
  <c r="M297" i="10"/>
  <c r="M319" i="10"/>
  <c r="M341" i="10"/>
  <c r="M363" i="10"/>
  <c r="M384" i="10"/>
  <c r="M405" i="10"/>
  <c r="M426" i="10"/>
  <c r="M447" i="10"/>
  <c r="M469" i="10"/>
  <c r="M32" i="10"/>
  <c r="M54" i="10"/>
  <c r="M76" i="10"/>
  <c r="M98" i="10"/>
  <c r="M120" i="10"/>
  <c r="M142" i="10"/>
  <c r="M164" i="10"/>
  <c r="M186" i="10"/>
  <c r="M210" i="10"/>
  <c r="M232" i="10"/>
  <c r="M254" i="10"/>
  <c r="M276" i="10"/>
  <c r="M298" i="10"/>
  <c r="M320" i="10"/>
  <c r="M342" i="10"/>
  <c r="M364" i="10"/>
  <c r="M385" i="10"/>
  <c r="M406" i="10"/>
  <c r="M427" i="10"/>
  <c r="M449" i="10"/>
  <c r="M26" i="10"/>
  <c r="M80" i="10"/>
  <c r="M145" i="10"/>
  <c r="M212" i="10"/>
  <c r="M277" i="10"/>
  <c r="M339" i="10"/>
  <c r="M389" i="10"/>
  <c r="M450" i="10"/>
  <c r="M451" i="10"/>
  <c r="M279" i="10"/>
  <c r="M402" i="10"/>
  <c r="M452" i="10"/>
  <c r="M161" i="10"/>
  <c r="M280" i="10"/>
  <c r="M453" i="10"/>
  <c r="M404" i="10"/>
  <c r="M165" i="10"/>
  <c r="M466" i="10"/>
  <c r="M50" i="10"/>
  <c r="M410" i="10"/>
  <c r="M235" i="10"/>
  <c r="M236" i="10"/>
  <c r="M301" i="10"/>
  <c r="M184" i="10"/>
  <c r="M424" i="10"/>
  <c r="M190" i="10"/>
  <c r="M318" i="10"/>
  <c r="M257" i="10"/>
  <c r="M258" i="10"/>
  <c r="M273" i="10"/>
  <c r="M387" i="10"/>
  <c r="M27" i="10"/>
  <c r="M94" i="10"/>
  <c r="M146" i="10"/>
  <c r="M213" i="10"/>
  <c r="M278" i="10"/>
  <c r="M340" i="10"/>
  <c r="M390" i="10"/>
  <c r="M96" i="10"/>
  <c r="M344" i="10"/>
  <c r="M34" i="10"/>
  <c r="M162" i="10"/>
  <c r="M227" i="10"/>
  <c r="M293" i="10"/>
  <c r="M345" i="10"/>
  <c r="M407" i="10"/>
  <c r="M101" i="10"/>
  <c r="M295" i="10"/>
  <c r="M167" i="10"/>
  <c r="M51" i="10"/>
  <c r="M361" i="10"/>
  <c r="M117" i="10"/>
  <c r="M252" i="10"/>
  <c r="M58" i="10"/>
  <c r="M317" i="10"/>
  <c r="M191" i="10"/>
  <c r="M192" i="10"/>
  <c r="M382" i="10"/>
  <c r="M272" i="10"/>
  <c r="M324" i="10"/>
  <c r="M446" i="10"/>
  <c r="M30" i="10"/>
  <c r="M95" i="10"/>
  <c r="M160" i="10"/>
  <c r="M214" i="10"/>
  <c r="M343" i="10"/>
  <c r="M403" i="10"/>
  <c r="M35" i="10"/>
  <c r="M100" i="10"/>
  <c r="M294" i="10"/>
  <c r="M465" i="10"/>
  <c r="M359" i="10"/>
  <c r="M102" i="10"/>
  <c r="M360" i="10"/>
  <c r="M467" i="10"/>
  <c r="M170" i="10"/>
  <c r="M300" i="10"/>
  <c r="M118" i="10"/>
  <c r="M365" i="10"/>
  <c r="M121" i="10"/>
  <c r="M122" i="10"/>
  <c r="M316" i="10"/>
  <c r="M429" i="10"/>
  <c r="M72" i="10"/>
  <c r="M430" i="10"/>
  <c r="M138" i="10"/>
  <c r="M74" i="10"/>
  <c r="M432" i="10"/>
  <c r="M205" i="10"/>
  <c r="M445" i="10"/>
  <c r="M144" i="10"/>
  <c r="M33" i="10"/>
  <c r="M226" i="10"/>
  <c r="M464" i="10"/>
  <c r="M230" i="10"/>
  <c r="M36" i="10"/>
  <c r="M233" i="10"/>
  <c r="M409" i="10"/>
  <c r="M234" i="10"/>
  <c r="M116" i="10"/>
  <c r="M411" i="10"/>
  <c r="M182" i="10"/>
  <c r="M422" i="10"/>
  <c r="M183" i="10"/>
  <c r="M423" i="10"/>
  <c r="M251" i="10"/>
  <c r="M366" i="10"/>
  <c r="M425" i="10"/>
  <c r="M123" i="10"/>
  <c r="M380" i="10"/>
  <c r="M321" i="10"/>
  <c r="M204" i="10"/>
  <c r="M77" i="10"/>
  <c r="M383" i="10"/>
  <c r="M206" i="10"/>
  <c r="M274" i="10"/>
  <c r="M99" i="10"/>
  <c r="M346" i="10"/>
  <c r="M166" i="10"/>
  <c r="M296" i="10"/>
  <c r="M299" i="10"/>
  <c r="M52" i="10"/>
  <c r="M362" i="10"/>
  <c r="M55" i="10"/>
  <c r="M250" i="10"/>
  <c r="M57" i="10"/>
  <c r="M255" i="10"/>
  <c r="M124" i="10"/>
  <c r="M73" i="10"/>
  <c r="M431" i="10"/>
  <c r="M322" i="10"/>
  <c r="M140" i="10"/>
  <c r="M78" i="10"/>
  <c r="M386" i="10"/>
  <c r="M211" i="10"/>
  <c r="M444" i="10"/>
  <c r="M338" i="10"/>
  <c r="M56" i="10"/>
  <c r="M302" i="10"/>
  <c r="M187" i="10"/>
  <c r="M367" i="10"/>
  <c r="M369" i="10"/>
  <c r="M256" i="10"/>
  <c r="M381" i="10"/>
  <c r="M139" i="10"/>
  <c r="M323" i="10"/>
  <c r="M143" i="10"/>
  <c r="M79" i="10"/>
  <c r="O9" i="10"/>
  <c r="O10" i="10" s="1"/>
  <c r="M19" i="11"/>
  <c r="M20" i="11"/>
  <c r="M30" i="11"/>
  <c r="M40" i="11"/>
  <c r="M50" i="11"/>
  <c r="M60" i="11"/>
  <c r="M70" i="11"/>
  <c r="M80" i="11"/>
  <c r="M90" i="11"/>
  <c r="M100" i="11"/>
  <c r="M110" i="11"/>
  <c r="M120" i="11"/>
  <c r="M130" i="11"/>
  <c r="M140" i="11"/>
  <c r="M150" i="11"/>
  <c r="M160" i="11"/>
  <c r="M170" i="11"/>
  <c r="M180" i="11"/>
  <c r="M190" i="11"/>
  <c r="M200" i="11"/>
  <c r="M210" i="11"/>
  <c r="M220" i="11"/>
  <c r="M230" i="11"/>
  <c r="M240" i="11"/>
  <c r="M250" i="11"/>
  <c r="M260" i="11"/>
  <c r="M270" i="11"/>
  <c r="M280" i="11"/>
  <c r="M290" i="11"/>
  <c r="M300" i="11"/>
  <c r="M310" i="11"/>
  <c r="M320" i="11"/>
  <c r="M330" i="11"/>
  <c r="M340" i="11"/>
  <c r="M350" i="11"/>
  <c r="M360" i="11"/>
  <c r="M370" i="11"/>
  <c r="M380" i="11"/>
  <c r="M390" i="11"/>
  <c r="M400" i="11"/>
  <c r="M419" i="11"/>
  <c r="M430" i="11"/>
  <c r="M451" i="11"/>
  <c r="M243" i="11"/>
  <c r="M298" i="11"/>
  <c r="M343" i="11"/>
  <c r="M398" i="11"/>
  <c r="M410" i="11"/>
  <c r="M431" i="11"/>
  <c r="M22" i="11"/>
  <c r="M44" i="11"/>
  <c r="M55" i="11"/>
  <c r="M66" i="11"/>
  <c r="M77" i="11"/>
  <c r="M88" i="11"/>
  <c r="M99" i="11"/>
  <c r="M122" i="11"/>
  <c r="M133" i="11"/>
  <c r="M155" i="11"/>
  <c r="M177" i="11"/>
  <c r="M199" i="11"/>
  <c r="M222" i="11"/>
  <c r="M244" i="11"/>
  <c r="M266" i="11"/>
  <c r="M288" i="11"/>
  <c r="M322" i="11"/>
  <c r="M355" i="11"/>
  <c r="M377" i="11"/>
  <c r="M399" i="11"/>
  <c r="M421" i="11"/>
  <c r="M442" i="11"/>
  <c r="M463" i="11"/>
  <c r="M21" i="11"/>
  <c r="M32" i="11"/>
  <c r="M43" i="11"/>
  <c r="M54" i="11"/>
  <c r="M65" i="11"/>
  <c r="M76" i="11"/>
  <c r="M87" i="11"/>
  <c r="M98" i="11"/>
  <c r="M109" i="11"/>
  <c r="M121" i="11"/>
  <c r="M132" i="11"/>
  <c r="M143" i="11"/>
  <c r="M154" i="11"/>
  <c r="M165" i="11"/>
  <c r="M176" i="11"/>
  <c r="M187" i="11"/>
  <c r="M198" i="11"/>
  <c r="M209" i="11"/>
  <c r="M221" i="11"/>
  <c r="M232" i="11"/>
  <c r="M254" i="11"/>
  <c r="M265" i="11"/>
  <c r="M276" i="11"/>
  <c r="M287" i="11"/>
  <c r="M309" i="11"/>
  <c r="M321" i="11"/>
  <c r="M332" i="11"/>
  <c r="M354" i="11"/>
  <c r="M365" i="11"/>
  <c r="M376" i="11"/>
  <c r="M387" i="11"/>
  <c r="M409" i="11"/>
  <c r="M420" i="11"/>
  <c r="M441" i="11"/>
  <c r="M462" i="11"/>
  <c r="M452" i="11"/>
  <c r="M33" i="11"/>
  <c r="M111" i="11"/>
  <c r="M144" i="11"/>
  <c r="M166" i="11"/>
  <c r="M188" i="11"/>
  <c r="M211" i="11"/>
  <c r="M233" i="11"/>
  <c r="M255" i="11"/>
  <c r="M277" i="11"/>
  <c r="M299" i="11"/>
  <c r="M311" i="11"/>
  <c r="M344" i="11"/>
  <c r="M366" i="11"/>
  <c r="M388" i="11"/>
  <c r="M333" i="11"/>
  <c r="M412" i="11"/>
  <c r="M433" i="11"/>
  <c r="M454" i="11"/>
  <c r="M24" i="11"/>
  <c r="M35" i="11"/>
  <c r="M46" i="11"/>
  <c r="M57" i="11"/>
  <c r="M68" i="11"/>
  <c r="M79" i="11"/>
  <c r="M91" i="11"/>
  <c r="M102" i="11"/>
  <c r="M113" i="11"/>
  <c r="M124" i="11"/>
  <c r="M135" i="11"/>
  <c r="M146" i="11"/>
  <c r="M157" i="11"/>
  <c r="M168" i="11"/>
  <c r="M179" i="11"/>
  <c r="M191" i="11"/>
  <c r="M202" i="11"/>
  <c r="M213" i="11"/>
  <c r="M224" i="11"/>
  <c r="M235" i="11"/>
  <c r="M246" i="11"/>
  <c r="M257" i="11"/>
  <c r="M268" i="11"/>
  <c r="M279" i="11"/>
  <c r="M291" i="11"/>
  <c r="M302" i="11"/>
  <c r="M313" i="11"/>
  <c r="M324" i="11"/>
  <c r="M335" i="11"/>
  <c r="M346" i="11"/>
  <c r="M357" i="11"/>
  <c r="M368" i="11"/>
  <c r="M379" i="11"/>
  <c r="M391" i="11"/>
  <c r="M402" i="11"/>
  <c r="M423" i="11"/>
  <c r="M444" i="11"/>
  <c r="M465" i="11"/>
  <c r="M414" i="11"/>
  <c r="M435" i="11"/>
  <c r="M456" i="11"/>
  <c r="M26" i="11"/>
  <c r="M37" i="11"/>
  <c r="M48" i="11"/>
  <c r="M59" i="11"/>
  <c r="M71" i="11"/>
  <c r="M82" i="11"/>
  <c r="M93" i="11"/>
  <c r="M104" i="11"/>
  <c r="M115" i="11"/>
  <c r="M126" i="11"/>
  <c r="M137" i="11"/>
  <c r="M148" i="11"/>
  <c r="M159" i="11"/>
  <c r="M171" i="11"/>
  <c r="M182" i="11"/>
  <c r="M193" i="11"/>
  <c r="M204" i="11"/>
  <c r="M215" i="11"/>
  <c r="M226" i="11"/>
  <c r="M237" i="11"/>
  <c r="M248" i="11"/>
  <c r="M259" i="11"/>
  <c r="M271" i="11"/>
  <c r="M282" i="11"/>
  <c r="M293" i="11"/>
  <c r="M304" i="11"/>
  <c r="M27" i="11"/>
  <c r="M38" i="11"/>
  <c r="M49" i="11"/>
  <c r="M61" i="11"/>
  <c r="M72" i="11"/>
  <c r="M83" i="11"/>
  <c r="M94" i="11"/>
  <c r="M105" i="11"/>
  <c r="M116" i="11"/>
  <c r="M127" i="11"/>
  <c r="M138" i="11"/>
  <c r="M149" i="11"/>
  <c r="M161" i="11"/>
  <c r="M172" i="11"/>
  <c r="M183" i="11"/>
  <c r="M194" i="11"/>
  <c r="M205" i="11"/>
  <c r="M216" i="11"/>
  <c r="M227" i="11"/>
  <c r="M238" i="11"/>
  <c r="M249" i="11"/>
  <c r="M261" i="11"/>
  <c r="M272" i="11"/>
  <c r="M283" i="11"/>
  <c r="M294" i="11"/>
  <c r="M305" i="11"/>
  <c r="M316" i="11"/>
  <c r="M23" i="11"/>
  <c r="M101" i="11"/>
  <c r="M123" i="11"/>
  <c r="M145" i="11"/>
  <c r="M167" i="11"/>
  <c r="M189" i="11"/>
  <c r="M212" i="11"/>
  <c r="M234" i="11"/>
  <c r="M256" i="11"/>
  <c r="M278" i="11"/>
  <c r="M301" i="11"/>
  <c r="M356" i="11"/>
  <c r="M373" i="11"/>
  <c r="M424" i="11"/>
  <c r="M323" i="11"/>
  <c r="M339" i="11"/>
  <c r="M392" i="11"/>
  <c r="M407" i="11"/>
  <c r="M425" i="11"/>
  <c r="M439" i="11"/>
  <c r="M457" i="11"/>
  <c r="M303" i="11"/>
  <c r="M341" i="11"/>
  <c r="M408" i="11"/>
  <c r="M128" i="11"/>
  <c r="M173" i="11"/>
  <c r="M217" i="11"/>
  <c r="M262" i="11"/>
  <c r="M306" i="11"/>
  <c r="M394" i="11"/>
  <c r="M342" i="11"/>
  <c r="M427" i="11"/>
  <c r="M363" i="11"/>
  <c r="M415" i="11"/>
  <c r="M317" i="11"/>
  <c r="M436" i="11"/>
  <c r="M45" i="11"/>
  <c r="M371" i="11"/>
  <c r="M319" i="11"/>
  <c r="M438" i="11"/>
  <c r="M25" i="11"/>
  <c r="M52" i="11"/>
  <c r="M75" i="11"/>
  <c r="M78" i="11"/>
  <c r="M103" i="11"/>
  <c r="M125" i="11"/>
  <c r="M147" i="11"/>
  <c r="M169" i="11"/>
  <c r="M192" i="11"/>
  <c r="M214" i="11"/>
  <c r="M236" i="11"/>
  <c r="M258" i="11"/>
  <c r="M281" i="11"/>
  <c r="M358" i="11"/>
  <c r="M374" i="11"/>
  <c r="M393" i="11"/>
  <c r="M440" i="11"/>
  <c r="M28" i="11"/>
  <c r="M53" i="11"/>
  <c r="M325" i="11"/>
  <c r="M359" i="11"/>
  <c r="M426" i="11"/>
  <c r="M458" i="11"/>
  <c r="M56" i="11"/>
  <c r="M81" i="11"/>
  <c r="M106" i="11"/>
  <c r="M151" i="11"/>
  <c r="M195" i="11"/>
  <c r="M239" i="11"/>
  <c r="M284" i="11"/>
  <c r="M326" i="11"/>
  <c r="M375" i="11"/>
  <c r="M411" i="11"/>
  <c r="M443" i="11"/>
  <c r="M29" i="11"/>
  <c r="M347" i="11"/>
  <c r="M447" i="11"/>
  <c r="M404" i="11"/>
  <c r="M141" i="11"/>
  <c r="M296" i="11"/>
  <c r="M119" i="11"/>
  <c r="M208" i="11"/>
  <c r="M372" i="11"/>
  <c r="M97" i="11"/>
  <c r="M361" i="11"/>
  <c r="M459" i="11"/>
  <c r="M418" i="11"/>
  <c r="M118" i="11"/>
  <c r="M453" i="11"/>
  <c r="M386" i="11"/>
  <c r="M275" i="11"/>
  <c r="M455" i="11"/>
  <c r="M389" i="11"/>
  <c r="M58" i="11"/>
  <c r="M84" i="11"/>
  <c r="M107" i="11"/>
  <c r="M129" i="11"/>
  <c r="M152" i="11"/>
  <c r="M174" i="11"/>
  <c r="M196" i="11"/>
  <c r="M218" i="11"/>
  <c r="M241" i="11"/>
  <c r="M263" i="11"/>
  <c r="M285" i="11"/>
  <c r="M307" i="11"/>
  <c r="M327" i="11"/>
  <c r="M378" i="11"/>
  <c r="M395" i="11"/>
  <c r="M413" i="11"/>
  <c r="M445" i="11"/>
  <c r="M460" i="11"/>
  <c r="M31" i="11"/>
  <c r="M345" i="11"/>
  <c r="M362" i="11"/>
  <c r="M428" i="11"/>
  <c r="M446" i="11"/>
  <c r="M34" i="11"/>
  <c r="M62" i="11"/>
  <c r="M85" i="11"/>
  <c r="M108" i="11"/>
  <c r="M131" i="11"/>
  <c r="M153" i="11"/>
  <c r="M175" i="11"/>
  <c r="M197" i="11"/>
  <c r="M219" i="11"/>
  <c r="M242" i="11"/>
  <c r="M264" i="11"/>
  <c r="M286" i="11"/>
  <c r="M308" i="11"/>
  <c r="M328" i="11"/>
  <c r="M381" i="11"/>
  <c r="M396" i="11"/>
  <c r="M461" i="11"/>
  <c r="M36" i="11"/>
  <c r="M382" i="11"/>
  <c r="M429" i="11"/>
  <c r="M385" i="11"/>
  <c r="M468" i="11"/>
  <c r="M336" i="11"/>
  <c r="M337" i="11"/>
  <c r="M469" i="11"/>
  <c r="M353" i="11"/>
  <c r="M338" i="11"/>
  <c r="M406" i="11"/>
  <c r="M63" i="11"/>
  <c r="M86" i="11"/>
  <c r="M112" i="11"/>
  <c r="M134" i="11"/>
  <c r="M156" i="11"/>
  <c r="M178" i="11"/>
  <c r="M201" i="11"/>
  <c r="M223" i="11"/>
  <c r="M245" i="11"/>
  <c r="M267" i="11"/>
  <c r="M289" i="11"/>
  <c r="M312" i="11"/>
  <c r="M329" i="11"/>
  <c r="M348" i="11"/>
  <c r="M397" i="11"/>
  <c r="M432" i="11"/>
  <c r="M464" i="11"/>
  <c r="M39" i="11"/>
  <c r="M89" i="11"/>
  <c r="M364" i="11"/>
  <c r="M383" i="11"/>
  <c r="M416" i="11"/>
  <c r="M448" i="11"/>
  <c r="M466" i="11"/>
  <c r="M467" i="11"/>
  <c r="M206" i="11"/>
  <c r="M295" i="11"/>
  <c r="M69" i="11"/>
  <c r="M369" i="11"/>
  <c r="M229" i="11"/>
  <c r="M96" i="11"/>
  <c r="M405" i="11"/>
  <c r="M142" i="11"/>
  <c r="M253" i="11"/>
  <c r="M74" i="11"/>
  <c r="M64" i="11"/>
  <c r="M114" i="11"/>
  <c r="M136" i="11"/>
  <c r="M158" i="11"/>
  <c r="M181" i="11"/>
  <c r="M203" i="11"/>
  <c r="M225" i="11"/>
  <c r="M247" i="11"/>
  <c r="M269" i="11"/>
  <c r="M292" i="11"/>
  <c r="M314" i="11"/>
  <c r="M331" i="11"/>
  <c r="M349" i="11"/>
  <c r="M401" i="11"/>
  <c r="M434" i="11"/>
  <c r="M139" i="11"/>
  <c r="M184" i="11"/>
  <c r="M228" i="11"/>
  <c r="M273" i="11"/>
  <c r="M351" i="11"/>
  <c r="M42" i="11"/>
  <c r="M185" i="11"/>
  <c r="M207" i="11"/>
  <c r="M274" i="11"/>
  <c r="M73" i="11"/>
  <c r="M318" i="11"/>
  <c r="M164" i="11"/>
  <c r="M41" i="11"/>
  <c r="M67" i="11"/>
  <c r="M92" i="11"/>
  <c r="M315" i="11"/>
  <c r="M367" i="11"/>
  <c r="M384" i="11"/>
  <c r="M417" i="11"/>
  <c r="M449" i="11"/>
  <c r="M162" i="11"/>
  <c r="M251" i="11"/>
  <c r="M334" i="11"/>
  <c r="M403" i="11"/>
  <c r="M450" i="11"/>
  <c r="M95" i="11"/>
  <c r="M163" i="11"/>
  <c r="M252" i="11"/>
  <c r="M352" i="11"/>
  <c r="M47" i="11"/>
  <c r="M437" i="11"/>
  <c r="M186" i="11"/>
  <c r="M231" i="11"/>
  <c r="M297" i="11"/>
  <c r="M51" i="11"/>
  <c r="M117" i="11"/>
  <c r="M422" i="11"/>
  <c r="L7" i="10"/>
  <c r="L6" i="10"/>
  <c r="L6" i="11"/>
  <c r="L7" i="11"/>
  <c r="O9" i="11"/>
  <c r="O10" i="11" s="1"/>
  <c r="O10" i="5"/>
  <c r="E5" i="5" s="1"/>
  <c r="B12" i="5"/>
  <c r="I13" i="5"/>
  <c r="E4" i="5"/>
  <c r="W28" i="11"/>
  <c r="W29" i="11" s="1"/>
  <c r="E11" i="10"/>
  <c r="G312" i="10" s="1"/>
  <c r="B14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13" i="11"/>
  <c r="G403" i="11"/>
  <c r="G34" i="11"/>
  <c r="G420" i="11"/>
  <c r="G310" i="11"/>
  <c r="G292" i="11"/>
  <c r="G197" i="11"/>
  <c r="G191" i="11"/>
  <c r="G137" i="11"/>
  <c r="G76" i="11"/>
  <c r="G72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R17" i="10"/>
  <c r="R19" i="10"/>
  <c r="G357" i="10"/>
  <c r="G465" i="10"/>
  <c r="G163" i="10"/>
  <c r="T21" i="10"/>
  <c r="O12" i="5" l="1"/>
  <c r="K139" i="10"/>
  <c r="K117" i="10"/>
  <c r="K120" i="10"/>
  <c r="K63" i="10"/>
  <c r="K370" i="10"/>
  <c r="K334" i="10"/>
  <c r="K160" i="10"/>
  <c r="K241" i="10"/>
  <c r="K250" i="10"/>
  <c r="K301" i="10"/>
  <c r="K320" i="10"/>
  <c r="K180" i="10"/>
  <c r="K195" i="10"/>
  <c r="K236" i="10"/>
  <c r="K351" i="10"/>
  <c r="K40" i="10"/>
  <c r="K127" i="10"/>
  <c r="K259" i="10"/>
  <c r="K215" i="10"/>
  <c r="K411" i="10"/>
  <c r="K145" i="10"/>
  <c r="K298" i="10"/>
  <c r="K325" i="10"/>
  <c r="K279" i="10"/>
  <c r="K183" i="10"/>
  <c r="K167" i="10"/>
  <c r="K114" i="10"/>
  <c r="K92" i="10"/>
  <c r="K453" i="10"/>
  <c r="K376" i="10"/>
  <c r="K317" i="10"/>
  <c r="K458" i="10"/>
  <c r="K140" i="10"/>
  <c r="K354" i="10"/>
  <c r="K344" i="10"/>
  <c r="K73" i="10"/>
  <c r="K80" i="10"/>
  <c r="K321" i="10"/>
  <c r="K414" i="10"/>
  <c r="K322" i="10"/>
  <c r="K384" i="10"/>
  <c r="K60" i="10"/>
  <c r="K286" i="10"/>
  <c r="K28" i="10"/>
  <c r="K219" i="10"/>
  <c r="K446" i="10"/>
  <c r="K210" i="10"/>
  <c r="K131" i="10"/>
  <c r="K166" i="10"/>
  <c r="K443" i="10"/>
  <c r="K154" i="10"/>
  <c r="K144" i="10"/>
  <c r="K356" i="10"/>
  <c r="K257" i="10"/>
  <c r="K49" i="10"/>
  <c r="K217" i="10"/>
  <c r="K126" i="10"/>
  <c r="K27" i="10"/>
  <c r="K75" i="10"/>
  <c r="K159" i="10"/>
  <c r="K264" i="10"/>
  <c r="K242" i="10"/>
  <c r="K385" i="10"/>
  <c r="K423" i="10"/>
  <c r="K148" i="10"/>
  <c r="K196" i="10"/>
  <c r="K434" i="10"/>
  <c r="K273" i="10"/>
  <c r="K355" i="10"/>
  <c r="K312" i="10"/>
  <c r="K343" i="10"/>
  <c r="K256" i="10"/>
  <c r="K393" i="10"/>
  <c r="K448" i="10"/>
  <c r="K333" i="10"/>
  <c r="K464" i="10"/>
  <c r="K129" i="10"/>
  <c r="K170" i="10"/>
  <c r="K371" i="10"/>
  <c r="K426" i="10"/>
  <c r="K245" i="10"/>
  <c r="K254" i="10"/>
  <c r="K365" i="10"/>
  <c r="K377" i="10"/>
  <c r="K175" i="10"/>
  <c r="K306" i="10"/>
  <c r="K452" i="10"/>
  <c r="K338" i="10"/>
  <c r="K261" i="10"/>
  <c r="K369" i="10"/>
  <c r="K284" i="10"/>
  <c r="K274" i="10"/>
  <c r="K50" i="10"/>
  <c r="K461" i="10"/>
  <c r="K104" i="10"/>
  <c r="K262" i="10"/>
  <c r="K249" i="10"/>
  <c r="K403" i="10"/>
  <c r="K441" i="10"/>
  <c r="K146" i="10"/>
  <c r="K172" i="10"/>
  <c r="K227" i="10"/>
  <c r="K225" i="10"/>
  <c r="K421" i="10"/>
  <c r="K456" i="10"/>
  <c r="K150" i="10"/>
  <c r="K205" i="10"/>
  <c r="K229" i="10"/>
  <c r="K64" i="10"/>
  <c r="K39" i="10"/>
  <c r="K35" i="10"/>
  <c r="K128" i="10"/>
  <c r="K276" i="10"/>
  <c r="K71" i="10"/>
  <c r="K207" i="10"/>
  <c r="K468" i="10"/>
  <c r="K223" i="10"/>
  <c r="K100" i="10"/>
  <c r="K436" i="10"/>
  <c r="K310" i="10"/>
  <c r="K171" i="10"/>
  <c r="K122" i="10"/>
  <c r="K228" i="10"/>
  <c r="K447" i="10"/>
  <c r="K134" i="10"/>
  <c r="K401" i="10"/>
  <c r="K58" i="10"/>
  <c r="K243" i="10"/>
  <c r="K303" i="10"/>
  <c r="K373" i="10"/>
  <c r="K149" i="10"/>
  <c r="K53" i="10"/>
  <c r="K94" i="10"/>
  <c r="K425" i="10"/>
  <c r="K112" i="10"/>
  <c r="K361" i="10"/>
  <c r="K417" i="10"/>
  <c r="K203" i="10"/>
  <c r="K200" i="10"/>
  <c r="K197" i="10"/>
  <c r="K287" i="10"/>
  <c r="K416" i="10"/>
  <c r="K367" i="10"/>
  <c r="K295" i="10"/>
  <c r="K248" i="10"/>
  <c r="K179" i="10"/>
  <c r="K142" i="10"/>
  <c r="K101" i="10"/>
  <c r="K265" i="10"/>
  <c r="K404" i="10"/>
  <c r="K263" i="10"/>
  <c r="K222" i="10"/>
  <c r="K394" i="10"/>
  <c r="K345" i="10"/>
  <c r="K116" i="10"/>
  <c r="K226" i="10"/>
  <c r="K135" i="10"/>
  <c r="K118" i="10"/>
  <c r="K81" i="10"/>
  <c r="K389" i="10"/>
  <c r="K390" i="10"/>
  <c r="K168" i="10"/>
  <c r="K372" i="10"/>
  <c r="K299" i="10"/>
  <c r="K315" i="10"/>
  <c r="K204" i="10"/>
  <c r="K113" i="10"/>
  <c r="K72" i="10"/>
  <c r="K61" i="10"/>
  <c r="K285" i="10"/>
  <c r="K186" i="10"/>
  <c r="K457" i="10"/>
  <c r="K65" i="10"/>
  <c r="K151" i="10"/>
  <c r="K350" i="10"/>
  <c r="K277" i="10"/>
  <c r="K293" i="10"/>
  <c r="K182" i="10"/>
  <c r="K253" i="10"/>
  <c r="K467" i="10"/>
  <c r="K21" i="10"/>
  <c r="K407" i="10"/>
  <c r="K281" i="10"/>
  <c r="K392" i="10"/>
  <c r="K375" i="10"/>
  <c r="K397" i="10"/>
  <c r="K328" i="10"/>
  <c r="K255" i="10"/>
  <c r="K271" i="10"/>
  <c r="K136" i="10"/>
  <c r="K339" i="10"/>
  <c r="K445" i="10"/>
  <c r="K460" i="10"/>
  <c r="K198" i="10"/>
  <c r="K244" i="10"/>
  <c r="K352" i="10"/>
  <c r="K442" i="10"/>
  <c r="K216" i="10"/>
  <c r="K323" i="10"/>
  <c r="K187" i="10"/>
  <c r="K115" i="10"/>
  <c r="K158" i="10"/>
  <c r="K247" i="10"/>
  <c r="K402" i="10"/>
  <c r="K399" i="10"/>
  <c r="K121" i="10"/>
  <c r="K309" i="10"/>
  <c r="K169" i="10"/>
  <c r="K36" i="10"/>
  <c r="K308" i="10"/>
  <c r="K415" i="10"/>
  <c r="K211" i="10"/>
  <c r="K30" i="10"/>
  <c r="K52" i="10"/>
  <c r="K48" i="10"/>
  <c r="K157" i="10"/>
  <c r="K156" i="10"/>
  <c r="K289" i="10"/>
  <c r="K41" i="10"/>
  <c r="K435" i="10"/>
  <c r="K466" i="10"/>
  <c r="K82" i="10"/>
  <c r="K109" i="10"/>
  <c r="K349" i="10"/>
  <c r="K123" i="10"/>
  <c r="K163" i="10"/>
  <c r="K185" i="10"/>
  <c r="K231" i="10"/>
  <c r="K91" i="10"/>
  <c r="K90" i="10"/>
  <c r="K199" i="10"/>
  <c r="K440" i="10"/>
  <c r="K213" i="10"/>
  <c r="K174" i="10"/>
  <c r="K86" i="10"/>
  <c r="K56" i="10"/>
  <c r="K173" i="10"/>
  <c r="K327" i="10"/>
  <c r="K410" i="10"/>
  <c r="K450" i="10"/>
  <c r="K95" i="10"/>
  <c r="K164" i="10"/>
  <c r="K47" i="10"/>
  <c r="K68" i="10"/>
  <c r="K45" i="10"/>
  <c r="K400" i="10"/>
  <c r="K396" i="10"/>
  <c r="K302" i="10"/>
  <c r="K332" i="10"/>
  <c r="K304" i="10"/>
  <c r="K413" i="10"/>
  <c r="K305" i="10"/>
  <c r="K388" i="10"/>
  <c r="K272" i="10"/>
  <c r="K428" i="10"/>
  <c r="K96" i="10"/>
  <c r="K409" i="10"/>
  <c r="K46" i="10"/>
  <c r="K23" i="10"/>
  <c r="K360" i="10"/>
  <c r="K79" i="10"/>
  <c r="K235" i="10"/>
  <c r="K212" i="10"/>
  <c r="K43" i="10"/>
  <c r="K348" i="10"/>
  <c r="K283" i="10"/>
  <c r="K366" i="10"/>
  <c r="K184" i="10"/>
  <c r="K316" i="10"/>
  <c r="K429" i="10"/>
  <c r="K319" i="10"/>
  <c r="K24" i="10"/>
  <c r="K22" i="10"/>
  <c r="K340" i="10"/>
  <c r="K324" i="10"/>
  <c r="K110" i="10"/>
  <c r="K439" i="10"/>
  <c r="K329" i="10"/>
  <c r="K103" i="10"/>
  <c r="K102" i="10"/>
  <c r="K422" i="10"/>
  <c r="K238" i="10"/>
  <c r="K237" i="10"/>
  <c r="K233" i="10"/>
  <c r="K232" i="10"/>
  <c r="K29" i="10"/>
  <c r="K137" i="10"/>
  <c r="K138" i="10"/>
  <c r="K70" i="10"/>
  <c r="K206" i="10"/>
  <c r="K69" i="10"/>
  <c r="K424" i="10"/>
  <c r="K209" i="10"/>
  <c r="K311" i="10"/>
  <c r="K381" i="10"/>
  <c r="K420" i="10"/>
  <c r="K20" i="10"/>
  <c r="K192" i="10"/>
  <c r="K368" i="10"/>
  <c r="K124" i="10"/>
  <c r="K66" i="10"/>
  <c r="K347" i="10"/>
  <c r="K412" i="10"/>
  <c r="K419" i="10"/>
  <c r="K194" i="10"/>
  <c r="K193" i="10"/>
  <c r="K189" i="10"/>
  <c r="K188" i="10"/>
  <c r="K362" i="10"/>
  <c r="K93" i="10"/>
  <c r="K19" i="10"/>
  <c r="K26" i="10"/>
  <c r="K469" i="10"/>
  <c r="K25" i="10"/>
  <c r="K378" i="10"/>
  <c r="K318" i="10"/>
  <c r="K267" i="10"/>
  <c r="K341" i="10"/>
  <c r="K380" i="10"/>
  <c r="K239" i="10"/>
  <c r="K106" i="10"/>
  <c r="K387" i="10"/>
  <c r="K290" i="10"/>
  <c r="K87" i="10"/>
  <c r="K42" i="10"/>
  <c r="K108" i="10"/>
  <c r="K374" i="10"/>
  <c r="K132" i="10"/>
  <c r="K395" i="10"/>
  <c r="K153" i="10"/>
  <c r="K84" i="10"/>
  <c r="K83" i="10"/>
  <c r="K77" i="10"/>
  <c r="K76" i="10"/>
  <c r="K427" i="10"/>
  <c r="K275" i="10"/>
  <c r="K358" i="10"/>
  <c r="K430" i="10"/>
  <c r="K357" i="10"/>
  <c r="K119" i="10"/>
  <c r="K268" i="10"/>
  <c r="K251" i="10"/>
  <c r="K155" i="10"/>
  <c r="K221" i="10"/>
  <c r="K280" i="10"/>
  <c r="K330" i="10"/>
  <c r="K99" i="10"/>
  <c r="K31" i="10"/>
  <c r="K363" i="10"/>
  <c r="K398" i="10"/>
  <c r="K282" i="10"/>
  <c r="K418" i="10"/>
  <c r="K125" i="10"/>
  <c r="K391" i="10"/>
  <c r="K78" i="10"/>
  <c r="K88" i="10"/>
  <c r="K62" i="10"/>
  <c r="K59" i="10"/>
  <c r="K55" i="10"/>
  <c r="K54" i="10"/>
  <c r="K405" i="10"/>
  <c r="K165" i="10"/>
  <c r="K336" i="10"/>
  <c r="K386" i="10"/>
  <c r="K335" i="10"/>
  <c r="K364" i="10"/>
  <c r="K246" i="10"/>
  <c r="K51" i="10"/>
  <c r="K133" i="10"/>
  <c r="K201" i="10"/>
  <c r="K260" i="10"/>
  <c r="K465" i="10"/>
  <c r="K331" i="10"/>
  <c r="K98" i="10"/>
  <c r="K379" i="10"/>
  <c r="K177" i="10"/>
  <c r="K85" i="10"/>
  <c r="K214" i="10"/>
  <c r="K353" i="10"/>
  <c r="K57" i="10"/>
  <c r="K258" i="10"/>
  <c r="K326" i="10"/>
  <c r="K34" i="10"/>
  <c r="K38" i="10"/>
  <c r="K37" i="10"/>
  <c r="K33" i="10"/>
  <c r="K32" i="10"/>
  <c r="K383" i="10"/>
  <c r="K97" i="10"/>
  <c r="K314" i="10"/>
  <c r="K342" i="10"/>
  <c r="K313" i="10"/>
  <c r="K208" i="10"/>
  <c r="K224" i="10"/>
  <c r="K406" i="10"/>
  <c r="K111" i="10"/>
  <c r="K181" i="10"/>
  <c r="K240" i="10"/>
  <c r="K107" i="10"/>
  <c r="K218" i="10"/>
  <c r="K449" i="10"/>
  <c r="K143" i="10"/>
  <c r="K300" i="10"/>
  <c r="K152" i="10"/>
  <c r="K463" i="10"/>
  <c r="K278" i="10"/>
  <c r="K288" i="10"/>
  <c r="K307" i="10"/>
  <c r="K190" i="10"/>
  <c r="K444" i="10"/>
  <c r="K462" i="10"/>
  <c r="K459" i="10"/>
  <c r="K455" i="10"/>
  <c r="K454" i="10"/>
  <c r="K431" i="10"/>
  <c r="K359" i="10"/>
  <c r="K408" i="10"/>
  <c r="K292" i="10"/>
  <c r="K296" i="10"/>
  <c r="K291" i="10"/>
  <c r="K74" i="10"/>
  <c r="K202" i="10"/>
  <c r="K294" i="10"/>
  <c r="K89" i="10"/>
  <c r="K161" i="10"/>
  <c r="K220" i="10"/>
  <c r="K191" i="10"/>
  <c r="K105" i="10"/>
  <c r="K382" i="10"/>
  <c r="K346" i="10"/>
  <c r="K266" i="10"/>
  <c r="K147" i="10"/>
  <c r="K234" i="10"/>
  <c r="K44" i="10"/>
  <c r="K176" i="10"/>
  <c r="K130" i="10"/>
  <c r="K438" i="10"/>
  <c r="K437" i="10"/>
  <c r="K433" i="10"/>
  <c r="K432" i="10"/>
  <c r="K297" i="10"/>
  <c r="K337" i="10"/>
  <c r="K252" i="10"/>
  <c r="K270" i="10"/>
  <c r="K230" i="10"/>
  <c r="K269" i="10"/>
  <c r="K451" i="10"/>
  <c r="K178" i="10"/>
  <c r="K162" i="10"/>
  <c r="K67" i="10"/>
  <c r="K141" i="10"/>
  <c r="G305" i="10"/>
  <c r="G123" i="10"/>
  <c r="G351" i="10"/>
  <c r="K254" i="11"/>
  <c r="K110" i="11"/>
  <c r="K136" i="11"/>
  <c r="K311" i="11"/>
  <c r="K242" i="11"/>
  <c r="K43" i="11"/>
  <c r="K241" i="11"/>
  <c r="K300" i="11"/>
  <c r="K192" i="11"/>
  <c r="K290" i="11"/>
  <c r="K55" i="11"/>
  <c r="K32" i="11"/>
  <c r="K214" i="11"/>
  <c r="K107" i="11"/>
  <c r="K80" i="11"/>
  <c r="K407" i="11"/>
  <c r="K339" i="11"/>
  <c r="K54" i="11"/>
  <c r="K212" i="11"/>
  <c r="K115" i="11"/>
  <c r="K299" i="11"/>
  <c r="K161" i="11"/>
  <c r="K162" i="11"/>
  <c r="K397" i="11"/>
  <c r="K138" i="11"/>
  <c r="K438" i="11"/>
  <c r="K139" i="11"/>
  <c r="K179" i="11"/>
  <c r="K201" i="11"/>
  <c r="K219" i="11"/>
  <c r="K58" i="11"/>
  <c r="K117" i="11"/>
  <c r="K168" i="11"/>
  <c r="K391" i="11"/>
  <c r="K379" i="11"/>
  <c r="K405" i="11"/>
  <c r="K453" i="11"/>
  <c r="K280" i="11"/>
  <c r="K207" i="11"/>
  <c r="K359" i="11"/>
  <c r="K158" i="11"/>
  <c r="K126" i="11"/>
  <c r="K100" i="11"/>
  <c r="K267" i="11"/>
  <c r="K402" i="11"/>
  <c r="K152" i="11"/>
  <c r="K432" i="11"/>
  <c r="K394" i="11"/>
  <c r="K411" i="11"/>
  <c r="K356" i="11"/>
  <c r="K169" i="11"/>
  <c r="K66" i="11"/>
  <c r="K96" i="11"/>
  <c r="K129" i="11"/>
  <c r="K157" i="11"/>
  <c r="K90" i="11"/>
  <c r="K114" i="11"/>
  <c r="K392" i="11"/>
  <c r="K322" i="11"/>
  <c r="K156" i="11"/>
  <c r="K149" i="11"/>
  <c r="K77" i="11"/>
  <c r="K197" i="11"/>
  <c r="K348" i="11"/>
  <c r="K276" i="11"/>
  <c r="K141" i="11"/>
  <c r="K337" i="11"/>
  <c r="K265" i="11"/>
  <c r="K464" i="11"/>
  <c r="K137" i="11"/>
  <c r="K389" i="11"/>
  <c r="K338" i="11"/>
  <c r="K468" i="11"/>
  <c r="K64" i="11"/>
  <c r="K134" i="11"/>
  <c r="K175" i="11"/>
  <c r="K329" i="11"/>
  <c r="K284" i="11"/>
  <c r="K147" i="11"/>
  <c r="K459" i="11"/>
  <c r="K323" i="11"/>
  <c r="K127" i="11"/>
  <c r="K326" i="11"/>
  <c r="K104" i="11"/>
  <c r="K368" i="11"/>
  <c r="K146" i="11"/>
  <c r="K355" i="11"/>
  <c r="K288" i="11"/>
  <c r="K44" i="11"/>
  <c r="K243" i="11"/>
  <c r="K21" i="11"/>
  <c r="K270" i="11"/>
  <c r="K70" i="11"/>
  <c r="K437" i="11"/>
  <c r="K195" i="11"/>
  <c r="K450" i="11"/>
  <c r="K42" i="11"/>
  <c r="K335" i="11"/>
  <c r="K418" i="11"/>
  <c r="K239" i="11"/>
  <c r="K315" i="11"/>
  <c r="K135" i="11"/>
  <c r="K33" i="11"/>
  <c r="K260" i="11"/>
  <c r="K386" i="11"/>
  <c r="K369" i="11"/>
  <c r="K416" i="11"/>
  <c r="K86" i="11"/>
  <c r="K131" i="11"/>
  <c r="K412" i="11"/>
  <c r="K103" i="11"/>
  <c r="K361" i="11"/>
  <c r="K52" i="11"/>
  <c r="K105" i="11"/>
  <c r="K304" i="11"/>
  <c r="K82" i="11"/>
  <c r="K346" i="11"/>
  <c r="K124" i="11"/>
  <c r="K188" i="11"/>
  <c r="K255" i="11"/>
  <c r="K431" i="11"/>
  <c r="K221" i="11"/>
  <c r="K250" i="11"/>
  <c r="K50" i="11"/>
  <c r="K451" i="11"/>
  <c r="K336" i="11"/>
  <c r="K383" i="11"/>
  <c r="K63" i="11"/>
  <c r="K108" i="11"/>
  <c r="K285" i="11"/>
  <c r="K151" i="11"/>
  <c r="K145" i="11"/>
  <c r="K342" i="11"/>
  <c r="K316" i="11"/>
  <c r="K94" i="11"/>
  <c r="K293" i="11"/>
  <c r="K71" i="11"/>
  <c r="K113" i="11"/>
  <c r="K22" i="11"/>
  <c r="K244" i="11"/>
  <c r="K462" i="11"/>
  <c r="K209" i="11"/>
  <c r="K440" i="11"/>
  <c r="K240" i="11"/>
  <c r="K40" i="11"/>
  <c r="K352" i="11"/>
  <c r="K436" i="11"/>
  <c r="K449" i="11"/>
  <c r="K364" i="11"/>
  <c r="K447" i="11"/>
  <c r="K85" i="11"/>
  <c r="K196" i="11"/>
  <c r="K128" i="11"/>
  <c r="K319" i="11"/>
  <c r="K29" i="11"/>
  <c r="K305" i="11"/>
  <c r="K83" i="11"/>
  <c r="K282" i="11"/>
  <c r="K59" i="11"/>
  <c r="K324" i="11"/>
  <c r="K102" i="11"/>
  <c r="K452" i="11"/>
  <c r="K233" i="11"/>
  <c r="K441" i="11"/>
  <c r="K198" i="11"/>
  <c r="K430" i="11"/>
  <c r="K230" i="11"/>
  <c r="K30" i="11"/>
  <c r="K253" i="11"/>
  <c r="K116" i="11"/>
  <c r="K229" i="11"/>
  <c r="K84" i="11"/>
  <c r="K72" i="11"/>
  <c r="K89" i="11"/>
  <c r="K187" i="11"/>
  <c r="K317" i="11"/>
  <c r="K234" i="11"/>
  <c r="K428" i="11"/>
  <c r="K458" i="11"/>
  <c r="K283" i="11"/>
  <c r="K37" i="11"/>
  <c r="K56" i="11"/>
  <c r="K176" i="11"/>
  <c r="K435" i="11"/>
  <c r="K95" i="11"/>
  <c r="K401" i="11"/>
  <c r="K123" i="11"/>
  <c r="K363" i="11"/>
  <c r="K362" i="11"/>
  <c r="K301" i="11"/>
  <c r="K426" i="11"/>
  <c r="K372" i="11"/>
  <c r="K306" i="11"/>
  <c r="K272" i="11"/>
  <c r="K49" i="11"/>
  <c r="K248" i="11"/>
  <c r="K26" i="11"/>
  <c r="K291" i="11"/>
  <c r="K68" i="11"/>
  <c r="K23" i="11"/>
  <c r="K199" i="11"/>
  <c r="K387" i="11"/>
  <c r="K165" i="11"/>
  <c r="K400" i="11"/>
  <c r="K200" i="11"/>
  <c r="K469" i="11"/>
  <c r="K125" i="11"/>
  <c r="K357" i="11"/>
  <c r="K460" i="11"/>
  <c r="K385" i="11"/>
  <c r="K466" i="11"/>
  <c r="K39" i="11"/>
  <c r="K429" i="11"/>
  <c r="K62" i="11"/>
  <c r="K106" i="11"/>
  <c r="K51" i="11"/>
  <c r="K443" i="11"/>
  <c r="K294" i="11"/>
  <c r="K271" i="11"/>
  <c r="K48" i="11"/>
  <c r="K313" i="11"/>
  <c r="K91" i="11"/>
  <c r="K222" i="11"/>
  <c r="K409" i="11"/>
  <c r="K420" i="11"/>
  <c r="K220" i="11"/>
  <c r="K20" i="11"/>
  <c r="K69" i="11"/>
  <c r="K433" i="11"/>
  <c r="K415" i="11"/>
  <c r="K424" i="11"/>
  <c r="K454" i="11"/>
  <c r="K375" i="11"/>
  <c r="K61" i="11"/>
  <c r="K259" i="11"/>
  <c r="K302" i="11"/>
  <c r="K79" i="11"/>
  <c r="K211" i="11"/>
  <c r="K398" i="11"/>
  <c r="K410" i="11"/>
  <c r="K210" i="11"/>
  <c r="K403" i="11"/>
  <c r="K417" i="11"/>
  <c r="K349" i="11"/>
  <c r="K97" i="11"/>
  <c r="K347" i="11"/>
  <c r="K345" i="11"/>
  <c r="K353" i="11"/>
  <c r="K408" i="11"/>
  <c r="K297" i="11"/>
  <c r="K262" i="11"/>
  <c r="K261" i="11"/>
  <c r="K38" i="11"/>
  <c r="K237" i="11"/>
  <c r="K47" i="11"/>
  <c r="K279" i="11"/>
  <c r="K57" i="11"/>
  <c r="K463" i="11"/>
  <c r="K177" i="11"/>
  <c r="K376" i="11"/>
  <c r="K154" i="11"/>
  <c r="K390" i="11"/>
  <c r="K190" i="11"/>
  <c r="K223" i="11"/>
  <c r="K351" i="11"/>
  <c r="K422" i="11"/>
  <c r="K31" i="11"/>
  <c r="K341" i="11"/>
  <c r="K217" i="11"/>
  <c r="K27" i="11"/>
  <c r="K36" i="11"/>
  <c r="K46" i="11"/>
  <c r="K166" i="11"/>
  <c r="K143" i="11"/>
  <c r="K180" i="11"/>
  <c r="K334" i="11"/>
  <c r="K314" i="11"/>
  <c r="K414" i="11"/>
  <c r="K278" i="11"/>
  <c r="K325" i="11"/>
  <c r="K163" i="11"/>
  <c r="K238" i="11"/>
  <c r="K467" i="11"/>
  <c r="K215" i="11"/>
  <c r="K257" i="11"/>
  <c r="K35" i="11"/>
  <c r="K421" i="11"/>
  <c r="K354" i="11"/>
  <c r="K132" i="11"/>
  <c r="K370" i="11"/>
  <c r="K170" i="11"/>
  <c r="K295" i="11"/>
  <c r="K92" i="11"/>
  <c r="K292" i="11"/>
  <c r="K164" i="11"/>
  <c r="K396" i="11"/>
  <c r="K167" i="11"/>
  <c r="K252" i="11"/>
  <c r="K53" i="11"/>
  <c r="K245" i="11"/>
  <c r="K81" i="11"/>
  <c r="K227" i="11"/>
  <c r="K446" i="11"/>
  <c r="K204" i="11"/>
  <c r="K455" i="11"/>
  <c r="K246" i="11"/>
  <c r="K24" i="11"/>
  <c r="K399" i="11"/>
  <c r="K144" i="11"/>
  <c r="K343" i="11"/>
  <c r="K121" i="11"/>
  <c r="K360" i="11"/>
  <c r="K160" i="11"/>
  <c r="K448" i="11"/>
  <c r="K461" i="11"/>
  <c r="K119" i="11"/>
  <c r="K186" i="11"/>
  <c r="K249" i="11"/>
  <c r="K226" i="11"/>
  <c r="K268" i="11"/>
  <c r="K442" i="11"/>
  <c r="K365" i="11"/>
  <c r="K380" i="11"/>
  <c r="K367" i="11"/>
  <c r="K208" i="11"/>
  <c r="K419" i="11"/>
  <c r="K173" i="11"/>
  <c r="K25" i="11"/>
  <c r="K155" i="11"/>
  <c r="K273" i="11"/>
  <c r="K41" i="11"/>
  <c r="K269" i="11"/>
  <c r="K73" i="11"/>
  <c r="K381" i="11"/>
  <c r="K74" i="11"/>
  <c r="K118" i="11"/>
  <c r="K358" i="11"/>
  <c r="K378" i="11"/>
  <c r="K28" i="11"/>
  <c r="K216" i="11"/>
  <c r="K425" i="11"/>
  <c r="K193" i="11"/>
  <c r="K434" i="11"/>
  <c r="K235" i="11"/>
  <c r="K45" i="11"/>
  <c r="K388" i="11"/>
  <c r="K133" i="11"/>
  <c r="K332" i="11"/>
  <c r="K109" i="11"/>
  <c r="K350" i="11"/>
  <c r="K150" i="11"/>
  <c r="K153" i="11"/>
  <c r="K266" i="11"/>
  <c r="K384" i="11"/>
  <c r="K251" i="11"/>
  <c r="K247" i="11"/>
  <c r="K296" i="11"/>
  <c r="K275" i="11"/>
  <c r="K178" i="11"/>
  <c r="K307" i="11"/>
  <c r="K374" i="11"/>
  <c r="K404" i="11"/>
  <c r="K182" i="11"/>
  <c r="K224" i="11"/>
  <c r="K377" i="11"/>
  <c r="K321" i="11"/>
  <c r="K340" i="11"/>
  <c r="K140" i="11"/>
  <c r="K256" i="11"/>
  <c r="K185" i="11"/>
  <c r="K142" i="11"/>
  <c r="K263" i="11"/>
  <c r="K171" i="11"/>
  <c r="K111" i="11"/>
  <c r="K130" i="11"/>
  <c r="K112" i="11"/>
  <c r="K75" i="11"/>
  <c r="K93" i="11"/>
  <c r="K277" i="11"/>
  <c r="K232" i="11"/>
  <c r="K60" i="11"/>
  <c r="K331" i="11"/>
  <c r="K373" i="11"/>
  <c r="K328" i="11"/>
  <c r="K303" i="11"/>
  <c r="K205" i="11"/>
  <c r="K413" i="11"/>
  <c r="K101" i="11"/>
  <c r="K122" i="11"/>
  <c r="K98" i="11"/>
  <c r="K228" i="11"/>
  <c r="K225" i="11"/>
  <c r="K308" i="11"/>
  <c r="K445" i="11"/>
  <c r="K281" i="11"/>
  <c r="K19" i="11"/>
  <c r="K194" i="11"/>
  <c r="K393" i="11"/>
  <c r="K465" i="11"/>
  <c r="K213" i="11"/>
  <c r="K78" i="11"/>
  <c r="K366" i="11"/>
  <c r="K309" i="11"/>
  <c r="K87" i="11"/>
  <c r="K330" i="11"/>
  <c r="K456" i="11"/>
  <c r="K206" i="11"/>
  <c r="K406" i="11"/>
  <c r="K203" i="11"/>
  <c r="K312" i="11"/>
  <c r="K286" i="11"/>
  <c r="K318" i="11"/>
  <c r="K395" i="11"/>
  <c r="K258" i="11"/>
  <c r="K218" i="11"/>
  <c r="K457" i="11"/>
  <c r="K183" i="11"/>
  <c r="K382" i="11"/>
  <c r="K159" i="11"/>
  <c r="K444" i="11"/>
  <c r="K202" i="11"/>
  <c r="K67" i="11"/>
  <c r="K344" i="11"/>
  <c r="K99" i="11"/>
  <c r="K298" i="11"/>
  <c r="K76" i="11"/>
  <c r="K320" i="11"/>
  <c r="K120" i="11"/>
  <c r="K427" i="11"/>
  <c r="K189" i="11"/>
  <c r="K184" i="11"/>
  <c r="K231" i="11"/>
  <c r="K181" i="11"/>
  <c r="K289" i="11"/>
  <c r="K264" i="11"/>
  <c r="K274" i="11"/>
  <c r="K327" i="11"/>
  <c r="K236" i="11"/>
  <c r="K174" i="11"/>
  <c r="K439" i="11"/>
  <c r="K172" i="11"/>
  <c r="K371" i="11"/>
  <c r="K148" i="11"/>
  <c r="K423" i="11"/>
  <c r="K191" i="11"/>
  <c r="K34" i="11"/>
  <c r="K333" i="11"/>
  <c r="K88" i="11"/>
  <c r="K287" i="11"/>
  <c r="K65" i="11"/>
  <c r="K310" i="11"/>
  <c r="E5" i="10"/>
  <c r="H288" i="10" s="1"/>
  <c r="I288" i="10" s="1"/>
  <c r="G99" i="10"/>
  <c r="G49" i="10"/>
  <c r="G174" i="10"/>
  <c r="H450" i="11"/>
  <c r="I450" i="11" s="1"/>
  <c r="G136" i="10"/>
  <c r="G61" i="10"/>
  <c r="G447" i="10"/>
  <c r="G451" i="10"/>
  <c r="G206" i="10"/>
  <c r="G377" i="10"/>
  <c r="G121" i="10"/>
  <c r="G348" i="10"/>
  <c r="G97" i="10"/>
  <c r="G185" i="10"/>
  <c r="E232" i="11"/>
  <c r="E182" i="11"/>
  <c r="E219" i="11"/>
  <c r="H67" i="11"/>
  <c r="I67" i="11" s="1"/>
  <c r="G398" i="10"/>
  <c r="G50" i="10"/>
  <c r="G462" i="10"/>
  <c r="G267" i="10"/>
  <c r="G323" i="10"/>
  <c r="G367" i="10"/>
  <c r="G193" i="10"/>
  <c r="G32" i="10"/>
  <c r="G355" i="10"/>
  <c r="G426" i="10"/>
  <c r="G336" i="10"/>
  <c r="G341" i="10"/>
  <c r="G446" i="10"/>
  <c r="G143" i="10"/>
  <c r="G349" i="10"/>
  <c r="G414" i="10"/>
  <c r="G272" i="10"/>
  <c r="G47" i="10"/>
  <c r="G224" i="10"/>
  <c r="G115" i="10"/>
  <c r="G431" i="10"/>
  <c r="G268" i="10"/>
  <c r="G68" i="10"/>
  <c r="G320" i="10"/>
  <c r="G147" i="10"/>
  <c r="G19" i="10"/>
  <c r="G36" i="10"/>
  <c r="G321" i="10"/>
  <c r="G169" i="10"/>
  <c r="G221" i="10"/>
  <c r="G150" i="10"/>
  <c r="G436" i="10"/>
  <c r="G179" i="10"/>
  <c r="G125" i="10"/>
  <c r="G370" i="10"/>
  <c r="G137" i="10"/>
  <c r="G160" i="10"/>
  <c r="G93" i="10"/>
  <c r="G128" i="10"/>
  <c r="G145" i="10"/>
  <c r="G70" i="10"/>
  <c r="G255" i="10"/>
  <c r="G113" i="10"/>
  <c r="G103" i="10"/>
  <c r="G338" i="10"/>
  <c r="G430" i="10"/>
  <c r="G102" i="10"/>
  <c r="G226" i="10"/>
  <c r="G415" i="10"/>
  <c r="G168" i="10"/>
  <c r="G468" i="10"/>
  <c r="G34" i="10"/>
  <c r="G387" i="10"/>
  <c r="G419" i="10"/>
  <c r="G273" i="10"/>
  <c r="G293" i="10"/>
  <c r="G86" i="10"/>
  <c r="G402" i="10"/>
  <c r="G452" i="10"/>
  <c r="G127" i="10"/>
  <c r="G213" i="10"/>
  <c r="G178" i="10"/>
  <c r="G77" i="10"/>
  <c r="G65" i="10"/>
  <c r="G79" i="10"/>
  <c r="G43" i="10"/>
  <c r="G264" i="10"/>
  <c r="G409" i="10"/>
  <c r="G247" i="10"/>
  <c r="G88" i="10"/>
  <c r="G91" i="10"/>
  <c r="G309" i="10"/>
  <c r="G381" i="10"/>
  <c r="G343" i="10"/>
  <c r="G400" i="10"/>
  <c r="G106" i="10"/>
  <c r="G141" i="10"/>
  <c r="G53" i="10"/>
  <c r="G422" i="10"/>
  <c r="G317" i="10"/>
  <c r="G386" i="10"/>
  <c r="G118" i="10"/>
  <c r="G384" i="10"/>
  <c r="G89" i="10"/>
  <c r="G101" i="10"/>
  <c r="G117" i="10"/>
  <c r="G26" i="10"/>
  <c r="G20" i="10"/>
  <c r="G216" i="10"/>
  <c r="G202" i="10"/>
  <c r="G85" i="10"/>
  <c r="G363" i="10"/>
  <c r="G369" i="10"/>
  <c r="G138" i="10"/>
  <c r="G33" i="10"/>
  <c r="G297" i="10"/>
  <c r="G366" i="10"/>
  <c r="G41" i="10"/>
  <c r="G358" i="10"/>
  <c r="G208" i="10"/>
  <c r="G114" i="10"/>
  <c r="G90" i="10"/>
  <c r="G133" i="10"/>
  <c r="G83" i="10"/>
  <c r="G282" i="10"/>
  <c r="G453" i="10"/>
  <c r="G254" i="10"/>
  <c r="G94" i="10"/>
  <c r="G122" i="10"/>
  <c r="G313" i="10"/>
  <c r="G416" i="10"/>
  <c r="G347" i="10"/>
  <c r="G407" i="10"/>
  <c r="G126" i="10"/>
  <c r="G144" i="10"/>
  <c r="G73" i="10"/>
  <c r="G442" i="10"/>
  <c r="G337" i="10"/>
  <c r="G406" i="10"/>
  <c r="G220" i="10"/>
  <c r="G207" i="10"/>
  <c r="G440" i="10"/>
  <c r="G116" i="10"/>
  <c r="G199" i="10"/>
  <c r="G195" i="10"/>
  <c r="G130" i="10"/>
  <c r="G435" i="10"/>
  <c r="G433" i="10"/>
  <c r="G417" i="10"/>
  <c r="G233" i="10"/>
  <c r="G249" i="10"/>
  <c r="G420" i="10"/>
  <c r="G227" i="10"/>
  <c r="G437" i="10"/>
  <c r="G149" i="10"/>
  <c r="G239" i="10"/>
  <c r="G393" i="10"/>
  <c r="G241" i="10"/>
  <c r="G52" i="10"/>
  <c r="G57" i="10"/>
  <c r="G256" i="10"/>
  <c r="G339" i="10"/>
  <c r="G194" i="10"/>
  <c r="G27" i="10"/>
  <c r="G69" i="10"/>
  <c r="G276" i="10"/>
  <c r="G244" i="10"/>
  <c r="G424" i="10"/>
  <c r="G98" i="10"/>
  <c r="G203" i="10"/>
  <c r="G290" i="10"/>
  <c r="G230" i="10"/>
  <c r="G275" i="10"/>
  <c r="G299" i="10"/>
  <c r="G385" i="10"/>
  <c r="G457" i="10"/>
  <c r="G192" i="10"/>
  <c r="G80" i="10"/>
  <c r="G189" i="10"/>
  <c r="G165" i="10"/>
  <c r="G361" i="10"/>
  <c r="G236" i="10"/>
  <c r="G55" i="10"/>
  <c r="G449" i="10"/>
  <c r="G158" i="10"/>
  <c r="G397" i="10"/>
  <c r="G261" i="10"/>
  <c r="G183" i="10"/>
  <c r="G401" i="10"/>
  <c r="G394" i="10"/>
  <c r="G274" i="10"/>
  <c r="G243" i="10"/>
  <c r="G345" i="10"/>
  <c r="G240" i="10"/>
  <c r="G360" i="10"/>
  <c r="G176" i="10"/>
  <c r="G340" i="10"/>
  <c r="G229" i="10"/>
  <c r="G155" i="10"/>
  <c r="G259" i="10"/>
  <c r="G365" i="10"/>
  <c r="G28" i="10"/>
  <c r="G67" i="10"/>
  <c r="G458" i="10"/>
  <c r="G140" i="10"/>
  <c r="G74" i="10"/>
  <c r="G304" i="10"/>
  <c r="G395" i="10"/>
  <c r="G327" i="10"/>
  <c r="G38" i="10"/>
  <c r="G72" i="10"/>
  <c r="G284" i="10"/>
  <c r="G350" i="10"/>
  <c r="G428" i="10"/>
  <c r="G139" i="10"/>
  <c r="G219" i="10"/>
  <c r="G300" i="10"/>
  <c r="G262" i="10"/>
  <c r="G308" i="10"/>
  <c r="G330" i="10"/>
  <c r="G405" i="10"/>
  <c r="G146" i="10"/>
  <c r="G212" i="10"/>
  <c r="G131" i="10"/>
  <c r="G62" i="10"/>
  <c r="G59" i="10"/>
  <c r="G180" i="10"/>
  <c r="G356" i="10"/>
  <c r="G324" i="10"/>
  <c r="G371" i="10"/>
  <c r="G399" i="10"/>
  <c r="G182" i="10"/>
  <c r="G325" i="10"/>
  <c r="G466" i="10"/>
  <c r="G242" i="10"/>
  <c r="G196" i="10"/>
  <c r="G171" i="10"/>
  <c r="G364" i="10"/>
  <c r="G251" i="10"/>
  <c r="G58" i="10"/>
  <c r="G214" i="10"/>
  <c r="G225" i="10"/>
  <c r="G152" i="10"/>
  <c r="G60" i="10"/>
  <c r="G188" i="10"/>
  <c r="G410" i="10"/>
  <c r="G391" i="10"/>
  <c r="G269" i="10"/>
  <c r="G95" i="10"/>
  <c r="G287" i="10"/>
  <c r="G238" i="10"/>
  <c r="G172" i="10"/>
  <c r="G54" i="10"/>
  <c r="G71" i="10"/>
  <c r="G48" i="10"/>
  <c r="G265" i="10"/>
  <c r="G120" i="10"/>
  <c r="G35" i="10"/>
  <c r="G429" i="10"/>
  <c r="G418" i="10"/>
  <c r="G75" i="10"/>
  <c r="G109" i="10"/>
  <c r="G288" i="10"/>
  <c r="G354" i="10"/>
  <c r="G455" i="10"/>
  <c r="G153" i="10"/>
  <c r="G235" i="10"/>
  <c r="G307" i="10"/>
  <c r="G294" i="10"/>
  <c r="G315" i="10"/>
  <c r="G344" i="10"/>
  <c r="G425" i="10"/>
  <c r="G166" i="10"/>
  <c r="G232" i="10"/>
  <c r="G40" i="10"/>
  <c r="G84" i="10"/>
  <c r="G108" i="10"/>
  <c r="G100" i="10"/>
  <c r="G270" i="10"/>
  <c r="G423" i="10"/>
  <c r="G124" i="10"/>
  <c r="G87" i="10"/>
  <c r="G253" i="10"/>
  <c r="G467" i="10"/>
  <c r="G78" i="10"/>
  <c r="G112" i="10"/>
  <c r="G333" i="10"/>
  <c r="G248" i="10"/>
  <c r="G469" i="10"/>
  <c r="G161" i="10"/>
  <c r="G283" i="10"/>
  <c r="G314" i="10"/>
  <c r="G301" i="10"/>
  <c r="G353" i="10"/>
  <c r="G413" i="10"/>
  <c r="G445" i="10"/>
  <c r="G186" i="10"/>
  <c r="G252" i="10"/>
  <c r="G44" i="10"/>
  <c r="G450" i="10"/>
  <c r="G154" i="10"/>
  <c r="G162" i="10"/>
  <c r="G298" i="10"/>
  <c r="G464" i="10"/>
  <c r="G379" i="10"/>
  <c r="G441" i="10"/>
  <c r="G234" i="10"/>
  <c r="G278" i="10"/>
  <c r="G404" i="10"/>
  <c r="G96" i="10"/>
  <c r="G25" i="10"/>
  <c r="G204" i="10"/>
  <c r="G454" i="10"/>
  <c r="G332" i="10"/>
  <c r="G316" i="10"/>
  <c r="G151" i="10"/>
  <c r="G215" i="10"/>
  <c r="G302" i="10"/>
  <c r="G223" i="10"/>
  <c r="G373" i="10"/>
  <c r="G148" i="10"/>
  <c r="G175" i="10"/>
  <c r="G24" i="10"/>
  <c r="G390" i="10"/>
  <c r="G173" i="10"/>
  <c r="G209" i="10"/>
  <c r="G159" i="10"/>
  <c r="G291" i="10"/>
  <c r="G42" i="10"/>
  <c r="G380" i="10"/>
  <c r="G211" i="10"/>
  <c r="G245" i="10"/>
  <c r="G438" i="10"/>
  <c r="G421" i="10"/>
  <c r="G461" i="10"/>
  <c r="G375" i="10"/>
  <c r="G322" i="10"/>
  <c r="G217" i="10"/>
  <c r="G286" i="10"/>
  <c r="G372" i="10"/>
  <c r="G81" i="10"/>
  <c r="G56" i="10"/>
  <c r="G280" i="10"/>
  <c r="G408" i="10"/>
  <c r="G292" i="10"/>
  <c r="G250" i="10"/>
  <c r="G258" i="10"/>
  <c r="G376" i="10"/>
  <c r="G246" i="10"/>
  <c r="G105" i="10"/>
  <c r="G434" i="10"/>
  <c r="G279" i="10"/>
  <c r="G104" i="10"/>
  <c r="G383" i="10"/>
  <c r="G368" i="10"/>
  <c r="G352" i="10"/>
  <c r="G427" i="10"/>
  <c r="G63" i="10"/>
  <c r="G198" i="10"/>
  <c r="G190" i="10"/>
  <c r="G107" i="10"/>
  <c r="G456" i="10"/>
  <c r="G187" i="10"/>
  <c r="G271" i="10"/>
  <c r="G170" i="10"/>
  <c r="G295" i="10"/>
  <c r="G45" i="10"/>
  <c r="G389" i="10"/>
  <c r="G285" i="10"/>
  <c r="G263" i="10"/>
  <c r="G463" i="10"/>
  <c r="G460" i="10"/>
  <c r="G129" i="10"/>
  <c r="G448" i="10"/>
  <c r="G342" i="10"/>
  <c r="G237" i="10"/>
  <c r="G306" i="10"/>
  <c r="G392" i="10"/>
  <c r="G156" i="10"/>
  <c r="G142" i="10"/>
  <c r="G228" i="10"/>
  <c r="G64" i="10"/>
  <c r="G359" i="10"/>
  <c r="G157" i="10"/>
  <c r="G210" i="10"/>
  <c r="G134" i="10"/>
  <c r="G396" i="10"/>
  <c r="G177" i="10"/>
  <c r="G218" i="10"/>
  <c r="G439" i="10"/>
  <c r="G184" i="10"/>
  <c r="G329" i="10"/>
  <c r="G403" i="10"/>
  <c r="G443" i="10"/>
  <c r="G266" i="10"/>
  <c r="G76" i="10"/>
  <c r="G231" i="10"/>
  <c r="G111" i="10"/>
  <c r="G21" i="10"/>
  <c r="G201" i="10"/>
  <c r="G311" i="10"/>
  <c r="G181" i="10"/>
  <c r="G328" i="10"/>
  <c r="G51" i="10"/>
  <c r="G411" i="10"/>
  <c r="G318" i="10"/>
  <c r="G281" i="10"/>
  <c r="G310" i="10"/>
  <c r="G46" i="10"/>
  <c r="G132" i="10"/>
  <c r="G459" i="10"/>
  <c r="G362" i="10"/>
  <c r="G257" i="10"/>
  <c r="G326" i="10"/>
  <c r="G412" i="10"/>
  <c r="G222" i="10"/>
  <c r="G200" i="10"/>
  <c r="G167" i="10"/>
  <c r="G296" i="10"/>
  <c r="G319" i="10"/>
  <c r="G30" i="10"/>
  <c r="G197" i="10"/>
  <c r="E4" i="10"/>
  <c r="G374" i="10"/>
  <c r="G39" i="10"/>
  <c r="G92" i="10"/>
  <c r="G444" i="10"/>
  <c r="G303" i="10"/>
  <c r="G335" i="10"/>
  <c r="G31" i="10"/>
  <c r="G205" i="10"/>
  <c r="G378" i="10"/>
  <c r="G191" i="10"/>
  <c r="G388" i="10"/>
  <c r="G82" i="10"/>
  <c r="G164" i="10"/>
  <c r="G334" i="10"/>
  <c r="G289" i="10"/>
  <c r="G331" i="10"/>
  <c r="G66" i="10"/>
  <c r="G135" i="10"/>
  <c r="G23" i="10"/>
  <c r="G382" i="10"/>
  <c r="G277" i="10"/>
  <c r="G346" i="10"/>
  <c r="G432" i="10"/>
  <c r="G22" i="10"/>
  <c r="G29" i="10"/>
  <c r="G260" i="10"/>
  <c r="G37" i="10"/>
  <c r="G110" i="10"/>
  <c r="G119" i="10"/>
  <c r="R21" i="11"/>
  <c r="V21" i="11" s="1"/>
  <c r="R17" i="11"/>
  <c r="R21" i="10"/>
  <c r="V21" i="10" s="1"/>
  <c r="E13" i="10" l="1"/>
  <c r="O12" i="10"/>
  <c r="N288" i="10"/>
  <c r="H267" i="10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E14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E15" i="10"/>
  <c r="E16" i="10" s="1"/>
  <c r="N450" i="11"/>
  <c r="N67" i="11"/>
  <c r="N267" i="10" l="1"/>
  <c r="N258" i="10"/>
  <c r="N467" i="10"/>
  <c r="N233" i="10"/>
  <c r="N449" i="10"/>
  <c r="N46" i="10"/>
  <c r="N214" i="10"/>
  <c r="N406" i="10"/>
  <c r="N259" i="10"/>
  <c r="N164" i="10"/>
  <c r="N157" i="10"/>
  <c r="N154" i="10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L9" i="5"/>
  <c r="T21" i="5" s="1"/>
  <c r="X5" i="5"/>
  <c r="W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0" l="1"/>
  <c r="P19" i="11"/>
  <c r="R17" i="5"/>
  <c r="W24" i="5"/>
  <c r="H3" i="5"/>
  <c r="AD79" i="3"/>
  <c r="R25" i="5"/>
  <c r="R19" i="5"/>
  <c r="R24" i="5"/>
  <c r="W28" i="5"/>
  <c r="W29" i="5" s="1"/>
  <c r="AD6" i="3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257" i="5" l="1"/>
  <c r="N364" i="5"/>
  <c r="N259" i="5"/>
  <c r="N363" i="5"/>
  <c r="N65" i="5"/>
  <c r="N462" i="5"/>
  <c r="N115" i="5"/>
  <c r="N424" i="5"/>
  <c r="N135" i="5"/>
  <c r="N86" i="5"/>
  <c r="N298" i="5"/>
  <c r="N408" i="5"/>
  <c r="N122" i="5"/>
  <c r="N360" i="5"/>
  <c r="N416" i="5"/>
  <c r="N394" i="5"/>
  <c r="N430" i="5"/>
  <c r="N25" i="5"/>
  <c r="N241" i="5"/>
  <c r="N307" i="5"/>
  <c r="N244" i="5"/>
  <c r="N396" i="5"/>
  <c r="N92" i="5"/>
  <c r="N73" i="5"/>
  <c r="N180" i="5"/>
  <c r="N457" i="5"/>
  <c r="N463" i="5"/>
  <c r="N85" i="5"/>
  <c r="N108" i="5"/>
  <c r="N301" i="5"/>
  <c r="N387" i="5"/>
  <c r="N358" i="5"/>
  <c r="N24" i="5"/>
  <c r="N316" i="5"/>
  <c r="N39" i="5"/>
  <c r="N421" i="5"/>
  <c r="N157" i="5"/>
  <c r="N173" i="5"/>
  <c r="N352" i="5"/>
  <c r="N66" i="5"/>
  <c r="N469" i="5"/>
  <c r="N389" i="5"/>
  <c r="N356" i="5"/>
  <c r="N97" i="5"/>
  <c r="N41" i="5"/>
  <c r="N461" i="5"/>
  <c r="N93" i="5"/>
  <c r="N186" i="5"/>
  <c r="N242" i="5"/>
  <c r="N414" i="5"/>
  <c r="N237" i="5"/>
  <c r="N273" i="5"/>
  <c r="N366" i="5"/>
  <c r="N305" i="5"/>
  <c r="N290" i="5"/>
  <c r="N60" i="5"/>
  <c r="N22" i="5"/>
  <c r="N203" i="5"/>
  <c r="N467" i="5"/>
  <c r="N384" i="5"/>
  <c r="N309" i="5"/>
  <c r="N228" i="5"/>
  <c r="N334" i="5"/>
  <c r="N33" i="5"/>
  <c r="N253" i="5"/>
  <c r="N49" i="5"/>
  <c r="N36" i="5"/>
  <c r="N205" i="5"/>
  <c r="N89" i="5"/>
  <c r="N95" i="5"/>
  <c r="N208" i="5"/>
  <c r="N295" i="5"/>
  <c r="N38" i="5"/>
  <c r="N419" i="5"/>
  <c r="N127" i="5"/>
  <c r="N230" i="5"/>
  <c r="N350" i="5"/>
  <c r="N126" i="5"/>
  <c r="N238" i="5"/>
  <c r="N328" i="5"/>
  <c r="N234" i="5"/>
  <c r="N249" i="5"/>
  <c r="N314" i="5"/>
  <c r="N375" i="5"/>
  <c r="N163" i="5"/>
  <c r="N443" i="5"/>
  <c r="N77" i="5"/>
  <c r="N429" i="5"/>
  <c r="N138" i="5"/>
  <c r="N105" i="5"/>
  <c r="N407" i="5"/>
  <c r="N335" i="5"/>
  <c r="N374" i="5"/>
  <c r="N210" i="5"/>
  <c r="N70" i="5"/>
  <c r="N125" i="5"/>
  <c r="N71" i="5"/>
  <c r="N425" i="5"/>
  <c r="N118" i="5"/>
  <c r="N43" i="5"/>
  <c r="N20" i="5"/>
  <c r="N223" i="5"/>
  <c r="N393" i="5"/>
  <c r="N311" i="5"/>
  <c r="N231" i="5"/>
  <c r="N161" i="5"/>
  <c r="N80" i="5"/>
  <c r="N129" i="5"/>
  <c r="N377" i="5"/>
  <c r="N168" i="5"/>
  <c r="N159" i="5"/>
  <c r="N332" i="5"/>
  <c r="N214" i="5"/>
  <c r="N166" i="5"/>
  <c r="N90" i="5"/>
  <c r="N404" i="5"/>
  <c r="N250" i="5"/>
  <c r="N385" i="5"/>
  <c r="N371" i="5"/>
  <c r="N109" i="5"/>
  <c r="N167" i="5"/>
  <c r="N34" i="5"/>
  <c r="N183" i="5"/>
  <c r="N19" i="5"/>
  <c r="N239" i="5"/>
  <c r="N466" i="5"/>
  <c r="N218" i="5"/>
  <c r="N292" i="5"/>
  <c r="N269" i="5"/>
  <c r="N330" i="5"/>
  <c r="N236" i="5"/>
  <c r="N94" i="5"/>
  <c r="N104" i="5"/>
  <c r="N431" i="5"/>
  <c r="N219" i="5"/>
  <c r="N428" i="5"/>
  <c r="N48" i="5"/>
  <c r="N51" i="5"/>
  <c r="N326" i="5"/>
  <c r="N37" i="5"/>
  <c r="N96" i="5"/>
  <c r="N372" i="5"/>
  <c r="N181" i="5"/>
  <c r="N359" i="5"/>
  <c r="N88" i="5"/>
  <c r="N265" i="5"/>
  <c r="N145" i="5"/>
  <c r="N354" i="5"/>
  <c r="N134" i="5"/>
  <c r="N264" i="5"/>
  <c r="N169" i="5"/>
  <c r="N445" i="5"/>
  <c r="N227" i="5"/>
  <c r="N252" i="5"/>
  <c r="N303" i="5"/>
  <c r="N452" i="5"/>
  <c r="N281" i="5"/>
  <c r="N188" i="5"/>
  <c r="N454" i="5"/>
  <c r="N139" i="5"/>
  <c r="N278" i="5"/>
  <c r="N114" i="5"/>
  <c r="N308" i="5"/>
  <c r="N329" i="5"/>
  <c r="N357" i="5"/>
  <c r="N68" i="5"/>
  <c r="N113" i="5"/>
  <c r="N107" i="5"/>
  <c r="N100" i="5"/>
  <c r="N411" i="5"/>
  <c r="N177" i="5"/>
  <c r="N275" i="5"/>
  <c r="N362" i="5"/>
  <c r="N153" i="5"/>
  <c r="N155" i="5"/>
  <c r="N322" i="5"/>
  <c r="N355" i="5"/>
  <c r="N243" i="5"/>
  <c r="N392" i="5"/>
  <c r="N351" i="5"/>
  <c r="N67" i="5"/>
  <c r="N433" i="5"/>
  <c r="N150" i="5"/>
  <c r="N410" i="5"/>
  <c r="N176" i="5"/>
  <c r="N225" i="5"/>
  <c r="N365" i="5"/>
  <c r="N370" i="5"/>
  <c r="N190" i="5"/>
  <c r="N345" i="5"/>
  <c r="N170" i="5"/>
  <c r="N246" i="5"/>
  <c r="N199" i="5"/>
  <c r="N162" i="5"/>
  <c r="N284" i="5"/>
  <c r="N435" i="5"/>
  <c r="N274" i="5"/>
  <c r="N381" i="5"/>
  <c r="N276" i="5"/>
  <c r="N378" i="5"/>
  <c r="N262" i="5"/>
  <c r="N349" i="5"/>
  <c r="N423" i="5"/>
  <c r="N300" i="5"/>
  <c r="N263" i="5"/>
  <c r="N54" i="5"/>
  <c r="N69" i="5"/>
  <c r="N323" i="5"/>
  <c r="N55" i="5"/>
  <c r="N74" i="5"/>
  <c r="N191" i="5"/>
  <c r="N261" i="5"/>
  <c r="N215" i="5"/>
  <c r="N136" i="5"/>
  <c r="N58" i="5"/>
  <c r="N280" i="5"/>
  <c r="N386" i="5"/>
  <c r="N110" i="5"/>
  <c r="N133" i="5"/>
  <c r="N23" i="5"/>
  <c r="N152" i="5"/>
  <c r="N78" i="5"/>
  <c r="N438" i="5"/>
  <c r="N207" i="5"/>
  <c r="N289" i="5"/>
  <c r="N405" i="5"/>
  <c r="N212" i="5"/>
  <c r="N318" i="5"/>
  <c r="N185" i="5"/>
  <c r="N380" i="5"/>
  <c r="N98" i="5"/>
  <c r="N297" i="5"/>
  <c r="N266" i="5"/>
  <c r="N353" i="5"/>
  <c r="N422" i="5"/>
  <c r="N30" i="5"/>
  <c r="N165" i="5"/>
  <c r="N459" i="5"/>
  <c r="N235" i="5"/>
  <c r="N91" i="5"/>
  <c r="N437" i="5"/>
  <c r="N317" i="5"/>
  <c r="N368" i="5"/>
  <c r="N312" i="5"/>
  <c r="N151" i="5"/>
  <c r="N128" i="5"/>
  <c r="N442" i="5"/>
  <c r="N449" i="5"/>
  <c r="N440" i="5"/>
  <c r="N391" i="5"/>
  <c r="N319" i="5"/>
  <c r="N160" i="5"/>
  <c r="N132" i="5"/>
  <c r="N388" i="5"/>
  <c r="N202" i="5"/>
  <c r="N325" i="5"/>
  <c r="N103" i="5"/>
  <c r="N57" i="5"/>
  <c r="N147" i="5"/>
  <c r="N458" i="5"/>
  <c r="N221" i="5"/>
  <c r="N142" i="5"/>
  <c r="N286" i="5"/>
  <c r="N175" i="5"/>
  <c r="N310" i="5"/>
  <c r="N61" i="5"/>
  <c r="N45" i="5"/>
  <c r="N347" i="5"/>
  <c r="N271" i="5"/>
  <c r="N200" i="5"/>
  <c r="N450" i="5"/>
  <c r="N81" i="5"/>
  <c r="N192" i="5"/>
  <c r="N456" i="5"/>
  <c r="N189" i="5"/>
  <c r="N451" i="5"/>
  <c r="N124" i="5"/>
  <c r="N343" i="5"/>
  <c r="N179" i="5"/>
  <c r="N315" i="5"/>
  <c r="N26" i="5"/>
  <c r="N213" i="5"/>
  <c r="N31" i="5"/>
  <c r="N346" i="5"/>
  <c r="N376" i="5"/>
  <c r="N399" i="5"/>
  <c r="N338" i="5"/>
  <c r="N260" i="5"/>
  <c r="N340" i="5"/>
  <c r="N141" i="5"/>
  <c r="N331" i="5"/>
  <c r="N417" i="5"/>
  <c r="N83" i="5"/>
  <c r="N361" i="5"/>
  <c r="N119" i="5"/>
  <c r="N52" i="5"/>
  <c r="N211" i="5"/>
  <c r="N453" i="5"/>
  <c r="N302" i="5"/>
  <c r="N383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268" i="5"/>
  <c r="N288" i="5"/>
  <c r="N226" i="5"/>
  <c r="N193" i="5"/>
  <c r="N341" i="5"/>
  <c r="N373" i="5"/>
  <c r="N291" i="5"/>
  <c r="N197" i="5"/>
  <c r="N401" i="5"/>
  <c r="N47" i="5"/>
  <c r="N32" i="5"/>
  <c r="N369" i="5"/>
  <c r="N154" i="5"/>
  <c r="N258" i="5"/>
  <c r="N87" i="5"/>
  <c r="N172" i="5"/>
  <c r="N50" i="5"/>
  <c r="N382" i="5"/>
  <c r="N240" i="5"/>
  <c r="N79" i="5"/>
  <c r="N444" i="5"/>
  <c r="N53" i="5"/>
  <c r="N56" i="5"/>
  <c r="N321" i="5"/>
  <c r="N420" i="5"/>
  <c r="N342" i="5"/>
  <c r="N42" i="5"/>
  <c r="N182" i="5"/>
  <c r="N206" i="5"/>
  <c r="N465" i="5"/>
  <c r="N285" i="5"/>
  <c r="N171" i="5"/>
  <c r="N245" i="5"/>
  <c r="N232" i="5"/>
  <c r="N140" i="5"/>
  <c r="N439" i="5"/>
  <c r="N111" i="5"/>
  <c r="N447" i="5"/>
  <c r="N333" i="5"/>
  <c r="N29" i="5"/>
  <c r="N156" i="5"/>
  <c r="N146" i="5"/>
  <c r="N448" i="5"/>
  <c r="N434" i="5"/>
  <c r="N344" i="5"/>
  <c r="N46" i="5"/>
  <c r="N195" i="5"/>
  <c r="N40" i="5"/>
  <c r="N402" i="5"/>
  <c r="N174" i="5"/>
  <c r="N72" i="5"/>
  <c r="N75" i="5"/>
  <c r="N267" i="5"/>
  <c r="N406" i="5"/>
  <c r="N229" i="5"/>
  <c r="N279" i="5"/>
  <c r="N464" i="5"/>
  <c r="N446" i="5"/>
  <c r="N390" i="5"/>
  <c r="N76" i="5"/>
  <c r="N198" i="5"/>
  <c r="N299" i="5"/>
  <c r="N412" i="5"/>
  <c r="N248" i="5"/>
  <c r="N306" i="5"/>
  <c r="N121" i="5"/>
  <c r="N196" i="5"/>
  <c r="N379" i="5"/>
  <c r="N216" i="5"/>
  <c r="N251" i="5"/>
  <c r="N209" i="5"/>
  <c r="N427" i="5"/>
  <c r="N194" i="5"/>
  <c r="N455" i="5"/>
  <c r="N130" i="5"/>
  <c r="N296" i="5"/>
  <c r="N178" i="5"/>
  <c r="N144" i="5"/>
  <c r="N102" i="5"/>
  <c r="N415" i="5"/>
  <c r="N82" i="5"/>
  <c r="N337" i="5"/>
  <c r="N28" i="5"/>
  <c r="N460" i="5"/>
  <c r="N21" i="5"/>
  <c r="N327" i="5"/>
  <c r="N409" i="5"/>
  <c r="N201" i="5"/>
  <c r="N277" i="5"/>
  <c r="N143" i="5"/>
  <c r="N336" i="5"/>
  <c r="N123" i="5"/>
  <c r="N324" i="5"/>
  <c r="N148" i="5"/>
  <c r="N35" i="5"/>
  <c r="N131" i="5"/>
  <c r="N99" i="5"/>
  <c r="N164" i="5"/>
  <c r="N413" i="5"/>
  <c r="N418" i="5"/>
  <c r="N254" i="5"/>
  <c r="N282" i="5"/>
  <c r="N224" i="5"/>
  <c r="N313" i="5"/>
  <c r="N256" i="5"/>
  <c r="N426" i="5"/>
  <c r="N27" i="5"/>
  <c r="N395" i="5"/>
  <c r="N120" i="5"/>
  <c r="N272" i="5"/>
  <c r="N398" i="5"/>
  <c r="N184" i="5"/>
  <c r="N117" i="5"/>
  <c r="N63" i="5"/>
  <c r="N84" i="5"/>
  <c r="N255" i="5"/>
  <c r="N320" i="5"/>
  <c r="N222" i="5"/>
  <c r="N59" i="5"/>
  <c r="N204" i="5"/>
  <c r="N137" i="5"/>
  <c r="N112" i="5"/>
  <c r="N64" i="5"/>
  <c r="N348" i="5"/>
  <c r="N468" i="5"/>
  <c r="N233" i="5"/>
  <c r="N62" i="5"/>
  <c r="N106" i="5"/>
  <c r="N220" i="5"/>
  <c r="N44" i="5"/>
  <c r="N432" i="5"/>
  <c r="N158" i="5"/>
  <c r="N287" i="5"/>
  <c r="E14" i="5"/>
  <c r="P19" i="5" l="1"/>
</calcChain>
</file>

<file path=xl/sharedStrings.xml><?xml version="1.0" encoding="utf-8"?>
<sst xmlns="http://schemas.openxmlformats.org/spreadsheetml/2006/main" count="704" uniqueCount="273">
  <si>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</si>
  <si>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</si>
  <si>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</si>
  <si>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</si>
  <si>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</si>
  <si>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</si>
  <si>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</si>
  <si>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</si>
  <si>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</si>
  <si>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</si>
  <si>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</si>
  <si>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</si>
  <si>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</si>
  <si>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</si>
  <si>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</si>
  <si>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</si>
  <si>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</si>
  <si>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</si>
  <si>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</si>
  <si>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</si>
  <si>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</si>
  <si>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</si>
  <si>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</si>
  <si>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</si>
  <si>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</si>
  <si>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</si>
  <si>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</si>
  <si>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</si>
  <si>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</si>
  <si>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</si>
  <si>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</si>
  <si>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</si>
  <si>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</si>
  <si>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</si>
  <si>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</si>
  <si>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</si>
  <si>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</si>
  <si>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</si>
  <si>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</si>
  <si>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</si>
  <si>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</si>
  <si>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</si>
  <si>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</si>
  <si>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</si>
  <si>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</si>
  <si>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</si>
  <si>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</si>
  <si>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</si>
  <si>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</si>
  <si>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</si>
  <si>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</si>
  <si>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</si>
  <si>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</si>
  <si>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</si>
  <si>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</si>
  <si>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</si>
  <si>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</si>
  <si>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</si>
  <si>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</si>
  <si>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</si>
  <si>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</si>
  <si>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</si>
  <si>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</si>
  <si>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</si>
  <si>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</si>
  <si>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</si>
  <si>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</si>
  <si>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</si>
  <si>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</si>
  <si>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</si>
  <si>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</si>
  <si>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</si>
  <si>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</si>
  <si>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</si>
  <si>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</si>
  <si>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</si>
  <si>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</si>
  <si>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</si>
  <si>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</si>
  <si>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</si>
  <si>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</si>
  <si>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</si>
  <si>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</si>
  <si>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</si>
  <si>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</si>
  <si>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</si>
  <si>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</si>
  <si>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</si>
  <si>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</si>
  <si>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</si>
  <si>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</si>
  <si>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</si>
  <si>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</si>
  <si>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</si>
  <si>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</si>
  <si>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</si>
  <si>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</si>
  <si>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</si>
  <si>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</si>
  <si>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</si>
  <si>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</si>
  <si>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</si>
  <si>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</si>
  <si>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</si>
  <si>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</si>
  <si>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</si>
  <si>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</si>
  <si>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</si>
  <si>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</si>
  <si>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</si>
  <si>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</si>
  <si>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</si>
  <si>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</si>
  <si>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</si>
  <si>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</si>
  <si>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</si>
  <si>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</si>
  <si>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</si>
  <si>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</si>
  <si>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</si>
  <si>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</si>
  <si>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</si>
  <si>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</si>
  <si>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</si>
  <si>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</si>
  <si>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</si>
  <si>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</si>
  <si>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</si>
  <si>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</si>
  <si>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</si>
  <si>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</si>
  <si>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</si>
  <si>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</si>
  <si>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</si>
  <si>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</si>
  <si>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</si>
  <si>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</si>
  <si>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</si>
  <si>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</si>
  <si>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</si>
  <si>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</si>
  <si>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</si>
  <si>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</si>
  <si>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</si>
  <si>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</si>
  <si>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</si>
  <si>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</si>
  <si>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</si>
  <si>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</si>
  <si>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</si>
  <si>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</si>
  <si>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</si>
  <si>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</si>
  <si>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</si>
  <si>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</si>
  <si>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</si>
  <si>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</si>
  <si>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</si>
  <si>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</si>
  <si>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</si>
  <si>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</si>
  <si>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</si>
  <si>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</si>
  <si>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</si>
  <si>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</si>
  <si>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</si>
  <si>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</si>
  <si>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</si>
  <si>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</si>
  <si>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</si>
  <si>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</si>
  <si>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</si>
  <si>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</si>
  <si>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</si>
  <si>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</si>
  <si>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</si>
  <si>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</si>
  <si>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</si>
  <si>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</si>
  <si>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</si>
  <si>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</si>
  <si>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</si>
  <si>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</si>
  <si>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</si>
  <si>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</si>
  <si>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</si>
  <si>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</si>
  <si>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</si>
  <si>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</si>
  <si>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</si>
  <si>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</si>
  <si>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</si>
  <si>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</si>
  <si>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</si>
  <si>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</si>
  <si>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</si>
  <si>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</si>
  <si>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</si>
  <si>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</si>
  <si>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</si>
  <si>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</si>
  <si>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</si>
  <si>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</si>
  <si>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</si>
  <si>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</si>
  <si>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</si>
  <si>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</si>
  <si>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</si>
  <si>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</si>
  <si>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</si>
  <si>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</si>
  <si>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</si>
  <si>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</si>
  <si>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</si>
  <si>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</si>
  <si>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</si>
  <si>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</si>
  <si>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</si>
  <si>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</si>
  <si>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</si>
  <si>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</si>
  <si>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</si>
  <si>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</si>
  <si>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</si>
  <si>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</si>
  <si>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</si>
  <si>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</si>
  <si>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</si>
  <si>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</si>
  <si>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</si>
  <si>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</si>
  <si>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</si>
  <si>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</si>
  <si>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</si>
  <si>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</si>
  <si>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</si>
  <si>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</si>
  <si>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</si>
  <si>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</si>
  <si>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</si>
  <si>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</si>
  <si>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</si>
  <si>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</si>
  <si>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</si>
  <si>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</si>
  <si>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</si>
  <si>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</si>
  <si>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</si>
  <si>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</si>
  <si>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</si>
  <si>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</si>
  <si>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</si>
  <si>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</si>
  <si>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</si>
  <si>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</si>
  <si>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</si>
  <si>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</si>
  <si>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</si>
  <si>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</si>
  <si>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</si>
  <si>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</si>
  <si>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</si>
  <si>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</si>
  <si>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</si>
  <si>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</si>
  <si>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</si>
  <si>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E(morse)[eV]</t>
    <phoneticPr fontId="1"/>
  </si>
  <si>
    <t>pair_style morse 6.0 # D0[eV] a[1/A] r0[A] rc[A</t>
    <phoneticPr fontId="1"/>
  </si>
  <si>
    <t>pair_style morse 6.0 # D0[eV] a[1/A] r0[A] rc[A], 5NN</t>
    <phoneticPr fontId="1"/>
  </si>
  <si>
    <t>pair_style morse 6.0 # D0[eV] a[1/A] r0[A] rc[A]</t>
    <phoneticPr fontId="1"/>
  </si>
  <si>
    <t>(R0-re)/re[%]</t>
    <phoneticPr fontId="1"/>
  </si>
  <si>
    <t>pair_style morse</t>
    <phoneticPr fontId="1"/>
  </si>
  <si>
    <t># D0[eV] a[1/A] r0[A] rc[A], 5NN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</si>
</sst>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fit_2NN_FCC!$E$19:$E$469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fit_2NN_FCC!$H$19:$H$469</c:f>
              <c:numCache>
                <c:formatCode>0.0000</c:formatCode>
                <c:ptCount val="451"/>
                <c:pt idx="0">
                  <c:v>0.2250218554170795</c:v>
                </c:pt>
                <c:pt idx="1">
                  <c:v>-1.0570605573045181E-2</c:v>
                </c:pt>
                <c:pt idx="2">
                  <c:v>-0.23641271022112367</c:v>
                </c:pt>
                <c:pt idx="3">
                  <c:v>-0.45281846546652199</c:v>
                </c:pt>
                <c:pt idx="4">
                  <c:v>-0.66009266356390095</c:v>
                </c:pt>
                <c:pt idx="5">
                  <c:v>-0.85853113980251883</c:v>
                </c:pt>
                <c:pt idx="6">
                  <c:v>-1.0484210232380882</c:v>
                </c:pt>
                <c:pt idx="7">
                  <c:v>-1.2300409806222465</c:v>
                </c:pt>
                <c:pt idx="8">
                  <c:v>-1.4036614537098602</c:v>
                </c:pt>
                <c:pt idx="9">
                  <c:v>-1.5695448901197144</c:v>
                </c:pt>
                <c:pt idx="10">
                  <c:v>-1.7279459679195817</c:v>
                </c:pt>
                <c:pt idx="11">
                  <c:v>-1.8791118141022123</c:v>
                </c:pt>
                <c:pt idx="12">
                  <c:v>-2.0232822171144491</c:v>
                </c:pt>
                <c:pt idx="13">
                  <c:v>-2.1606898335974676</c:v>
                </c:pt>
                <c:pt idx="14">
                  <c:v>-2.291560389492004</c:v>
                </c:pt>
                <c:pt idx="15">
                  <c:v>-2.4161128756584493</c:v>
                </c:pt>
                <c:pt idx="16">
                  <c:v>-2.5345597381577583</c:v>
                </c:pt>
                <c:pt idx="17">
                  <c:v>-2.6471070633353455</c:v>
                </c:pt>
                <c:pt idx="18">
                  <c:v>-2.7539547578463863</c:v>
                </c:pt>
                <c:pt idx="19">
                  <c:v>-2.8552967237573923</c:v>
                </c:pt>
                <c:pt idx="20">
                  <c:v>-2.9513210288553422</c:v>
                </c:pt>
                <c:pt idx="21">
                  <c:v>-3.0422100722922716</c:v>
                </c:pt>
                <c:pt idx="22">
                  <c:v>-3.1281407456898478</c:v>
                </c:pt>
                <c:pt idx="23">
                  <c:v>-3.2092845898252205</c:v>
                </c:pt>
                <c:pt idx="24">
                  <c:v>-3.2858079470162562</c:v>
                </c:pt>
                <c:pt idx="25">
                  <c:v>-3.357872109321177</c:v>
                </c:pt>
                <c:pt idx="26">
                  <c:v>-3.4256334626646079</c:v>
                </c:pt>
                <c:pt idx="27">
                  <c:v>-3.4892436269991016</c:v>
                </c:pt>
                <c:pt idx="28">
                  <c:v>-3.5488495926083714</c:v>
                </c:pt>
                <c:pt idx="29">
                  <c:v>-3.6045938526556376</c:v>
                </c:pt>
                <c:pt idx="30">
                  <c:v>-3.6566145320778043</c:v>
                </c:pt>
                <c:pt idx="31">
                  <c:v>-3.7050455129235678</c:v>
                </c:pt>
                <c:pt idx="32">
                  <c:v>-3.750016556230908</c:v>
                </c:pt>
                <c:pt idx="33">
                  <c:v>-3.7916534205369694</c:v>
                </c:pt>
                <c:pt idx="34">
                  <c:v>-3.8300779771108791</c:v>
                </c:pt>
                <c:pt idx="35">
                  <c:v>-3.8654083219976485</c:v>
                </c:pt>
                <c:pt idx="36">
                  <c:v>-3.8977588849589941</c:v>
                </c:pt>
                <c:pt idx="37">
                  <c:v>-3.9272405353946827</c:v>
                </c:pt>
                <c:pt idx="38">
                  <c:v>-3.9539606853257379</c:v>
                </c:pt>
                <c:pt idx="39">
                  <c:v>-3.9780233895187775</c:v>
                </c:pt>
                <c:pt idx="40">
                  <c:v>-3.9995294428286026</c:v>
                </c:pt>
                <c:pt idx="41">
                  <c:v>-4.0185764748341573</c:v>
                </c:pt>
                <c:pt idx="42">
                  <c:v>-4.0352590418409697</c:v>
                </c:pt>
                <c:pt idx="43">
                  <c:v>-4.0496687163212925</c:v>
                </c:pt>
                <c:pt idx="44">
                  <c:v>-4.06189417386123</c:v>
                </c:pt>
                <c:pt idx="45">
                  <c:v>-4.0720212776823415</c:v>
                </c:pt>
                <c:pt idx="46">
                  <c:v>-4.0801331608034284</c:v>
                </c:pt>
                <c:pt idx="47">
                  <c:v>-4.086310305906439</c:v>
                </c:pt>
                <c:pt idx="48">
                  <c:v>-4.0906306229687637</c:v>
                </c:pt>
                <c:pt idx="49">
                  <c:v>-4.0931695247225495</c:v>
                </c:pt>
                <c:pt idx="50">
                  <c:v>-4.0940000000000003</c:v>
                </c:pt>
                <c:pt idx="51">
                  <c:v>-4.0931926850221538</c:v>
                </c:pt>
                <c:pt idx="52">
                  <c:v>-4.0908159326870095</c:v>
                </c:pt>
                <c:pt idx="53">
                  <c:v>-4.0869358799114694</c:v>
                </c:pt>
                <c:pt idx="54">
                  <c:v>-4.081616513080057</c:v>
                </c:pt>
                <c:pt idx="55">
                  <c:v>-4.0749197316520087</c:v>
                </c:pt>
                <c:pt idx="56">
                  <c:v>-4.0669054099769335</c:v>
                </c:pt>
                <c:pt idx="57">
                  <c:v>-4.0576314573679113</c:v>
                </c:pt>
                <c:pt idx="58">
                  <c:v>-4.0471538764796149</c:v>
                </c:pt>
                <c:pt idx="59">
                  <c:v>-4.0355268200377257</c:v>
                </c:pt>
                <c:pt idx="60">
                  <c:v>-4.0228026459647523</c:v>
                </c:pt>
                <c:pt idx="61">
                  <c:v>-4.0090319709460749</c:v>
                </c:pt>
                <c:pt idx="62">
                  <c:v>-3.9942637224789479</c:v>
                </c:pt>
                <c:pt idx="63">
                  <c:v>-3.9785451894459953</c:v>
                </c:pt>
                <c:pt idx="64">
                  <c:v>-3.9619220712536545</c:v>
                </c:pt>
                <c:pt idx="65">
                  <c:v>-3.9444385255749137</c:v>
                </c:pt>
                <c:pt idx="66">
                  <c:v>-3.9261372147346916</c:v>
                </c:pt>
                <c:pt idx="67">
                  <c:v>-3.9070593507751106</c:v>
                </c:pt>
                <c:pt idx="68">
                  <c:v>-3.8872447392369653</c:v>
                </c:pt>
                <c:pt idx="69">
                  <c:v>-3.8667318216927091</c:v>
                </c:pt>
                <c:pt idx="70">
                  <c:v>-3.8455577170653177</c:v>
                </c:pt>
                <c:pt idx="71">
                  <c:v>-3.823758261766478</c:v>
                </c:pt>
                <c:pt idx="72">
                  <c:v>-3.8013680486866677</c:v>
                </c:pt>
                <c:pt idx="73">
                  <c:v>-3.778420465068776</c:v>
                </c:pt>
                <c:pt idx="74">
                  <c:v>-3.7549477292961142</c:v>
                </c:pt>
                <c:pt idx="75">
                  <c:v>-3.7309809266247962</c:v>
                </c:pt>
                <c:pt idx="76">
                  <c:v>-3.7065500438896883</c:v>
                </c:pt>
                <c:pt idx="77">
                  <c:v>-3.6816840032123292</c:v>
                </c:pt>
                <c:pt idx="78">
                  <c:v>-3.6564106947384514</c:v>
                </c:pt>
                <c:pt idx="79">
                  <c:v>-3.6307570084320133</c:v>
                </c:pt>
                <c:pt idx="80">
                  <c:v>-3.6047488649518948</c:v>
                </c:pt>
                <c:pt idx="81">
                  <c:v>-3.5784112456367283</c:v>
                </c:pt>
                <c:pt idx="82">
                  <c:v>-3.5517682216226429</c:v>
                </c:pt>
                <c:pt idx="83">
                  <c:v>-3.5248429821180105</c:v>
                </c:pt>
                <c:pt idx="84">
                  <c:v>-3.4976578618586767</c:v>
                </c:pt>
                <c:pt idx="85">
                  <c:v>-3.4702343677664635</c:v>
                </c:pt>
                <c:pt idx="86">
                  <c:v>-3.4425932048331775</c:v>
                </c:pt>
                <c:pt idx="87">
                  <c:v>-3.4147543012516972</c:v>
                </c:pt>
                <c:pt idx="88">
                  <c:v>-3.386736832815175</c:v>
                </c:pt>
                <c:pt idx="89">
                  <c:v>-3.3585592466047895</c:v>
                </c:pt>
                <c:pt idx="90">
                  <c:v>-3.3302392839859425</c:v>
                </c:pt>
                <c:pt idx="91">
                  <c:v>-3.301794002932247</c:v>
                </c:pt>
                <c:pt idx="92">
                  <c:v>-3.2732397996961398</c:v>
                </c:pt>
                <c:pt idx="93">
                  <c:v>-3.2445924298444258</c:v>
                </c:pt>
                <c:pt idx="94">
                  <c:v>-3.215867028676568</c:v>
                </c:pt>
                <c:pt idx="95">
                  <c:v>-3.1870781310430578</c:v>
                </c:pt>
                <c:pt idx="96">
                  <c:v>-3.1582396905807215</c:v>
                </c:pt>
                <c:pt idx="97">
                  <c:v>-3.1293650983813652</c:v>
                </c:pt>
                <c:pt idx="98">
                  <c:v>-3.1004672011096956</c:v>
                </c:pt>
                <c:pt idx="99">
                  <c:v>-3.0715583185860611</c:v>
                </c:pt>
                <c:pt idx="100">
                  <c:v>-3.0426502608490686</c:v>
                </c:pt>
                <c:pt idx="101">
                  <c:v>-3.0137543447127855</c:v>
                </c:pt>
                <c:pt idx="102">
                  <c:v>-2.9848814098327936</c:v>
                </c:pt>
                <c:pt idx="103">
                  <c:v>-2.9560418342949788</c:v>
                </c:pt>
                <c:pt idx="104">
                  <c:v>-2.9272455497405701</c:v>
                </c:pt>
                <c:pt idx="105">
                  <c:v>-2.8985020560405648</c:v>
                </c:pt>
                <c:pt idx="106">
                  <c:v>-2.8698204355323083</c:v>
                </c:pt>
                <c:pt idx="107">
                  <c:v>-2.8412093668306673</c:v>
                </c:pt>
                <c:pt idx="108">
                  <c:v>-2.812677138225872</c:v>
                </c:pt>
                <c:pt idx="109">
                  <c:v>-2.7842316606797755</c:v>
                </c:pt>
                <c:pt idx="110">
                  <c:v>-2.7558804804319843</c:v>
                </c:pt>
                <c:pt idx="111">
                  <c:v>-2.7276307912269306</c:v>
                </c:pt>
                <c:pt idx="112">
                  <c:v>-2.6994894461727537</c:v>
                </c:pt>
                <c:pt idx="113">
                  <c:v>-2.6714629692424379</c:v>
                </c:pt>
                <c:pt idx="114">
                  <c:v>-2.6435575664274831</c:v>
                </c:pt>
                <c:pt idx="115">
                  <c:v>-2.615779136554008</c:v>
                </c:pt>
                <c:pt idx="116">
                  <c:v>-2.5881332817709777</c:v>
                </c:pt>
                <c:pt idx="117">
                  <c:v>-2.5606253177199285</c:v>
                </c:pt>
                <c:pt idx="118">
                  <c:v>-2.5332602833953484</c:v>
                </c:pt>
                <c:pt idx="119">
                  <c:v>-2.5060429507045785</c:v>
                </c:pt>
                <c:pt idx="120">
                  <c:v>-2.4789778337359003</c:v>
                </c:pt>
                <c:pt idx="121">
                  <c:v>-2.4520691977431701</c:v>
                </c:pt>
                <c:pt idx="122">
                  <c:v>-2.4253210678551982</c:v>
                </c:pt>
                <c:pt idx="123">
                  <c:v>-2.398737237517802</c:v>
                </c:pt>
                <c:pt idx="124">
                  <c:v>-2.3723212766762405</c:v>
                </c:pt>
                <c:pt idx="125">
                  <c:v>-2.3460765397055505</c:v>
                </c:pt>
                <c:pt idx="126">
                  <c:v>-2.3200061730960679</c:v>
                </c:pt>
                <c:pt idx="127">
                  <c:v>-2.2941131229012313</c:v>
                </c:pt>
                <c:pt idx="128">
                  <c:v>-2.2684001419545545</c:v>
                </c:pt>
                <c:pt idx="129">
                  <c:v>-2.2428697968624851</c:v>
                </c:pt>
                <c:pt idx="130">
                  <c:v>-2.2175244747796423</c:v>
                </c:pt>
                <c:pt idx="131">
                  <c:v>-2.1923663899727868</c:v>
                </c:pt>
                <c:pt idx="132">
                  <c:v>-2.16739759017966</c:v>
                </c:pt>
                <c:pt idx="133">
                  <c:v>-2.142619962768693</c:v>
                </c:pt>
                <c:pt idx="134">
                  <c:v>-2.1180352407053848</c:v>
                </c:pt>
                <c:pt idx="135">
                  <c:v>-2.093645008331019</c:v>
                </c:pt>
                <c:pt idx="136">
                  <c:v>-2.0694507069591892</c:v>
                </c:pt>
                <c:pt idx="137">
                  <c:v>-2.0454536402955052</c:v>
                </c:pt>
                <c:pt idx="138">
                  <c:v>-2.0216549796856342</c:v>
                </c:pt>
                <c:pt idx="139">
                  <c:v>-1.9980557691967491</c:v>
                </c:pt>
                <c:pt idx="140">
                  <c:v>-1.9746569305372703</c:v>
                </c:pt>
                <c:pt idx="141">
                  <c:v>-1.9514592678196685</c:v>
                </c:pt>
                <c:pt idx="142">
                  <c:v>-1.9284634721709542</c:v>
                </c:pt>
                <c:pt idx="143">
                  <c:v>-1.9056701261953639</c:v>
                </c:pt>
                <c:pt idx="144">
                  <c:v>-1.8830797082935953</c:v>
                </c:pt>
                <c:pt idx="145">
                  <c:v>-1.860692596842858</c:v>
                </c:pt>
                <c:pt idx="146">
                  <c:v>-1.8385090742418573</c:v>
                </c:pt>
                <c:pt idx="147">
                  <c:v>-1.8165293308247201</c:v>
                </c:pt>
                <c:pt idx="148">
                  <c:v>-1.7947534686477682</c:v>
                </c:pt>
                <c:pt idx="149">
                  <c:v>-1.7731815051529181</c:v>
                </c:pt>
                <c:pt idx="150">
                  <c:v>-1.7518133767113873</c:v>
                </c:pt>
                <c:pt idx="151">
                  <c:v>-1.7306489420512847</c:v>
                </c:pt>
                <c:pt idx="152">
                  <c:v>-1.709687985572556</c:v>
                </c:pt>
                <c:pt idx="153">
                  <c:v>-1.6889302205526522</c:v>
                </c:pt>
                <c:pt idx="154">
                  <c:v>-1.6683752922462094</c:v>
                </c:pt>
                <c:pt idx="155">
                  <c:v>-1.6480227808819148</c:v>
                </c:pt>
                <c:pt idx="156">
                  <c:v>-1.627872204559653</c:v>
                </c:pt>
                <c:pt idx="157">
                  <c:v>-1.607923022050944</c:v>
                </c:pt>
                <c:pt idx="158">
                  <c:v>-1.5881746355055806</c:v>
                </c:pt>
                <c:pt idx="159">
                  <c:v>-1.568626393067309</c:v>
                </c:pt>
                <c:pt idx="160">
                  <c:v>-1.5492775914013037</c:v>
                </c:pt>
                <c:pt idx="161">
                  <c:v>-1.5301274781361063</c:v>
                </c:pt>
                <c:pt idx="162">
                  <c:v>-1.5111752542226351</c:v>
                </c:pt>
                <c:pt idx="163">
                  <c:v>-1.4924200762127793</c:v>
                </c:pt>
                <c:pt idx="164">
                  <c:v>-1.4738610584600338</c:v>
                </c:pt>
                <c:pt idx="165">
                  <c:v>-1.4554972752445543</c:v>
                </c:pt>
                <c:pt idx="166">
                  <c:v>-1.4373277628249381</c:v>
                </c:pt>
                <c:pt idx="167">
                  <c:v>-1.4193515214189831</c:v>
                </c:pt>
                <c:pt idx="168">
                  <c:v>-1.4015675171155972</c:v>
                </c:pt>
                <c:pt idx="169">
                  <c:v>-1.3839746837199787</c:v>
                </c:pt>
                <c:pt idx="170">
                  <c:v>-1.3665719245341195</c:v>
                </c:pt>
                <c:pt idx="171">
                  <c:v>-1.3493581140746325</c:v>
                </c:pt>
                <c:pt idx="172">
                  <c:v>-1.3323320997298302</c:v>
                </c:pt>
                <c:pt idx="173">
                  <c:v>-1.3154927033579475</c:v>
                </c:pt>
                <c:pt idx="174">
                  <c:v>-1.2988387228283247</c:v>
                </c:pt>
                <c:pt idx="175">
                  <c:v>-1.2823689335073314</c:v>
                </c:pt>
                <c:pt idx="176">
                  <c:v>-1.2660820896907488</c:v>
                </c:pt>
                <c:pt idx="177">
                  <c:v>-1.2499769259842812</c:v>
                </c:pt>
                <c:pt idx="178">
                  <c:v>-1.2340521586338218</c:v>
                </c:pt>
                <c:pt idx="179">
                  <c:v>-1.2183064868070448</c:v>
                </c:pt>
                <c:pt idx="180">
                  <c:v>-1.2027385938278536</c:v>
                </c:pt>
                <c:pt idx="181">
                  <c:v>-1.1873471483651696</c:v>
                </c:pt>
                <c:pt idx="182">
                  <c:v>-1.1721308055774993</c:v>
                </c:pt>
                <c:pt idx="183">
                  <c:v>-1.1570882082146807</c:v>
                </c:pt>
                <c:pt idx="184">
                  <c:v>-1.1422179876781637</c:v>
                </c:pt>
                <c:pt idx="185">
                  <c:v>-1.12751876504114</c:v>
                </c:pt>
                <c:pt idx="186">
                  <c:v>-1.1129891520298036</c:v>
                </c:pt>
                <c:pt idx="187">
                  <c:v>-1.0986277519669796</c:v>
                </c:pt>
                <c:pt idx="188">
                  <c:v>-1.0844331606793247</c:v>
                </c:pt>
                <c:pt idx="189">
                  <c:v>-1.0704039673692665</c:v>
                </c:pt>
                <c:pt idx="190">
                  <c:v>-1.0565387554528167</c:v>
                </c:pt>
                <c:pt idx="191">
                  <c:v>-1.0428361033643567</c:v>
                </c:pt>
                <c:pt idx="192">
                  <c:v>-1.0292945853294593</c:v>
                </c:pt>
                <c:pt idx="193">
                  <c:v>-1.0159127721067864</c:v>
                </c:pt>
                <c:pt idx="194">
                  <c:v>-1.0026892317000624</c:v>
                </c:pt>
                <c:pt idx="195">
                  <c:v>-0.98962253004109801</c:v>
                </c:pt>
                <c:pt idx="196">
                  <c:v>-0.97671123164481299</c:v>
                </c:pt>
                <c:pt idx="197">
                  <c:v>-0.96395390023716854</c:v>
                </c:pt>
                <c:pt idx="198">
                  <c:v>-0.95134909935690226</c:v>
                </c:pt>
                <c:pt idx="199">
                  <c:v>-0.9388953929319267</c:v>
                </c:pt>
                <c:pt idx="200">
                  <c:v>-0.92659134583122882</c:v>
                </c:pt>
                <c:pt idx="201">
                  <c:v>-0.91443552439307962</c:v>
                </c:pt>
                <c:pt idx="202">
                  <c:v>-0.9024264969303416</c:v>
                </c:pt>
                <c:pt idx="203">
                  <c:v>-0.89056283421363824</c:v>
                </c:pt>
                <c:pt idx="204">
                  <c:v>-0.87884310993312265</c:v>
                </c:pt>
                <c:pt idx="205">
                  <c:v>-0.86726590113956536</c:v>
                </c:pt>
                <c:pt idx="206">
                  <c:v>-0.85582978866545467</c:v>
                </c:pt>
                <c:pt idx="207">
                  <c:v>-0.84453335752678471</c:v>
                </c:pt>
                <c:pt idx="208">
                  <c:v>-0.83337519730618614</c:v>
                </c:pt>
                <c:pt idx="209">
                  <c:v>-0.82235390251803231</c:v>
                </c:pt>
                <c:pt idx="210">
                  <c:v>-0.81146807295613566</c:v>
                </c:pt>
                <c:pt idx="211">
                  <c:v>-0.80071631402462828</c:v>
                </c:pt>
                <c:pt idx="212">
                  <c:v>-0.79009723705260959</c:v>
                </c:pt>
                <c:pt idx="213">
                  <c:v>-0.7796094595931139</c:v>
                </c:pt>
                <c:pt idx="214">
                  <c:v>-0.76925160570694384</c:v>
                </c:pt>
                <c:pt idx="215">
                  <c:v>-0.75902230623189826</c:v>
                </c:pt>
                <c:pt idx="216">
                  <c:v>-0.74892019903789675</c:v>
                </c:pt>
                <c:pt idx="217">
                  <c:v>-0.73894392926850239</c:v>
                </c:pt>
                <c:pt idx="218">
                  <c:v>-0.72909214956931556</c:v>
                </c:pt>
                <c:pt idx="219">
                  <c:v>-0.71936352030370632</c:v>
                </c:pt>
                <c:pt idx="220">
                  <c:v>-0.70975670975633043</c:v>
                </c:pt>
                <c:pt idx="221">
                  <c:v>-0.70027039432486893</c:v>
                </c:pt>
                <c:pt idx="222">
                  <c:v>-0.69090325870040969</c:v>
                </c:pt>
                <c:pt idx="223">
                  <c:v>-0.68165399603688048</c:v>
                </c:pt>
                <c:pt idx="224">
                  <c:v>-0.67252130810992761</c:v>
                </c:pt>
                <c:pt idx="225">
                  <c:v>-0.66350390546562621</c:v>
                </c:pt>
                <c:pt idx="226">
                  <c:v>-0.65460050755939136</c:v>
                </c:pt>
                <c:pt idx="227">
                  <c:v>-0.64580984288545007</c:v>
                </c:pt>
                <c:pt idx="228">
                  <c:v>-0.63713064909721995</c:v>
                </c:pt>
                <c:pt idx="229">
                  <c:v>-0.6285616731189364</c:v>
                </c:pt>
                <c:pt idx="230">
                  <c:v>-0.62010167124885118</c:v>
                </c:pt>
                <c:pt idx="231">
                  <c:v>-0.61174940925431676</c:v>
                </c:pt>
                <c:pt idx="232">
                  <c:v>-0.60350366245906772</c:v>
                </c:pt>
                <c:pt idx="233">
                  <c:v>-0.59536321582299034</c:v>
                </c:pt>
                <c:pt idx="234">
                  <c:v>-0.58732686401466938</c:v>
                </c:pt>
                <c:pt idx="235">
                  <c:v>-0.57939341147698831</c:v>
                </c:pt>
                <c:pt idx="236">
                  <c:v>-0.57156167248605383</c:v>
                </c:pt>
                <c:pt idx="237">
                  <c:v>-0.56383047120370045</c:v>
                </c:pt>
                <c:pt idx="238">
                  <c:v>-0.5561986417238316</c:v>
                </c:pt>
                <c:pt idx="239">
                  <c:v>-0.54866502811283435</c:v>
                </c:pt>
                <c:pt idx="240">
                  <c:v>-0.54122848444431138</c:v>
                </c:pt>
                <c:pt idx="241">
                  <c:v>-0.53388787482834876</c:v>
                </c:pt>
                <c:pt idx="242">
                  <c:v>-0.52664207343554681</c:v>
                </c:pt>
                <c:pt idx="243">
                  <c:v>-0.51948996451602403</c:v>
                </c:pt>
                <c:pt idx="244">
                  <c:v>-0.51243044241360047</c:v>
                </c:pt>
                <c:pt idx="245">
                  <c:v>-0.50546241157535998</c:v>
                </c:pt>
                <c:pt idx="246">
                  <c:v>-0.49858478655678423</c:v>
                </c:pt>
                <c:pt idx="247">
                  <c:v>-0.49179649202264519</c:v>
                </c:pt>
                <c:pt idx="248">
                  <c:v>-0.48509646274383489</c:v>
                </c:pt>
                <c:pt idx="249">
                  <c:v>-0.47848364359030754</c:v>
                </c:pt>
                <c:pt idx="250">
                  <c:v>-0.47195698952030252</c:v>
                </c:pt>
                <c:pt idx="251">
                  <c:v>-0.46551546556601126</c:v>
                </c:pt>
                <c:pt idx="252">
                  <c:v>-0.4591580468158416</c:v>
                </c:pt>
                <c:pt idx="253">
                  <c:v>-0.45288371839343933</c:v>
                </c:pt>
                <c:pt idx="254">
                  <c:v>-0.44669147543360332</c:v>
                </c:pt>
                <c:pt idx="255">
                  <c:v>-0.44058032305524619</c:v>
                </c:pt>
                <c:pt idx="256">
                  <c:v>-0.43454927633152907</c:v>
                </c:pt>
                <c:pt idx="257">
                  <c:v>-0.42859736025731004</c:v>
                </c:pt>
                <c:pt idx="258">
                  <c:v>-0.42272360971402595</c:v>
                </c:pt>
                <c:pt idx="259">
                  <c:v>-0.4169270694321372</c:v>
                </c:pt>
                <c:pt idx="260">
                  <c:v>-0.41120679395126686</c:v>
                </c:pt>
                <c:pt idx="261">
                  <c:v>-0.40556184757809211</c:v>
                </c:pt>
                <c:pt idx="262">
                  <c:v>-0.39999130434220004</c:v>
                </c:pt>
                <c:pt idx="263">
                  <c:v>-0.39449424794991217</c:v>
                </c:pt>
                <c:pt idx="264">
                  <c:v>-0.38906977173625468</c:v>
                </c:pt>
                <c:pt idx="265">
                  <c:v>-0.38371697861510656</c:v>
                </c:pt>
                <c:pt idx="266">
                  <c:v>-0.37843498102770967</c:v>
                </c:pt>
                <c:pt idx="267">
                  <c:v>-0.37322290088954457</c:v>
                </c:pt>
                <c:pt idx="268">
                  <c:v>-0.36807986953572813</c:v>
                </c:pt>
                <c:pt idx="269">
                  <c:v>-0.36300502766495596</c:v>
                </c:pt>
                <c:pt idx="270">
                  <c:v>-0.35799752528215439</c:v>
                </c:pt>
                <c:pt idx="271">
                  <c:v>-0.35305652163984053</c:v>
                </c:pt>
                <c:pt idx="272">
                  <c:v>-0.3481811851783288</c:v>
                </c:pt>
                <c:pt idx="273">
                  <c:v>-0.34337069346479859</c:v>
                </c:pt>
                <c:pt idx="274">
                  <c:v>-0.33862423313137335</c:v>
                </c:pt>
                <c:pt idx="275">
                  <c:v>-0.3339409998122011</c:v>
                </c:pt>
                <c:pt idx="276">
                  <c:v>-0.32932019807966217</c:v>
                </c:pt>
                <c:pt idx="277">
                  <c:v>-0.3247610413797099</c:v>
                </c:pt>
                <c:pt idx="278">
                  <c:v>-0.32026275196648446</c:v>
                </c:pt>
                <c:pt idx="279">
                  <c:v>-0.31582456083617588</c:v>
                </c:pt>
                <c:pt idx="280">
                  <c:v>-0.31144570766026158</c:v>
                </c:pt>
                <c:pt idx="281">
                  <c:v>-0.30712544071810538</c:v>
                </c:pt>
                <c:pt idx="282">
                  <c:v>-0.3028630168290522</c:v>
                </c:pt>
                <c:pt idx="283">
                  <c:v>-0.29865770128400243</c:v>
                </c:pt>
                <c:pt idx="284">
                  <c:v>-0.2945087677765294</c:v>
                </c:pt>
                <c:pt idx="285">
                  <c:v>-0.29041549833361802</c:v>
                </c:pt>
                <c:pt idx="286">
                  <c:v>-0.28637718324602196</c:v>
                </c:pt>
                <c:pt idx="287">
                  <c:v>-0.28239312099834191</c:v>
                </c:pt>
                <c:pt idx="288">
                  <c:v>-0.27846261819878948</c:v>
                </c:pt>
                <c:pt idx="289">
                  <c:v>-0.27458498950875287</c:v>
                </c:pt>
                <c:pt idx="290">
                  <c:v>-0.27075955757214532</c:v>
                </c:pt>
                <c:pt idx="291">
                  <c:v>-0.26698565294462451</c:v>
                </c:pt>
                <c:pt idx="292">
                  <c:v>-0.26326261402265511</c:v>
                </c:pt>
                <c:pt idx="293">
                  <c:v>-0.25958978697251028</c:v>
                </c:pt>
                <c:pt idx="294">
                  <c:v>-0.25596652565919792</c:v>
                </c:pt>
                <c:pt idx="295">
                  <c:v>-0.25239219157538689</c:v>
                </c:pt>
                <c:pt idx="296">
                  <c:v>-0.24886615377030549</c:v>
                </c:pt>
                <c:pt idx="297">
                  <c:v>-0.24538778877869816</c:v>
                </c:pt>
                <c:pt idx="298">
                  <c:v>-0.24195648054982338</c:v>
                </c:pt>
                <c:pt idx="299">
                  <c:v>-0.23857162037656252</c:v>
                </c:pt>
                <c:pt idx="300">
                  <c:v>-0.23523260682460739</c:v>
                </c:pt>
                <c:pt idx="301">
                  <c:v>-0.23193884566180642</c:v>
                </c:pt>
                <c:pt idx="302">
                  <c:v>-0.22868974978765014</c:v>
                </c:pt>
                <c:pt idx="303">
                  <c:v>-0.22548473916295933</c:v>
                </c:pt>
                <c:pt idx="304">
                  <c:v>-0.22232324073974005</c:v>
                </c:pt>
                <c:pt idx="305">
                  <c:v>-0.21920468839128238</c:v>
                </c:pt>
                <c:pt idx="306">
                  <c:v>-0.21612852284247844</c:v>
                </c:pt>
                <c:pt idx="307">
                  <c:v>-0.21309419160041851</c:v>
                </c:pt>
                <c:pt idx="308">
                  <c:v>-0.21010114888522896</c:v>
                </c:pt>
                <c:pt idx="309">
                  <c:v>-0.20714885556122006</c:v>
                </c:pt>
                <c:pt idx="310">
                  <c:v>-0.20423677906832882</c:v>
                </c:pt>
                <c:pt idx="311">
                  <c:v>-0.20136439335387912</c:v>
                </c:pt>
                <c:pt idx="312">
                  <c:v>-0.19853117880467472</c:v>
                </c:pt>
                <c:pt idx="313">
                  <c:v>-0.19573662217943461</c:v>
                </c:pt>
                <c:pt idx="314">
                  <c:v>-0.19298021654158595</c:v>
                </c:pt>
                <c:pt idx="315">
                  <c:v>-0.19026146119242507</c:v>
                </c:pt>
                <c:pt idx="316">
                  <c:v>-0.18757986160465587</c:v>
                </c:pt>
                <c:pt idx="317">
                  <c:v>-0.18493492935631989</c:v>
                </c:pt>
                <c:pt idx="318">
                  <c:v>-0.18232618206512297</c:v>
                </c:pt>
                <c:pt idx="319">
                  <c:v>-0.17975314332317213</c:v>
                </c:pt>
                <c:pt idx="320">
                  <c:v>-0.17721534263212749</c:v>
                </c:pt>
                <c:pt idx="321">
                  <c:v>-0.17471231533878065</c:v>
                </c:pt>
                <c:pt idx="322">
                  <c:v>-0.17224360257106344</c:v>
                </c:pt>
                <c:pt idx="323">
                  <c:v>-0.16980875117449856</c:v>
                </c:pt>
                <c:pt idx="324">
                  <c:v>-0.16740731364909311</c:v>
                </c:pt>
                <c:pt idx="325">
                  <c:v>-0.16503884808668723</c:v>
                </c:pt>
                <c:pt idx="326">
                  <c:v>-0.16270291810875762</c:v>
                </c:pt>
                <c:pt idx="327">
                  <c:v>-0.16039909280468595</c:v>
                </c:pt>
                <c:pt idx="328">
                  <c:v>-0.15812694667049368</c:v>
                </c:pt>
                <c:pt idx="329">
                  <c:v>-0.15588605954804979</c:v>
                </c:pt>
                <c:pt idx="330">
                  <c:v>-0.15367601656475316</c:v>
                </c:pt>
                <c:pt idx="331">
                  <c:v>-0.15149640807369702</c:v>
                </c:pt>
                <c:pt idx="332">
                  <c:v>-0.14934682959431358</c:v>
                </c:pt>
                <c:pt idx="333">
                  <c:v>-0.1472268817535072</c:v>
                </c:pt>
                <c:pt idx="334">
                  <c:v>-0.14513617022727407</c:v>
                </c:pt>
                <c:pt idx="335">
                  <c:v>-0.1430743056828146</c:v>
                </c:pt>
                <c:pt idx="336">
                  <c:v>-0.14104090372113712</c:v>
                </c:pt>
                <c:pt idx="337">
                  <c:v>-0.13903558482015779</c:v>
                </c:pt>
                <c:pt idx="338">
                  <c:v>-0.13705797427829525</c:v>
                </c:pt>
                <c:pt idx="339">
                  <c:v>-0.13510770215856374</c:v>
                </c:pt>
                <c:pt idx="340">
                  <c:v>-0.13318440323316405</c:v>
                </c:pt>
                <c:pt idx="341">
                  <c:v>-0.13128771692857297</c:v>
                </c:pt>
                <c:pt idx="342">
                  <c:v>-0.12941728727113344</c:v>
                </c:pt>
                <c:pt idx="343">
                  <c:v>-0.12757276283314281</c:v>
                </c:pt>
                <c:pt idx="344">
                  <c:v>-0.12575379667944248</c:v>
                </c:pt>
                <c:pt idx="345">
                  <c:v>-0.12396004631450538</c:v>
                </c:pt>
                <c:pt idx="346">
                  <c:v>-0.12219117363002441</c:v>
                </c:pt>
                <c:pt idx="347">
                  <c:v>-0.12044684485299796</c:v>
                </c:pt>
                <c:pt idx="348">
                  <c:v>-0.11872673049431438</c:v>
                </c:pt>
                <c:pt idx="349">
                  <c:v>-0.11703050529783295</c:v>
                </c:pt>
                <c:pt idx="350">
                  <c:v>-0.11535784818996102</c:v>
                </c:pt>
                <c:pt idx="351">
                  <c:v>-0.11370844222972559</c:v>
                </c:pt>
                <c:pt idx="352">
                  <c:v>-0.11208197455933883</c:v>
                </c:pt>
                <c:pt idx="353">
                  <c:v>-0.11047813635525437</c:v>
                </c:pt>
                <c:pt idx="354">
                  <c:v>-0.10889662277971542</c:v>
                </c:pt>
                <c:pt idx="355">
                  <c:v>-0.10733713293278944</c:v>
                </c:pt>
                <c:pt idx="356">
                  <c:v>-0.10579936980489114</c:v>
                </c:pt>
                <c:pt idx="357">
                  <c:v>-0.10428304022978863</c:v>
                </c:pt>
                <c:pt idx="358">
                  <c:v>-0.10278785483809301</c:v>
                </c:pt>
                <c:pt idx="359">
                  <c:v>-0.10131352801122739</c:v>
                </c:pt>
                <c:pt idx="360">
                  <c:v>-9.9859777835874672E-2</c:v>
                </c:pt>
                <c:pt idx="361">
                  <c:v>-9.8426326058899796E-2</c:v>
                </c:pt>
                <c:pt idx="362">
                  <c:v>-9.7012898042746154E-2</c:v>
                </c:pt>
                <c:pt idx="363">
                  <c:v>-9.5619222721301314E-2</c:v>
                </c:pt>
                <c:pt idx="364">
                  <c:v>-9.4245032556231373E-2</c:v>
                </c:pt>
                <c:pt idx="365">
                  <c:v>-9.2890063493779915E-2</c:v>
                </c:pt>
                <c:pt idx="366">
                  <c:v>-9.1554054922029324E-2</c:v>
                </c:pt>
                <c:pt idx="367">
                  <c:v>-9.0236749628621493E-2</c:v>
                </c:pt>
                <c:pt idx="368">
                  <c:v>-8.8937893758934808E-2</c:v>
                </c:pt>
                <c:pt idx="369">
                  <c:v>-8.7657236774715125E-2</c:v>
                </c:pt>
                <c:pt idx="370">
                  <c:v>-8.6394531413156311E-2</c:v>
                </c:pt>
                <c:pt idx="371">
                  <c:v>-8.5149533646429118E-2</c:v>
                </c:pt>
                <c:pt idx="372">
                  <c:v>-8.3922002641653351E-2</c:v>
                </c:pt>
                <c:pt idx="373">
                  <c:v>-8.2711700721311857E-2</c:v>
                </c:pt>
                <c:pt idx="374">
                  <c:v>-8.1518393324101684E-2</c:v>
                </c:pt>
                <c:pt idx="375">
                  <c:v>-8.0341848966220361E-2</c:v>
                </c:pt>
                <c:pt idx="376">
                  <c:v>-7.9181839203082832E-2</c:v>
                </c:pt>
                <c:pt idx="377">
                  <c:v>-7.8038138591467202E-2</c:v>
                </c:pt>
                <c:pt idx="378">
                  <c:v>-7.6910524652083964E-2</c:v>
                </c:pt>
                <c:pt idx="379">
                  <c:v>-7.5798777832567665E-2</c:v>
                </c:pt>
                <c:pt idx="380">
                  <c:v>-7.4702681470885407E-2</c:v>
                </c:pt>
                <c:pt idx="381">
                  <c:v>-7.3622021759160508E-2</c:v>
                </c:pt>
                <c:pt idx="382">
                  <c:v>-7.2556587707906448E-2</c:v>
                </c:pt>
                <c:pt idx="383">
                  <c:v>-7.1506171110669176E-2</c:v>
                </c:pt>
                <c:pt idx="384">
                  <c:v>-7.0470566509072602E-2</c:v>
                </c:pt>
                <c:pt idx="385">
                  <c:v>-6.9449571158265416E-2</c:v>
                </c:pt>
                <c:pt idx="386">
                  <c:v>-6.8442984992764438E-2</c:v>
                </c:pt>
                <c:pt idx="387">
                  <c:v>-6.7450610592692084E-2</c:v>
                </c:pt>
                <c:pt idx="388">
                  <c:v>-6.6472253150403324E-2</c:v>
                </c:pt>
                <c:pt idx="389">
                  <c:v>-6.5507720437499736E-2</c:v>
                </c:pt>
                <c:pt idx="390">
                  <c:v>-6.4556822772226546E-2</c:v>
                </c:pt>
                <c:pt idx="391">
                  <c:v>-6.3619372987248832E-2</c:v>
                </c:pt>
                <c:pt idx="392">
                  <c:v>-6.2695186397804373E-2</c:v>
                </c:pt>
                <c:pt idx="393">
                  <c:v>-6.1784080770228414E-2</c:v>
                </c:pt>
                <c:pt idx="394">
                  <c:v>-6.0885876290848032E-2</c:v>
                </c:pt>
                <c:pt idx="395">
                  <c:v>-6.0000395535241509E-2</c:v>
                </c:pt>
                <c:pt idx="396">
                  <c:v>-5.9127463437860198E-2</c:v>
                </c:pt>
                <c:pt idx="397">
                  <c:v>-5.826690726200829E-2</c:v>
                </c:pt>
                <c:pt idx="398">
                  <c:v>-5.7418556570178414E-2</c:v>
                </c:pt>
                <c:pt idx="399">
                  <c:v>-5.6582243194738042E-2</c:v>
                </c:pt>
                <c:pt idx="400">
                  <c:v>-5.5757801208964522E-2</c:v>
                </c:pt>
                <c:pt idx="401">
                  <c:v>-5.4945066898424308E-2</c:v>
                </c:pt>
                <c:pt idx="402">
                  <c:v>-5.4143878732693849E-2</c:v>
                </c:pt>
                <c:pt idx="403">
                  <c:v>-5.335407733741776E-2</c:v>
                </c:pt>
                <c:pt idx="404">
                  <c:v>-5.2575505466701769E-2</c:v>
                </c:pt>
                <c:pt idx="405">
                  <c:v>-5.1808007975836151E-2</c:v>
                </c:pt>
                <c:pt idx="406">
                  <c:v>-5.105143179434718E-2</c:v>
                </c:pt>
                <c:pt idx="407">
                  <c:v>-5.0305625899372264E-2</c:v>
                </c:pt>
                <c:pt idx="408">
                  <c:v>-4.9570441289356379E-2</c:v>
                </c:pt>
                <c:pt idx="409">
                  <c:v>-4.8845730958065478E-2</c:v>
                </c:pt>
                <c:pt idx="410">
                  <c:v>-4.8131349868914604E-2</c:v>
                </c:pt>
                <c:pt idx="411">
                  <c:v>-4.7427154929606245E-2</c:v>
                </c:pt>
                <c:pt idx="412">
                  <c:v>-4.6733004967076837E-2</c:v>
                </c:pt>
                <c:pt idx="413">
                  <c:v>-4.6048760702747098E-2</c:v>
                </c:pt>
                <c:pt idx="414">
                  <c:v>-4.5374284728073574E-2</c:v>
                </c:pt>
                <c:pt idx="415">
                  <c:v>-4.47094414803983E-2</c:v>
                </c:pt>
                <c:pt idx="416">
                  <c:v>-4.4054097219092522E-2</c:v>
                </c:pt>
                <c:pt idx="417">
                  <c:v>-4.3408120001992366E-2</c:v>
                </c:pt>
                <c:pt idx="418">
                  <c:v>-4.2771379662122411E-2</c:v>
                </c:pt>
                <c:pt idx="419">
                  <c:v>-4.2143747784704755E-2</c:v>
                </c:pt>
                <c:pt idx="420">
                  <c:v>-4.1525097684449667E-2</c:v>
                </c:pt>
                <c:pt idx="421">
                  <c:v>-4.0915304383125697E-2</c:v>
                </c:pt>
                <c:pt idx="422">
                  <c:v>-4.031424458740504E-2</c:v>
                </c:pt>
                <c:pt idx="423">
                  <c:v>-3.9721796666982279E-2</c:v>
                </c:pt>
                <c:pt idx="424">
                  <c:v>-3.9137840632962391E-2</c:v>
                </c:pt>
                <c:pt idx="425">
                  <c:v>-3.8562258116516028E-2</c:v>
                </c:pt>
                <c:pt idx="426">
                  <c:v>-3.7994932347798056E-2</c:v>
                </c:pt>
                <c:pt idx="427">
                  <c:v>-3.743574813512749E-2</c:v>
                </c:pt>
                <c:pt idx="428">
                  <c:v>-3.6884591844424809E-2</c:v>
                </c:pt>
                <c:pt idx="429">
                  <c:v>-3.6341351378904742E-2</c:v>
                </c:pt>
                <c:pt idx="430">
                  <c:v>-3.5805916159020762E-2</c:v>
                </c:pt>
                <c:pt idx="431">
                  <c:v>-3.5278177102659236E-2</c:v>
                </c:pt>
                <c:pt idx="432">
                  <c:v>-3.4758026605579577E-2</c:v>
                </c:pt>
                <c:pt idx="433">
                  <c:v>-3.4245358522098493E-2</c:v>
                </c:pt>
                <c:pt idx="434">
                  <c:v>-3.374006814601456E-2</c:v>
                </c:pt>
                <c:pt idx="435">
                  <c:v>-3.3242052191771336E-2</c:v>
                </c:pt>
                <c:pt idx="436">
                  <c:v>-3.275120877585546E-2</c:v>
                </c:pt>
                <c:pt idx="437">
                  <c:v>-3.2267437398427634E-2</c:v>
                </c:pt>
                <c:pt idx="438">
                  <c:v>-3.1790638925183322E-2</c:v>
                </c:pt>
                <c:pt idx="439">
                  <c:v>-3.1320715569440889E-2</c:v>
                </c:pt>
                <c:pt idx="440">
                  <c:v>-3.0857570874454402E-2</c:v>
                </c:pt>
                <c:pt idx="441">
                  <c:v>-3.0401109695948284E-2</c:v>
                </c:pt>
                <c:pt idx="442">
                  <c:v>-2.9951238184871637E-2</c:v>
                </c:pt>
                <c:pt idx="443">
                  <c:v>-2.9507863770369222E-2</c:v>
                </c:pt>
                <c:pt idx="444">
                  <c:v>-2.9070895142967072E-2</c:v>
                </c:pt>
                <c:pt idx="445">
                  <c:v>-2.8640242237969571E-2</c:v>
                </c:pt>
                <c:pt idx="446">
                  <c:v>-2.8215816219066273E-2</c:v>
                </c:pt>
                <c:pt idx="447">
                  <c:v>-2.7797529462145233E-2</c:v>
                </c:pt>
                <c:pt idx="448">
                  <c:v>-2.7385295539311103E-2</c:v>
                </c:pt>
                <c:pt idx="449">
                  <c:v>-2.6979029203104986E-2</c:v>
                </c:pt>
                <c:pt idx="450">
                  <c:v>-2.6578646370924112E-2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fit_2NN_FCC!$K$18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fit_2NN_FCC!$K$19:$K$469</c:f>
              <c:numCache>
                <c:formatCode>General</c:formatCode>
                <c:ptCount val="451"/>
                <c:pt idx="0">
                  <c:v>0.27479841941209671</c:v>
                </c:pt>
                <c:pt idx="1">
                  <c:v>3.2261098982829139E-2</c:v>
                </c:pt>
                <c:pt idx="2">
                  <c:v>-0.19998166463660638</c:v>
                </c:pt>
                <c:pt idx="3">
                  <c:v>-0.42227556540049704</c:v>
                </c:pt>
                <c:pt idx="4">
                  <c:v>-0.63495548242453381</c:v>
                </c:pt>
                <c:pt idx="5">
                  <c:v>-0.8383458118455156</c:v>
                </c:pt>
                <c:pt idx="6">
                  <c:v>-1.0327607884603296</c:v>
                </c:pt>
                <c:pt idx="7">
                  <c:v>-1.2185047974642487</c:v>
                </c:pt>
                <c:pt idx="8">
                  <c:v>-1.395872676597893</c:v>
                </c:pt>
                <c:pt idx="9">
                  <c:v>-1.5651500090027071</c:v>
                </c:pt>
                <c:pt idx="10">
                  <c:v>-1.7266134070749537</c:v>
                </c:pt>
                <c:pt idx="11">
                  <c:v>-1.8805307875991044</c:v>
                </c:pt>
                <c:pt idx="12">
                  <c:v>-2.0271616384325224</c:v>
                </c:pt>
                <c:pt idx="13">
                  <c:v>-2.1667572770045744</c:v>
                </c:pt>
                <c:pt idx="14">
                  <c:v>-2.299561100885116</c:v>
                </c:pt>
                <c:pt idx="15">
                  <c:v>-2.4258088306689647</c:v>
                </c:pt>
                <c:pt idx="16">
                  <c:v>-2.5457287454153317</c:v>
                </c:pt>
                <c:pt idx="17">
                  <c:v>-2.6595419108734237</c:v>
                </c:pt>
                <c:pt idx="18">
                  <c:v>-2.7674624007182445</c:v>
                </c:pt>
                <c:pt idx="19">
                  <c:v>-2.8696975110133796</c:v>
                </c:pt>
                <c:pt idx="20">
                  <c:v>-2.9664479681107885</c:v>
                </c:pt>
                <c:pt idx="21">
                  <c:v>-3.0579081301909294</c:v>
                </c:pt>
                <c:pt idx="22">
                  <c:v>-3.1442661826400879</c:v>
                </c:pt>
                <c:pt idx="23">
                  <c:v>-3.2257043274556612</c:v>
                </c:pt>
                <c:pt idx="24">
                  <c:v>-3.3023989668639455</c:v>
                </c:pt>
                <c:pt idx="25">
                  <c:v>-3.374520881329369</c:v>
                </c:pt>
                <c:pt idx="26">
                  <c:v>-3.442235402128313</c:v>
                </c:pt>
                <c:pt idx="27">
                  <c:v>-3.5057025786552654</c:v>
                </c:pt>
                <c:pt idx="28">
                  <c:v>-3.565077340623743</c:v>
                </c:pt>
                <c:pt idx="29">
                  <c:v>-3.6205096553193972</c:v>
                </c:pt>
                <c:pt idx="30">
                  <c:v>-3.6721446800576594</c:v>
                </c:pt>
                <c:pt idx="31">
                  <c:v>-3.7201229099935524</c:v>
                </c:pt>
                <c:pt idx="32">
                  <c:v>-3.7645803214266929</c:v>
                </c:pt>
                <c:pt idx="33">
                  <c:v>-3.8056485107399336</c:v>
                </c:pt>
                <c:pt idx="34">
                  <c:v>-3.8434548291059096</c:v>
                </c:pt>
                <c:pt idx="35">
                  <c:v>-3.8781225130913359</c:v>
                </c:pt>
                <c:pt idx="36">
                  <c:v>-3.9097708112851057</c:v>
                </c:pt>
                <c:pt idx="37">
                  <c:v>-3.9385151070720186</c:v>
                </c:pt>
                <c:pt idx="38">
                  <c:v>-3.9644670376704392</c:v>
                </c:pt>
                <c:pt idx="39">
                  <c:v>-3.9877346095482551</c:v>
                </c:pt>
                <c:pt idx="40">
                  <c:v>-4.0084223103281067</c:v>
                </c:pt>
                <c:pt idx="41">
                  <c:v>-4.0266312172893235</c:v>
                </c:pt>
                <c:pt idx="42">
                  <c:v>-4.0424591025706853</c:v>
                </c:pt>
                <c:pt idx="43">
                  <c:v>-4.056000535174852</c:v>
                </c:pt>
                <c:pt idx="44">
                  <c:v>-4.0673469798722568</c:v>
                </c:pt>
                <c:pt idx="45">
                  <c:v>-4.0765868930990763</c:v>
                </c:pt>
                <c:pt idx="46">
                  <c:v>-4.0838058159411377</c:v>
                </c:pt>
                <c:pt idx="47">
                  <c:v>-4.0890864642926008</c:v>
                </c:pt>
                <c:pt idx="48">
                  <c:v>-4.09250881627562</c:v>
                </c:pt>
                <c:pt idx="49">
                  <c:v>-4.0941501970044509</c:v>
                </c:pt>
                <c:pt idx="50">
                  <c:v>-4.0940853607749395</c:v>
                </c:pt>
                <c:pt idx="51">
                  <c:v>-4.0923865707577738</c:v>
                </c:pt>
                <c:pt idx="52">
                  <c:v>-4.0891236762715018</c:v>
                </c:pt>
                <c:pt idx="53">
                  <c:v>-4.0843641877089283</c:v>
                </c:pt>
                <c:pt idx="54">
                  <c:v>-4.078173349188301</c:v>
                </c:pt>
                <c:pt idx="55">
                  <c:v>-4.070614208998391</c:v>
                </c:pt>
                <c:pt idx="56">
                  <c:v>-4.0617476879045569</c:v>
                </c:pt>
                <c:pt idx="57">
                  <c:v>-4.0516326453807157</c:v>
                </c:pt>
                <c:pt idx="58">
                  <c:v>-4.0403259438302364</c:v>
                </c:pt>
                <c:pt idx="59">
                  <c:v>-4.0278825108567435</c:v>
                </c:pt>
                <c:pt idx="60">
                  <c:v>-4.0143553996440122</c:v>
                </c:pt>
                <c:pt idx="61">
                  <c:v>-3.999795847502309</c:v>
                </c:pt>
                <c:pt idx="62">
                  <c:v>-3.9842533326367207</c:v>
                </c:pt>
                <c:pt idx="63">
                  <c:v>-3.9677756291913839</c:v>
                </c:pt>
                <c:pt idx="64">
                  <c:v>-3.9504088606218231</c:v>
                </c:pt>
                <c:pt idx="65">
                  <c:v>-3.9321975514460092</c:v>
                </c:pt>
                <c:pt idx="66">
                  <c:v>-3.9131846774232595</c:v>
                </c:pt>
                <c:pt idx="67">
                  <c:v>-3.8934117142084763</c:v>
                </c:pt>
                <c:pt idx="68">
                  <c:v>-3.8729186845279346</c:v>
                </c:pt>
                <c:pt idx="69">
                  <c:v>-3.8517442039212368</c:v>
                </c:pt>
                <c:pt idx="70">
                  <c:v>-3.8299255250928543</c:v>
                </c:pt>
                <c:pt idx="71">
                  <c:v>-3.8074985809152322</c:v>
                </c:pt>
                <c:pt idx="72">
                  <c:v>-3.7844980261242003</c:v>
                </c:pt>
                <c:pt idx="73">
                  <c:v>-3.760957277746213</c:v>
                </c:pt>
                <c:pt idx="74">
                  <c:v>-3.7369085542956788</c:v>
                </c:pt>
                <c:pt idx="75">
                  <c:v>-3.7123829137795399</c:v>
                </c:pt>
                <c:pt idx="76">
                  <c:v>-3.6874102905450603</c:v>
                </c:pt>
                <c:pt idx="77">
                  <c:v>-3.6620195310057673</c:v>
                </c:pt>
                <c:pt idx="78">
                  <c:v>-3.6362384282793574</c:v>
                </c:pt>
                <c:pt idx="79">
                  <c:v>-3.6100937557703965</c:v>
                </c:pt>
                <c:pt idx="80">
                  <c:v>-3.5836112997296183</c:v>
                </c:pt>
                <c:pt idx="81">
                  <c:v>-3.5568158908206886</c:v>
                </c:pt>
                <c:pt idx="82">
                  <c:v>-3.5297314347243303</c:v>
                </c:pt>
                <c:pt idx="83">
                  <c:v>-3.5023809418088385</c:v>
                </c:pt>
                <c:pt idx="84">
                  <c:v>-3.4747865558951068</c:v>
                </c:pt>
                <c:pt idx="85">
                  <c:v>-3.4469695821434185</c:v>
                </c:pt>
                <c:pt idx="86">
                  <c:v>-3.4189505140885155</c:v>
                </c:pt>
                <c:pt idx="87">
                  <c:v>-3.3907490598485062</c:v>
                </c:pt>
                <c:pt idx="88">
                  <c:v>-3.3623841675325878</c:v>
                </c:pt>
                <c:pt idx="89">
                  <c:v>-3.3338740498716133</c:v>
                </c:pt>
                <c:pt idx="90">
                  <c:v>-3.3052362080949704</c:v>
                </c:pt>
                <c:pt idx="91">
                  <c:v>-3.2764874550764143</c:v>
                </c:pt>
                <c:pt idx="92">
                  <c:v>-3.2476439377708584</c:v>
                </c:pt>
                <c:pt idx="93">
                  <c:v>-3.2187211589635183</c:v>
                </c:pt>
                <c:pt idx="94">
                  <c:v>-3.1897339983520077</c:v>
                </c:pt>
                <c:pt idx="95">
                  <c:v>-3.1606967329815534</c:v>
                </c:pt>
                <c:pt idx="96">
                  <c:v>-3.1316230570527255</c:v>
                </c:pt>
                <c:pt idx="97">
                  <c:v>-3.1025261011206009</c:v>
                </c:pt>
                <c:pt idx="98">
                  <c:v>-3.0734184507036613</c:v>
                </c:pt>
                <c:pt idx="99">
                  <c:v>-3.0443121643201692</c:v>
                </c:pt>
                <c:pt idx="100">
                  <c:v>-3.0152187909692936</c:v>
                </c:pt>
                <c:pt idx="101">
                  <c:v>-2.9861493870736195</c:v>
                </c:pt>
                <c:pt idx="102">
                  <c:v>-2.9571145328993289</c:v>
                </c:pt>
                <c:pt idx="103">
                  <c:v>-2.9281243484696962</c:v>
                </c:pt>
                <c:pt idx="104">
                  <c:v>-2.8991885089872151</c:v>
                </c:pt>
                <c:pt idx="105">
                  <c:v>-2.8703162597790692</c:v>
                </c:pt>
                <c:pt idx="106">
                  <c:v>-2.8415164307803575</c:v>
                </c:pt>
                <c:pt idx="107">
                  <c:v>-2.8127974505689517</c:v>
                </c:pt>
                <c:pt idx="108">
                  <c:v>-2.7841673599654775</c:v>
                </c:pt>
                <c:pt idx="109">
                  <c:v>-2.7556338252115475</c:v>
                </c:pt>
                <c:pt idx="110">
                  <c:v>-2.7272041507388942</c:v>
                </c:pt>
                <c:pt idx="111">
                  <c:v>-2.6988852915417585</c:v>
                </c:pt>
                <c:pt idx="112">
                  <c:v>-2.6706838651644769</c:v>
                </c:pt>
                <c:pt idx="113">
                  <c:v>-2.6426061633158233</c:v>
                </c:pt>
                <c:pt idx="114">
                  <c:v>-2.614658163121415</c:v>
                </c:pt>
                <c:pt idx="115">
                  <c:v>-2.5868455380250208</c:v>
                </c:pt>
                <c:pt idx="116">
                  <c:v>-2.5591736683493895</c:v>
                </c:pt>
                <c:pt idx="117">
                  <c:v>-2.5316476515268707</c:v>
                </c:pt>
                <c:pt idx="118">
                  <c:v>-2.5042723120097437</c:v>
                </c:pt>
                <c:pt idx="119">
                  <c:v>-2.4770522108699589</c:v>
                </c:pt>
                <c:pt idx="120">
                  <c:v>-2.4499916550976191</c:v>
                </c:pt>
                <c:pt idx="121">
                  <c:v>-2.4230947066073387</c:v>
                </c:pt>
                <c:pt idx="122">
                  <c:v>-2.3963651909612529</c:v>
                </c:pt>
                <c:pt idx="123">
                  <c:v>-2.3698067058172456</c:v>
                </c:pt>
                <c:pt idx="124">
                  <c:v>-2.3434226291107176</c:v>
                </c:pt>
                <c:pt idx="125">
                  <c:v>-2.3172161269779137</c:v>
                </c:pt>
                <c:pt idx="126">
                  <c:v>-2.2911901614286321</c:v>
                </c:pt>
                <c:pt idx="127">
                  <c:v>-2.2653474977759007</c:v>
                </c:pt>
                <c:pt idx="128">
                  <c:v>-2.2396907118299554</c:v>
                </c:pt>
                <c:pt idx="129">
                  <c:v>-2.2142221968636613</c:v>
                </c:pt>
                <c:pt idx="130">
                  <c:v>-2.1889441703562973</c:v>
                </c:pt>
                <c:pt idx="131">
                  <c:v>-2.1638586805224054</c:v>
                </c:pt>
                <c:pt idx="132">
                  <c:v>-2.1389676126322197</c:v>
                </c:pt>
                <c:pt idx="133">
                  <c:v>-2.1142726951300026</c:v>
                </c:pt>
                <c:pt idx="134">
                  <c:v>-2.0897755055563985</c:v>
                </c:pt>
                <c:pt idx="135">
                  <c:v>-2.0654774762807691</c:v>
                </c:pt>
                <c:pt idx="136">
                  <c:v>-2.0413799000492561</c:v>
                </c:pt>
                <c:pt idx="137">
                  <c:v>-2.0174839353541878</c:v>
                </c:pt>
                <c:pt idx="138">
                  <c:v>-1.9937906116302544</c:v>
                </c:pt>
                <c:pt idx="139">
                  <c:v>-1.9703008342827082</c:v>
                </c:pt>
                <c:pt idx="140">
                  <c:v>-1.9470153895527065</c:v>
                </c:pt>
                <c:pt idx="141">
                  <c:v>-1.9239349492247508</c:v>
                </c:pt>
                <c:pt idx="142">
                  <c:v>-1.9010600751810416</c:v>
                </c:pt>
                <c:pt idx="143">
                  <c:v>-1.8783912238074052</c:v>
                </c:pt>
                <c:pt idx="144">
                  <c:v>-1.8559287502553117</c:v>
                </c:pt>
                <c:pt idx="145">
                  <c:v>-1.8336729125643938</c:v>
                </c:pt>
                <c:pt idx="146">
                  <c:v>-1.8116238756497229</c:v>
                </c:pt>
                <c:pt idx="147">
                  <c:v>-1.7897817151579589</c:v>
                </c:pt>
                <c:pt idx="148">
                  <c:v>-1.7681464211964062</c:v>
                </c:pt>
                <c:pt idx="149">
                  <c:v>-1.7467179019388503</c:v>
                </c:pt>
                <c:pt idx="150">
                  <c:v>-1.7254959871119566</c:v>
                </c:pt>
                <c:pt idx="151">
                  <c:v>-1.7044804313659014</c:v>
                </c:pt>
                <c:pt idx="152">
                  <c:v>-1.6836709175327558</c:v>
                </c:pt>
                <c:pt idx="153">
                  <c:v>-1.6630670597761104</c:v>
                </c:pt>
                <c:pt idx="154">
                  <c:v>-1.6426684066352633</c:v>
                </c:pt>
                <c:pt idx="155">
                  <c:v>-1.6224744439671952</c:v>
                </c:pt>
                <c:pt idx="156">
                  <c:v>-1.6024845977895266</c:v>
                </c:pt>
                <c:pt idx="157">
                  <c:v>-1.5826982370274629</c:v>
                </c:pt>
                <c:pt idx="158">
                  <c:v>-1.5631146761677097</c:v>
                </c:pt>
                <c:pt idx="159">
                  <c:v>-1.5437331778222445</c:v>
                </c:pt>
                <c:pt idx="160">
                  <c:v>-1.5245529552046886</c:v>
                </c:pt>
                <c:pt idx="161">
                  <c:v>-1.5055731745220382</c:v>
                </c:pt>
                <c:pt idx="162">
                  <c:v>-1.4867929572843375</c:v>
                </c:pt>
                <c:pt idx="163">
                  <c:v>-1.4682113825348406</c:v>
                </c:pt>
                <c:pt idx="164">
                  <c:v>-1.4498274890031648</c:v>
                </c:pt>
                <c:pt idx="165">
                  <c:v>-1.4316402771837824</c:v>
                </c:pt>
                <c:pt idx="166">
                  <c:v>-1.4136487113422052</c:v>
                </c:pt>
                <c:pt idx="167">
                  <c:v>-1.3958517214511121</c:v>
                </c:pt>
                <c:pt idx="168">
                  <c:v>-1.3782482050585876</c:v>
                </c:pt>
                <c:pt idx="169">
                  <c:v>-1.3608370290906107</c:v>
                </c:pt>
                <c:pt idx="170">
                  <c:v>-1.3436170315898408</c:v>
                </c:pt>
                <c:pt idx="171">
                  <c:v>-1.3265870233926949</c:v>
                </c:pt>
                <c:pt idx="172">
                  <c:v>-1.3097457897466644</c:v>
                </c:pt>
                <c:pt idx="173">
                  <c:v>-1.2930920918697242</c:v>
                </c:pt>
                <c:pt idx="174">
                  <c:v>-1.2766246684536744</c:v>
                </c:pt>
                <c:pt idx="175">
                  <c:v>-1.2603422371131845</c:v>
                </c:pt>
                <c:pt idx="176">
                  <c:v>-1.2442434957822184</c:v>
                </c:pt>
                <c:pt idx="177">
                  <c:v>-1.2283271240595612</c:v>
                </c:pt>
                <c:pt idx="178">
                  <c:v>-1.2125917845049923</c:v>
                </c:pt>
                <c:pt idx="179">
                  <c:v>-1.1970361238877152</c:v>
                </c:pt>
                <c:pt idx="180">
                  <c:v>-1.1816587743885503</c:v>
                </c:pt>
                <c:pt idx="181">
                  <c:v>-1.1664583547573388</c:v>
                </c:pt>
                <c:pt idx="182">
                  <c:v>-1.1514334714270134</c:v>
                </c:pt>
                <c:pt idx="183">
                  <c:v>-1.1365827195857037</c:v>
                </c:pt>
                <c:pt idx="184">
                  <c:v>-1.1219046842082121</c:v>
                </c:pt>
                <c:pt idx="185">
                  <c:v>-1.1073979410481785</c:v>
                </c:pt>
                <c:pt idx="186">
                  <c:v>-1.0930610575921771</c:v>
                </c:pt>
                <c:pt idx="187">
                  <c:v>-1.0788925939769791</c:v>
                </c:pt>
                <c:pt idx="188">
                  <c:v>-1.0648911038711695</c:v>
                </c:pt>
                <c:pt idx="189">
                  <c:v>-1.0510551353222515</c:v>
                </c:pt>
                <c:pt idx="190">
                  <c:v>-1.0373832315703886</c:v>
                </c:pt>
                <c:pt idx="191">
                  <c:v>-1.0238739318298211</c:v>
                </c:pt>
                <c:pt idx="192">
                  <c:v>-1.0105257720390428</c:v>
                </c:pt>
                <c:pt idx="193">
                  <c:v>-0.99733728558074008</c:v>
                </c:pt>
                <c:pt idx="194">
                  <c:v>-0.98430700397247717</c:v>
                </c:pt>
                <c:pt idx="195">
                  <c:v>-0.97143345752909382</c:v>
                </c:pt>
                <c:pt idx="196">
                  <c:v>-0.9587151759977306</c:v>
                </c:pt>
                <c:pt idx="197">
                  <c:v>-0.94615068916639045</c:v>
                </c:pt>
                <c:pt idx="198">
                  <c:v>-0.9337385274469111</c:v>
                </c:pt>
                <c:pt idx="199">
                  <c:v>-0.92147722243317154</c:v>
                </c:pt>
                <c:pt idx="200">
                  <c:v>-0.90936530743538257</c:v>
                </c:pt>
                <c:pt idx="201">
                  <c:v>-0.89740131799123424</c:v>
                </c:pt>
                <c:pt idx="202">
                  <c:v>-0.88558379235467632</c:v>
                </c:pt>
                <c:pt idx="203">
                  <c:v>-0.87391127196307883</c:v>
                </c:pt>
                <c:pt idx="204">
                  <c:v>-0.8623823018834994</c:v>
                </c:pt>
                <c:pt idx="205">
                  <c:v>-0.85099543123875065</c:v>
                </c:pt>
                <c:pt idx="206">
                  <c:v>-0.83974921361395438</c:v>
                </c:pt>
                <c:pt idx="207">
                  <c:v>-0.82864220744423955</c:v>
                </c:pt>
                <c:pt idx="208">
                  <c:v>-0.81767297638422309</c:v>
                </c:pt>
                <c:pt idx="209">
                  <c:v>-0.80684008965989051</c:v>
                </c:pt>
                <c:pt idx="210">
                  <c:v>-0.79614212240347948</c:v>
                </c:pt>
                <c:pt idx="211">
                  <c:v>-0.78557765597194584</c:v>
                </c:pt>
                <c:pt idx="212">
                  <c:v>-0.77514527824957746</c:v>
                </c:pt>
                <c:pt idx="213">
                  <c:v>-0.76484358393529861</c:v>
                </c:pt>
                <c:pt idx="214">
                  <c:v>-0.75467117481519708</c:v>
                </c:pt>
                <c:pt idx="215">
                  <c:v>-0.74462666002078515</c:v>
                </c:pt>
                <c:pt idx="216">
                  <c:v>-0.73470865627349802</c:v>
                </c:pt>
                <c:pt idx="217">
                  <c:v>-0.72491578811589563</c:v>
                </c:pt>
                <c:pt idx="218">
                  <c:v>-0.71524668813004733</c:v>
                </c:pt>
                <c:pt idx="219">
                  <c:v>-0.70569999714355647</c:v>
                </c:pt>
                <c:pt idx="220">
                  <c:v>-0.69627436442364066</c:v>
                </c:pt>
                <c:pt idx="221">
                  <c:v>-0.68696844785971511</c:v>
                </c:pt>
                <c:pt idx="222">
                  <c:v>-0.67778091413487751</c:v>
                </c:pt>
                <c:pt idx="223">
                  <c:v>-0.66871043888669024</c:v>
                </c:pt>
                <c:pt idx="224">
                  <c:v>-0.65975570685766538</c:v>
                </c:pt>
                <c:pt idx="225">
                  <c:v>-0.65091541203578973</c:v>
                </c:pt>
                <c:pt idx="226">
                  <c:v>-0.64218825778548982</c:v>
                </c:pt>
                <c:pt idx="227">
                  <c:v>-0.63357295696936411</c:v>
                </c:pt>
                <c:pt idx="228">
                  <c:v>-0.62506823206102491</c:v>
                </c:pt>
                <c:pt idx="229">
                  <c:v>-0.61667281524938666</c:v>
                </c:pt>
                <c:pt idx="230">
                  <c:v>-0.60838544853470822</c:v>
                </c:pt>
                <c:pt idx="231">
                  <c:v>-0.60020488381670156</c:v>
                </c:pt>
                <c:pt idx="232">
                  <c:v>-0.59212988297501634</c:v>
                </c:pt>
                <c:pt idx="233">
                  <c:v>-0.5841592179423597</c:v>
                </c:pt>
                <c:pt idx="234">
                  <c:v>-0.57629167077056342</c:v>
                </c:pt>
                <c:pt idx="235">
                  <c:v>-0.56852603368985155</c:v>
                </c:pt>
                <c:pt idx="236">
                  <c:v>-0.56086110916156884</c:v>
                </c:pt>
                <c:pt idx="237">
                  <c:v>-0.55329570992463339</c:v>
                </c:pt>
                <c:pt idx="238">
                  <c:v>-0.54582865903595179</c:v>
                </c:pt>
                <c:pt idx="239">
                  <c:v>-0.53845878990503082</c:v>
                </c:pt>
                <c:pt idx="240">
                  <c:v>-0.53118494632303181</c:v>
                </c:pt>
                <c:pt idx="241">
                  <c:v>-0.52400598248646646</c:v>
                </c:pt>
                <c:pt idx="242">
                  <c:v>-0.51692076301576662</c:v>
                </c:pt>
                <c:pt idx="243">
                  <c:v>-0.50992816296893206</c:v>
                </c:pt>
                <c:pt idx="244">
                  <c:v>-0.50302706785045015</c:v>
                </c:pt>
                <c:pt idx="245">
                  <c:v>-0.49621637361569843</c:v>
                </c:pt>
                <c:pt idx="246">
                  <c:v>-0.48949498667099606</c:v>
                </c:pt>
                <c:pt idx="247">
                  <c:v>-0.48286182386950377</c:v>
                </c:pt>
                <c:pt idx="248">
                  <c:v>-0.47631581250314659</c:v>
                </c:pt>
                <c:pt idx="249">
                  <c:v>-0.46985589029071861</c:v>
                </c:pt>
                <c:pt idx="250">
                  <c:v>-0.46348100536234754</c:v>
                </c:pt>
                <c:pt idx="251">
                  <c:v>-0.4571901162404694</c:v>
                </c:pt>
                <c:pt idx="252">
                  <c:v>-0.45098219181746874</c:v>
                </c:pt>
                <c:pt idx="253">
                  <c:v>-0.44485621133014497</c:v>
                </c:pt>
                <c:pt idx="254">
                  <c:v>-0.43881116433112022</c:v>
                </c:pt>
                <c:pt idx="255">
                  <c:v>-0.43284605065736625</c:v>
                </c:pt>
                <c:pt idx="256">
                  <c:v>-0.42695988039594746</c:v>
                </c:pt>
                <c:pt idx="257">
                  <c:v>-0.42115167384713798</c:v>
                </c:pt>
                <c:pt idx="258">
                  <c:v>-0.41542046148502076</c:v>
                </c:pt>
                <c:pt idx="259">
                  <c:v>-0.40976528391569411</c:v>
                </c:pt>
                <c:pt idx="260">
                  <c:v>-0.40418519183322316</c:v>
                </c:pt>
                <c:pt idx="261">
                  <c:v>-0.39867924597338616</c:v>
                </c:pt>
                <c:pt idx="262">
                  <c:v>-0.39324651706542474</c:v>
                </c:pt>
                <c:pt idx="263">
                  <c:v>-0.38788608578180556</c:v>
                </c:pt>
                <c:pt idx="264">
                  <c:v>-0.38259704268616507</c:v>
                </c:pt>
                <c:pt idx="265">
                  <c:v>-0.37737848817947106</c:v>
                </c:pt>
                <c:pt idx="266">
                  <c:v>-0.37222953244457802</c:v>
                </c:pt>
                <c:pt idx="267">
                  <c:v>-0.36714929538918506</c:v>
                </c:pt>
                <c:pt idx="268">
                  <c:v>-0.36213690658734932</c:v>
                </c:pt>
                <c:pt idx="269">
                  <c:v>-0.35719150521957133</c:v>
                </c:pt>
                <c:pt idx="270">
                  <c:v>-0.35231224001162764</c:v>
                </c:pt>
                <c:pt idx="271">
                  <c:v>-0.34749826917213344</c:v>
                </c:pt>
                <c:pt idx="272">
                  <c:v>-0.34274876032898577</c:v>
                </c:pt>
                <c:pt idx="273">
                  <c:v>-0.33806289046469468</c:v>
                </c:pt>
                <c:pt idx="274">
                  <c:v>-0.33343984585074987</c:v>
                </c:pt>
                <c:pt idx="275">
                  <c:v>-0.32887882198101875</c:v>
                </c:pt>
                <c:pt idx="276">
                  <c:v>-0.32437902350429493</c:v>
                </c:pt>
                <c:pt idx="277">
                  <c:v>-0.31993966415600583</c:v>
                </c:pt>
                <c:pt idx="278">
                  <c:v>-0.31555996668921799</c:v>
                </c:pt>
                <c:pt idx="279">
                  <c:v>-0.31123916280491593</c:v>
                </c:pt>
                <c:pt idx="280">
                  <c:v>-0.30697649308167485</c:v>
                </c:pt>
                <c:pt idx="281">
                  <c:v>-0.30277120690472636</c:v>
                </c:pt>
                <c:pt idx="282">
                  <c:v>-0.29862256239453661</c:v>
                </c:pt>
                <c:pt idx="283">
                  <c:v>-0.29452982633488578</c:v>
                </c:pt>
                <c:pt idx="284">
                  <c:v>-0.29049227410051748</c:v>
                </c:pt>
                <c:pt idx="285">
                  <c:v>-0.28650918958443033</c:v>
                </c:pt>
                <c:pt idx="286">
                  <c:v>-0.28257986512480782</c:v>
                </c:pt>
                <c:pt idx="287">
                  <c:v>-0.27870360143169032</c:v>
                </c:pt>
                <c:pt idx="288">
                  <c:v>-0.2748797075133621</c:v>
                </c:pt>
                <c:pt idx="289">
                  <c:v>-0.27110750060255134</c:v>
                </c:pt>
                <c:pt idx="290">
                  <c:v>-0.26738630608244229</c:v>
                </c:pt>
                <c:pt idx="291">
                  <c:v>-0.26371545741257635</c:v>
                </c:pt>
                <c:pt idx="292">
                  <c:v>-0.26009429605461953</c:v>
                </c:pt>
                <c:pt idx="293">
                  <c:v>-0.25652217139808969</c:v>
                </c:pt>
                <c:pt idx="294">
                  <c:v>-0.25299844068603067</c:v>
                </c:pt>
                <c:pt idx="295">
                  <c:v>-0.24952246894070948</c:v>
                </c:pt>
                <c:pt idx="296">
                  <c:v>-0.24609362888930397</c:v>
                </c:pt>
                <c:pt idx="297">
                  <c:v>-0.24271130088967546</c:v>
                </c:pt>
                <c:pt idx="298">
                  <c:v>-0.2393748728562014</c:v>
                </c:pt>
                <c:pt idx="299">
                  <c:v>-0.2360837401857433</c:v>
                </c:pt>
                <c:pt idx="300">
                  <c:v>-0.23283730568371344</c:v>
                </c:pt>
                <c:pt idx="301">
                  <c:v>-0.22963497949032824</c:v>
                </c:pt>
                <c:pt idx="302">
                  <c:v>-0.22647617900701364</c:v>
                </c:pt>
                <c:pt idx="303">
                  <c:v>-0.22336032882304779</c:v>
                </c:pt>
                <c:pt idx="304">
                  <c:v>-0.22028686064238823</c:v>
                </c:pt>
                <c:pt idx="305">
                  <c:v>-0.21725521321076269</c:v>
                </c:pt>
                <c:pt idx="306">
                  <c:v>-0.21426483224301032</c:v>
                </c:pt>
                <c:pt idx="307">
                  <c:v>-0.21131517035071878</c:v>
                </c:pt>
                <c:pt idx="308">
                  <c:v>-0.20840568697013034</c:v>
                </c:pt>
                <c:pt idx="309">
                  <c:v>-0.20553584829038096</c:v>
                </c:pt>
                <c:pt idx="310">
                  <c:v>-0.20270512718205963</c:v>
                </c:pt>
                <c:pt idx="311">
                  <c:v>-0.19991300312610771</c:v>
                </c:pt>
                <c:pt idx="312">
                  <c:v>-0.19715896214307907</c:v>
                </c:pt>
                <c:pt idx="313">
                  <c:v>-0.19444249672276415</c:v>
                </c:pt>
                <c:pt idx="314">
                  <c:v>-0.19176310575420016</c:v>
                </c:pt>
                <c:pt idx="315">
                  <c:v>-0.18912029445607317</c:v>
                </c:pt>
                <c:pt idx="316">
                  <c:v>-0.18651357430752255</c:v>
                </c:pt>
                <c:pt idx="317">
                  <c:v>-0.18394246297936678</c:v>
                </c:pt>
                <c:pt idx="318">
                  <c:v>-0.18140648426574499</c:v>
                </c:pt>
                <c:pt idx="319">
                  <c:v>-0.17890516801620263</c:v>
                </c:pt>
                <c:pt idx="320">
                  <c:v>-0.17643805006821506</c:v>
                </c:pt>
                <c:pt idx="321">
                  <c:v>-0.17400467218016388</c:v>
                </c:pt>
                <c:pt idx="322">
                  <c:v>-0.1716045819647701</c:v>
                </c:pt>
                <c:pt idx="323">
                  <c:v>-0.16923733282300096</c:v>
                </c:pt>
                <c:pt idx="324">
                  <c:v>-0.16690248387844017</c:v>
                </c:pt>
                <c:pt idx="325">
                  <c:v>-0.16459959991214443</c:v>
                </c:pt>
                <c:pt idx="326">
                  <c:v>-0.16232825129798378</c:v>
                </c:pt>
                <c:pt idx="327">
                  <c:v>-0.16008801393847125</c:v>
                </c:pt>
                <c:pt idx="328">
                  <c:v>-0.15787846920108764</c:v>
                </c:pt>
                <c:pt idx="329">
                  <c:v>-0.15569920385510866</c:v>
                </c:pt>
                <c:pt idx="330">
                  <c:v>-0.15354981000893503</c:v>
                </c:pt>
                <c:pt idx="331">
                  <c:v>-0.15142988504792929</c:v>
                </c:pt>
                <c:pt idx="332">
                  <c:v>-0.14933903157276585</c:v>
                </c:pt>
                <c:pt idx="333">
                  <c:v>-0.14727685733829604</c:v>
                </c:pt>
                <c:pt idx="334">
                  <c:v>-0.14524297519292637</c:v>
                </c:pt>
                <c:pt idx="335">
                  <c:v>-0.14323700301852116</c:v>
                </c:pt>
                <c:pt idx="336">
                  <c:v>-0.14125856367082473</c:v>
                </c:pt>
                <c:pt idx="337">
                  <c:v>-0.139307284920407</c:v>
                </c:pt>
                <c:pt idx="338">
                  <c:v>-0.13738279939413339</c:v>
                </c:pt>
                <c:pt idx="339">
                  <c:v>-0.13548474451716278</c:v>
                </c:pt>
                <c:pt idx="340">
                  <c:v>-0.13361276245547329</c:v>
                </c:pt>
                <c:pt idx="341">
                  <c:v>-0.13176650005891111</c:v>
                </c:pt>
                <c:pt idx="342">
                  <c:v>-0.12994560880477538</c:v>
                </c:pt>
                <c:pt idx="343">
                  <c:v>-0.12814974474192445</c:v>
                </c:pt>
                <c:pt idx="344">
                  <c:v>-0.12637856843541809</c:v>
                </c:pt>
                <c:pt idx="345">
                  <c:v>-0.12463174491168046</c:v>
                </c:pt>
                <c:pt idx="346">
                  <c:v>-0.12290894360419988</c:v>
                </c:pt>
                <c:pt idx="347">
                  <c:v>-0.12120983829974841</c:v>
                </c:pt>
                <c:pt idx="348">
                  <c:v>-0.11953410708513394</c:v>
                </c:pt>
                <c:pt idx="349">
                  <c:v>-0.11788143229447656</c:v>
                </c:pt>
                <c:pt idx="350">
                  <c:v>-0.11625150045700865</c:v>
                </c:pt>
                <c:pt idx="351">
                  <c:v>-0.11464400224539981</c:v>
                </c:pt>
                <c:pt idx="352">
                  <c:v>-0.11305863242460544</c:v>
                </c:pt>
                <c:pt idx="353">
                  <c:v>-0.11149508980123252</c:v>
                </c:pt>
                <c:pt idx="354">
                  <c:v>-0.10995307717342785</c:v>
                </c:pt>
                <c:pt idx="355">
                  <c:v>-0.10843230128128065</c:v>
                </c:pt>
                <c:pt idx="356">
                  <c:v>-0.1069324727577439</c:v>
                </c:pt>
                <c:pt idx="357">
                  <c:v>-0.10545330608006322</c:v>
                </c:pt>
                <c:pt idx="358">
                  <c:v>-0.10399451952172287</c:v>
                </c:pt>
                <c:pt idx="359">
                  <c:v>-0.10255583510489565</c:v>
                </c:pt>
                <c:pt idx="360">
                  <c:v>-0.10113697855340119</c:v>
                </c:pt>
                <c:pt idx="361">
                  <c:v>-9.9737679246166874E-2</c:v>
                </c:pt>
                <c:pt idx="362">
                  <c:v>-9.8357670171191139E-2</c:v>
                </c:pt>
                <c:pt idx="363">
                  <c:v>-9.6996687880002638E-2</c:v>
                </c:pt>
                <c:pt idx="364">
                  <c:v>-9.5654472442616184E-2</c:v>
                </c:pt>
                <c:pt idx="365">
                  <c:v>-9.4330767402983712E-2</c:v>
                </c:pt>
                <c:pt idx="366">
                  <c:v>-9.3025319734929154E-2</c:v>
                </c:pt>
                <c:pt idx="367">
                  <c:v>-9.1737879798576269E-2</c:v>
                </c:pt>
                <c:pt idx="368">
                  <c:v>-9.0468201297254455E-2</c:v>
                </c:pt>
                <c:pt idx="369">
                  <c:v>-8.9216041234890284E-2</c:v>
                </c:pt>
                <c:pt idx="370">
                  <c:v>-8.7981159873871187E-2</c:v>
                </c:pt>
                <c:pt idx="371">
                  <c:v>-8.6763320693386506E-2</c:v>
                </c:pt>
                <c:pt idx="372">
                  <c:v>-8.5562290348237591E-2</c:v>
                </c:pt>
                <c:pt idx="373">
                  <c:v>-8.4377838628116264E-2</c:v>
                </c:pt>
                <c:pt idx="374">
                  <c:v>-8.3209738417344761E-2</c:v>
                </c:pt>
                <c:pt idx="375">
                  <c:v>-8.2057765655080162E-2</c:v>
                </c:pt>
                <c:pt idx="376">
                  <c:v>-8.092169929597029E-2</c:v>
                </c:pt>
                <c:pt idx="377">
                  <c:v>-7.9801321271268044E-2</c:v>
                </c:pt>
                <c:pt idx="378">
                  <c:v>-7.8696416450392506E-2</c:v>
                </c:pt>
                <c:pt idx="379">
                  <c:v>-7.7606772602937538E-2</c:v>
                </c:pt>
                <c:pt idx="380">
                  <c:v>-7.653218036112179E-2</c:v>
                </c:pt>
                <c:pt idx="381">
                  <c:v>-7.5472433182679141E-2</c:v>
                </c:pt>
                <c:pt idx="382">
                  <c:v>-7.4427327314183847E-2</c:v>
                </c:pt>
                <c:pt idx="383">
                  <c:v>-7.3396661754806067E-2</c:v>
                </c:pt>
                <c:pt idx="384">
                  <c:v>-7.2380238220497509E-2</c:v>
                </c:pt>
                <c:pt idx="385">
                  <c:v>-7.1377861108600338E-2</c:v>
                </c:pt>
                <c:pt idx="386">
                  <c:v>-7.038933746287529E-2</c:v>
                </c:pt>
                <c:pt idx="387">
                  <c:v>-6.9414476938948408E-2</c:v>
                </c:pt>
                <c:pt idx="388">
                  <c:v>-6.8453091770170255E-2</c:v>
                </c:pt>
                <c:pt idx="389">
                  <c:v>-6.7504996733883174E-2</c:v>
                </c:pt>
                <c:pt idx="390">
                  <c:v>-6.6570009118095755E-2</c:v>
                </c:pt>
                <c:pt idx="391">
                  <c:v>-6.5647948688558208E-2</c:v>
                </c:pt>
                <c:pt idx="392">
                  <c:v>-6.4738637656235207E-2</c:v>
                </c:pt>
                <c:pt idx="393">
                  <c:v>-6.384190064517363E-2</c:v>
                </c:pt>
                <c:pt idx="394">
                  <c:v>-6.2957564660760745E-2</c:v>
                </c:pt>
                <c:pt idx="395">
                  <c:v>-6.2085459058368646E-2</c:v>
                </c:pt>
                <c:pt idx="396">
                  <c:v>-6.122541551238158E-2</c:v>
                </c:pt>
                <c:pt idx="397">
                  <c:v>-6.0377267985602383E-2</c:v>
                </c:pt>
                <c:pt idx="398">
                  <c:v>-5.9540852699035821E-2</c:v>
                </c:pt>
                <c:pt idx="399">
                  <c:v>-5.8716008102040251E-2</c:v>
                </c:pt>
                <c:pt idx="400">
                  <c:v>-5.7902574842850815E-2</c:v>
                </c:pt>
                <c:pt idx="401">
                  <c:v>-5.7100395739464717E-2</c:v>
                </c:pt>
                <c:pt idx="402">
                  <c:v>-5.6309315750887885E-2</c:v>
                </c:pt>
                <c:pt idx="403">
                  <c:v>-5.5529181948737162E-2</c:v>
                </c:pt>
                <c:pt idx="404">
                  <c:v>-5.4759843489197935E-2</c:v>
                </c:pt>
                <c:pt idx="405">
                  <c:v>-5.4001151585328935E-2</c:v>
                </c:pt>
                <c:pt idx="406">
                  <c:v>-5.3252959479713827E-2</c:v>
                </c:pt>
                <c:pt idx="407">
                  <c:v>-5.2515122417455408E-2</c:v>
                </c:pt>
                <c:pt idx="408">
                  <c:v>-5.1787497619507072E-2</c:v>
                </c:pt>
                <c:pt idx="409">
                  <c:v>-5.1069944256340635E-2</c:v>
                </c:pt>
                <c:pt idx="410">
                  <c:v>-5.0362323421944244E-2</c:v>
                </c:pt>
                <c:pt idx="411">
                  <c:v>-4.9664498108149262E-2</c:v>
                </c:pt>
                <c:pt idx="412">
                  <c:v>-4.8976333179279997E-2</c:v>
                </c:pt>
                <c:pt idx="413">
                  <c:v>-4.8297695347125476E-2</c:v>
                </c:pt>
                <c:pt idx="414">
                  <c:v>-4.7628453146227455E-2</c:v>
                </c:pt>
                <c:pt idx="415">
                  <c:v>-4.6968476909482901E-2</c:v>
                </c:pt>
                <c:pt idx="416">
                  <c:v>-4.6317638744055666E-2</c:v>
                </c:pt>
                <c:pt idx="417">
                  <c:v>-4.5675812507596024E-2</c:v>
                </c:pt>
                <c:pt idx="418">
                  <c:v>-4.5042873784763189E-2</c:v>
                </c:pt>
                <c:pt idx="419">
                  <c:v>-4.4418699864046986E-2</c:v>
                </c:pt>
                <c:pt idx="420">
                  <c:v>-4.3803169714887749E-2</c:v>
                </c:pt>
                <c:pt idx="421">
                  <c:v>-4.3196163965088158E-2</c:v>
                </c:pt>
                <c:pt idx="422">
                  <c:v>-4.2597564878515133E-2</c:v>
                </c:pt>
                <c:pt idx="423">
                  <c:v>-4.2007256333088917E-2</c:v>
                </c:pt>
                <c:pt idx="424">
                  <c:v>-4.1425123799055115E-2</c:v>
                </c:pt>
                <c:pt idx="425">
                  <c:v>-4.0851054317536599E-2</c:v>
                </c:pt>
                <c:pt idx="426">
                  <c:v>-4.0284936479362314E-2</c:v>
                </c:pt>
                <c:pt idx="427">
                  <c:v>-3.9726660404170687E-2</c:v>
                </c:pt>
                <c:pt idx="428">
                  <c:v>-3.917611771978171E-2</c:v>
                </c:pt>
                <c:pt idx="429">
                  <c:v>-3.8633201541837733E-2</c:v>
                </c:pt>
                <c:pt idx="430">
                  <c:v>-3.8097806453708166E-2</c:v>
                </c:pt>
                <c:pt idx="431">
                  <c:v>-3.7569828486654661E-2</c:v>
                </c:pt>
                <c:pt idx="432">
                  <c:v>-3.7049165100254827E-2</c:v>
                </c:pt>
                <c:pt idx="433">
                  <c:v>-3.653571516308108E-2</c:v>
                </c:pt>
                <c:pt idx="434">
                  <c:v>-3.602937893363066E-2</c:v>
                </c:pt>
                <c:pt idx="435">
                  <c:v>-3.5530058041505261E-2</c:v>
                </c:pt>
                <c:pt idx="436">
                  <c:v>-3.5037655468836373E-2</c:v>
                </c:pt>
                <c:pt idx="437">
                  <c:v>-3.4552075531953726E-2</c:v>
                </c:pt>
                <c:pt idx="438">
                  <c:v>-3.4073223863293554E-2</c:v>
                </c:pt>
                <c:pt idx="439">
                  <c:v>-3.3601007393544359E-2</c:v>
                </c:pt>
                <c:pt idx="440">
                  <c:v>-3.3135334334027357E-2</c:v>
                </c:pt>
                <c:pt idx="441">
                  <c:v>-3.2676114159307296E-2</c:v>
                </c:pt>
                <c:pt idx="442">
                  <c:v>-3.2223257590033312E-2</c:v>
                </c:pt>
                <c:pt idx="443">
                  <c:v>-3.1776676576005018E-2</c:v>
                </c:pt>
                <c:pt idx="444">
                  <c:v>-3.1336284279461939E-2</c:v>
                </c:pt>
                <c:pt idx="445">
                  <c:v>-3.0901995058592837E-2</c:v>
                </c:pt>
                <c:pt idx="446">
                  <c:v>-3.0473724451264176E-2</c:v>
                </c:pt>
                <c:pt idx="447">
                  <c:v>-3.0051389158961959E-2</c:v>
                </c:pt>
                <c:pt idx="448">
                  <c:v>-2.9634907030947139E-2</c:v>
                </c:pt>
                <c:pt idx="449">
                  <c:v>-2.9224197048620622E-2</c:v>
                </c:pt>
                <c:pt idx="450">
                  <c:v>-2.8819179310094981E-2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fit_2NN_FCC!$M$18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fit_2NN_FCC!$M$19:$M$469</c:f>
              <c:numCache>
                <c:formatCode>General</c:formatCode>
                <c:ptCount val="451"/>
                <c:pt idx="0">
                  <c:v>0.27479841941209671</c:v>
                </c:pt>
                <c:pt idx="1">
                  <c:v>3.2261098982829139E-2</c:v>
                </c:pt>
                <c:pt idx="2">
                  <c:v>-0.19998166463660638</c:v>
                </c:pt>
                <c:pt idx="3">
                  <c:v>-0.42227556540049704</c:v>
                </c:pt>
                <c:pt idx="4">
                  <c:v>-0.63495548242453381</c:v>
                </c:pt>
                <c:pt idx="5">
                  <c:v>-0.8383458118455156</c:v>
                </c:pt>
                <c:pt idx="6">
                  <c:v>-1.0327607884603296</c:v>
                </c:pt>
                <c:pt idx="7">
                  <c:v>-1.2185047974642487</c:v>
                </c:pt>
                <c:pt idx="8">
                  <c:v>-1.395872676597893</c:v>
                </c:pt>
                <c:pt idx="9">
                  <c:v>-1.5651500090027071</c:v>
                </c:pt>
                <c:pt idx="10">
                  <c:v>-1.7266134070749537</c:v>
                </c:pt>
                <c:pt idx="11">
                  <c:v>-1.8805307875991044</c:v>
                </c:pt>
                <c:pt idx="12">
                  <c:v>-2.0271616384325224</c:v>
                </c:pt>
                <c:pt idx="13">
                  <c:v>-2.1667572770045744</c:v>
                </c:pt>
                <c:pt idx="14">
                  <c:v>-2.299561100885116</c:v>
                </c:pt>
                <c:pt idx="15">
                  <c:v>-2.4258088306689647</c:v>
                </c:pt>
                <c:pt idx="16">
                  <c:v>-2.5457287454153317</c:v>
                </c:pt>
                <c:pt idx="17">
                  <c:v>-2.6595419108734237</c:v>
                </c:pt>
                <c:pt idx="18">
                  <c:v>-2.7674624007182445</c:v>
                </c:pt>
                <c:pt idx="19">
                  <c:v>-2.8696975110133796</c:v>
                </c:pt>
                <c:pt idx="20">
                  <c:v>-2.9664479681107885</c:v>
                </c:pt>
                <c:pt idx="21">
                  <c:v>-3.0579081301909294</c:v>
                </c:pt>
                <c:pt idx="22">
                  <c:v>-3.1442661826400879</c:v>
                </c:pt>
                <c:pt idx="23">
                  <c:v>-3.2257043274556612</c:v>
                </c:pt>
                <c:pt idx="24">
                  <c:v>-3.3023989668639455</c:v>
                </c:pt>
                <c:pt idx="25">
                  <c:v>-3.374520881329369</c:v>
                </c:pt>
                <c:pt idx="26">
                  <c:v>-3.442235402128313</c:v>
                </c:pt>
                <c:pt idx="27">
                  <c:v>-3.5057025786552654</c:v>
                </c:pt>
                <c:pt idx="28">
                  <c:v>-3.565077340623743</c:v>
                </c:pt>
                <c:pt idx="29">
                  <c:v>-3.6205096553193972</c:v>
                </c:pt>
                <c:pt idx="30">
                  <c:v>-3.6721446800576594</c:v>
                </c:pt>
                <c:pt idx="31">
                  <c:v>-3.7201229099935524</c:v>
                </c:pt>
                <c:pt idx="32">
                  <c:v>-3.7645803214266929</c:v>
                </c:pt>
                <c:pt idx="33">
                  <c:v>-3.8056485107399336</c:v>
                </c:pt>
                <c:pt idx="34">
                  <c:v>-3.8434548291059096</c:v>
                </c:pt>
                <c:pt idx="35">
                  <c:v>-3.8781225130913359</c:v>
                </c:pt>
                <c:pt idx="36">
                  <c:v>-3.9097708112851057</c:v>
                </c:pt>
                <c:pt idx="37">
                  <c:v>-3.9385151070720186</c:v>
                </c:pt>
                <c:pt idx="38">
                  <c:v>-3.9644670376704392</c:v>
                </c:pt>
                <c:pt idx="39">
                  <c:v>-3.9877346095482551</c:v>
                </c:pt>
                <c:pt idx="40">
                  <c:v>-4.0084223103281067</c:v>
                </c:pt>
                <c:pt idx="41">
                  <c:v>-4.0266312172893235</c:v>
                </c:pt>
                <c:pt idx="42">
                  <c:v>-4.0424591025706853</c:v>
                </c:pt>
                <c:pt idx="43">
                  <c:v>-4.056000535174852</c:v>
                </c:pt>
                <c:pt idx="44">
                  <c:v>-4.0673469798722568</c:v>
                </c:pt>
                <c:pt idx="45">
                  <c:v>-4.0765868930990763</c:v>
                </c:pt>
                <c:pt idx="46">
                  <c:v>-4.0838058159411377</c:v>
                </c:pt>
                <c:pt idx="47">
                  <c:v>-4.0890864642926008</c:v>
                </c:pt>
                <c:pt idx="48">
                  <c:v>-4.09250881627562</c:v>
                </c:pt>
                <c:pt idx="49">
                  <c:v>-4.0941501970044509</c:v>
                </c:pt>
                <c:pt idx="50">
                  <c:v>-4.0940853607749395</c:v>
                </c:pt>
                <c:pt idx="51">
                  <c:v>-4.0923865707577738</c:v>
                </c:pt>
                <c:pt idx="52">
                  <c:v>-4.0891236762715018</c:v>
                </c:pt>
                <c:pt idx="53">
                  <c:v>-4.0843641877089283</c:v>
                </c:pt>
                <c:pt idx="54">
                  <c:v>-4.078173349188301</c:v>
                </c:pt>
                <c:pt idx="55">
                  <c:v>-4.070614208998391</c:v>
                </c:pt>
                <c:pt idx="56">
                  <c:v>-4.0617476879045569</c:v>
                </c:pt>
                <c:pt idx="57">
                  <c:v>-4.0516326453807157</c:v>
                </c:pt>
                <c:pt idx="58">
                  <c:v>-4.0403259438302364</c:v>
                </c:pt>
                <c:pt idx="59">
                  <c:v>-4.0278825108567435</c:v>
                </c:pt>
                <c:pt idx="60">
                  <c:v>-4.0143553996440122</c:v>
                </c:pt>
                <c:pt idx="61">
                  <c:v>-3.999795847502309</c:v>
                </c:pt>
                <c:pt idx="62">
                  <c:v>-3.9842533326367207</c:v>
                </c:pt>
                <c:pt idx="63">
                  <c:v>-3.9677756291913839</c:v>
                </c:pt>
                <c:pt idx="64">
                  <c:v>-3.9504088606218231</c:v>
                </c:pt>
                <c:pt idx="65">
                  <c:v>-3.9321975514460092</c:v>
                </c:pt>
                <c:pt idx="66">
                  <c:v>-3.9131846774232595</c:v>
                </c:pt>
                <c:pt idx="67">
                  <c:v>-3.8934117142084763</c:v>
                </c:pt>
                <c:pt idx="68">
                  <c:v>-3.8729186845279346</c:v>
                </c:pt>
                <c:pt idx="69">
                  <c:v>-3.8517442039212368</c:v>
                </c:pt>
                <c:pt idx="70">
                  <c:v>-3.8299255250928543</c:v>
                </c:pt>
                <c:pt idx="71">
                  <c:v>-3.8074985809152322</c:v>
                </c:pt>
                <c:pt idx="72">
                  <c:v>-3.7844980261242003</c:v>
                </c:pt>
                <c:pt idx="73">
                  <c:v>-3.760957277746213</c:v>
                </c:pt>
                <c:pt idx="74">
                  <c:v>-3.7369085542956788</c:v>
                </c:pt>
                <c:pt idx="75">
                  <c:v>-3.7123829137795399</c:v>
                </c:pt>
                <c:pt idx="76">
                  <c:v>-3.6874102905450603</c:v>
                </c:pt>
                <c:pt idx="77">
                  <c:v>-3.6620195310057673</c:v>
                </c:pt>
                <c:pt idx="78">
                  <c:v>-3.6362384282793574</c:v>
                </c:pt>
                <c:pt idx="79">
                  <c:v>-3.6100937557703965</c:v>
                </c:pt>
                <c:pt idx="80">
                  <c:v>-3.5836112997296183</c:v>
                </c:pt>
                <c:pt idx="81">
                  <c:v>-3.5568158908206886</c:v>
                </c:pt>
                <c:pt idx="82">
                  <c:v>-3.5297314347243303</c:v>
                </c:pt>
                <c:pt idx="83">
                  <c:v>-3.5023809418088385</c:v>
                </c:pt>
                <c:pt idx="84">
                  <c:v>-3.4747865558951068</c:v>
                </c:pt>
                <c:pt idx="85">
                  <c:v>-3.4469695821434185</c:v>
                </c:pt>
                <c:pt idx="86">
                  <c:v>-3.4189505140885155</c:v>
                </c:pt>
                <c:pt idx="87">
                  <c:v>-3.3907490598485062</c:v>
                </c:pt>
                <c:pt idx="88">
                  <c:v>-3.3623841675325878</c:v>
                </c:pt>
                <c:pt idx="89">
                  <c:v>-3.3338740498716133</c:v>
                </c:pt>
                <c:pt idx="90">
                  <c:v>-3.3052362080949704</c:v>
                </c:pt>
                <c:pt idx="91">
                  <c:v>-3.2764874550764143</c:v>
                </c:pt>
                <c:pt idx="92">
                  <c:v>-3.2476439377708584</c:v>
                </c:pt>
                <c:pt idx="93">
                  <c:v>-3.2187211589635183</c:v>
                </c:pt>
                <c:pt idx="94">
                  <c:v>-3.1897339983520077</c:v>
                </c:pt>
                <c:pt idx="95">
                  <c:v>-3.1606967329815534</c:v>
                </c:pt>
                <c:pt idx="96">
                  <c:v>-3.1316230570527255</c:v>
                </c:pt>
                <c:pt idx="97">
                  <c:v>-3.1025261011206009</c:v>
                </c:pt>
                <c:pt idx="98">
                  <c:v>-3.0734184507036613</c:v>
                </c:pt>
                <c:pt idx="99">
                  <c:v>-3.0443121643201692</c:v>
                </c:pt>
                <c:pt idx="100">
                  <c:v>-3.0152187909692936</c:v>
                </c:pt>
                <c:pt idx="101">
                  <c:v>-2.9861493870736195</c:v>
                </c:pt>
                <c:pt idx="102">
                  <c:v>-2.9571145328993289</c:v>
                </c:pt>
                <c:pt idx="103">
                  <c:v>-2.9281243484696962</c:v>
                </c:pt>
                <c:pt idx="104">
                  <c:v>-2.8991885089872151</c:v>
                </c:pt>
                <c:pt idx="105">
                  <c:v>-2.8703162597790692</c:v>
                </c:pt>
                <c:pt idx="106">
                  <c:v>-2.8415164307803575</c:v>
                </c:pt>
                <c:pt idx="107">
                  <c:v>-2.8127974505689517</c:v>
                </c:pt>
                <c:pt idx="108">
                  <c:v>-2.7841673599654775</c:v>
                </c:pt>
                <c:pt idx="109">
                  <c:v>-2.7556338252115475</c:v>
                </c:pt>
                <c:pt idx="110">
                  <c:v>-2.7272041507388942</c:v>
                </c:pt>
                <c:pt idx="111">
                  <c:v>-2.6988852915417585</c:v>
                </c:pt>
                <c:pt idx="112">
                  <c:v>-2.6706838651644769</c:v>
                </c:pt>
                <c:pt idx="113">
                  <c:v>-2.6426061633158233</c:v>
                </c:pt>
                <c:pt idx="114">
                  <c:v>-2.614658163121415</c:v>
                </c:pt>
                <c:pt idx="115">
                  <c:v>-2.5868455380250208</c:v>
                </c:pt>
                <c:pt idx="116">
                  <c:v>-2.5591736683493895</c:v>
                </c:pt>
                <c:pt idx="117">
                  <c:v>-2.5316476515268707</c:v>
                </c:pt>
                <c:pt idx="118">
                  <c:v>-2.5042723120097437</c:v>
                </c:pt>
                <c:pt idx="119">
                  <c:v>-2.4770522108699589</c:v>
                </c:pt>
                <c:pt idx="120">
                  <c:v>-2.4499916550976191</c:v>
                </c:pt>
                <c:pt idx="121">
                  <c:v>-2.4230947066073387</c:v>
                </c:pt>
                <c:pt idx="122">
                  <c:v>-2.3963651909612529</c:v>
                </c:pt>
                <c:pt idx="123">
                  <c:v>-2.3698067058172456</c:v>
                </c:pt>
                <c:pt idx="124">
                  <c:v>-2.3434226291107176</c:v>
                </c:pt>
                <c:pt idx="125">
                  <c:v>-2.3172161269779137</c:v>
                </c:pt>
                <c:pt idx="126">
                  <c:v>-2.2911901614286321</c:v>
                </c:pt>
                <c:pt idx="127">
                  <c:v>-2.2653474977759007</c:v>
                </c:pt>
                <c:pt idx="128">
                  <c:v>-2.2396907118299554</c:v>
                </c:pt>
                <c:pt idx="129">
                  <c:v>-2.2142221968636613</c:v>
                </c:pt>
                <c:pt idx="130">
                  <c:v>-2.1889441703562973</c:v>
                </c:pt>
                <c:pt idx="131">
                  <c:v>-2.1638586805224054</c:v>
                </c:pt>
                <c:pt idx="132">
                  <c:v>-2.1389676126322197</c:v>
                </c:pt>
                <c:pt idx="133">
                  <c:v>-2.1142726951300026</c:v>
                </c:pt>
                <c:pt idx="134">
                  <c:v>-2.0897755055563985</c:v>
                </c:pt>
                <c:pt idx="135">
                  <c:v>-2.0654774762807691</c:v>
                </c:pt>
                <c:pt idx="136">
                  <c:v>-2.0413799000492561</c:v>
                </c:pt>
                <c:pt idx="137">
                  <c:v>-2.0174839353541878</c:v>
                </c:pt>
                <c:pt idx="138">
                  <c:v>-1.9937906116302544</c:v>
                </c:pt>
                <c:pt idx="139">
                  <c:v>-1.9703008342827082</c:v>
                </c:pt>
                <c:pt idx="140">
                  <c:v>-1.9470153895527065</c:v>
                </c:pt>
                <c:pt idx="141">
                  <c:v>-1.9239349492247508</c:v>
                </c:pt>
                <c:pt idx="142">
                  <c:v>-1.9010600751810416</c:v>
                </c:pt>
                <c:pt idx="143">
                  <c:v>-1.8783912238074052</c:v>
                </c:pt>
                <c:pt idx="144">
                  <c:v>-1.8559287502553117</c:v>
                </c:pt>
                <c:pt idx="145">
                  <c:v>-1.8336729125643938</c:v>
                </c:pt>
                <c:pt idx="146">
                  <c:v>-1.8116238756497229</c:v>
                </c:pt>
                <c:pt idx="147">
                  <c:v>-1.7897817151579589</c:v>
                </c:pt>
                <c:pt idx="148">
                  <c:v>-1.7681464211964062</c:v>
                </c:pt>
                <c:pt idx="149">
                  <c:v>-1.7467179019388503</c:v>
                </c:pt>
                <c:pt idx="150">
                  <c:v>-1.7254959871119566</c:v>
                </c:pt>
                <c:pt idx="151">
                  <c:v>-1.7044804313659014</c:v>
                </c:pt>
                <c:pt idx="152">
                  <c:v>-1.6836709175327558</c:v>
                </c:pt>
                <c:pt idx="153">
                  <c:v>-1.6630670597761104</c:v>
                </c:pt>
                <c:pt idx="154">
                  <c:v>-1.6426684066352633</c:v>
                </c:pt>
                <c:pt idx="155">
                  <c:v>-1.6224744439671952</c:v>
                </c:pt>
                <c:pt idx="156">
                  <c:v>-1.6024845977895266</c:v>
                </c:pt>
                <c:pt idx="157">
                  <c:v>-1.5826982370274629</c:v>
                </c:pt>
                <c:pt idx="158">
                  <c:v>-1.5631146761677097</c:v>
                </c:pt>
                <c:pt idx="159">
                  <c:v>-1.5437331778222445</c:v>
                </c:pt>
                <c:pt idx="160">
                  <c:v>-1.5245529552046886</c:v>
                </c:pt>
                <c:pt idx="161">
                  <c:v>-1.5055731745220382</c:v>
                </c:pt>
                <c:pt idx="162">
                  <c:v>-1.4867929572843375</c:v>
                </c:pt>
                <c:pt idx="163">
                  <c:v>-1.4682113825348406</c:v>
                </c:pt>
                <c:pt idx="164">
                  <c:v>-1.4498274890031648</c:v>
                </c:pt>
                <c:pt idx="165">
                  <c:v>-1.4316402771837824</c:v>
                </c:pt>
                <c:pt idx="166">
                  <c:v>-1.4136487113422052</c:v>
                </c:pt>
                <c:pt idx="167">
                  <c:v>-1.3958517214511121</c:v>
                </c:pt>
                <c:pt idx="168">
                  <c:v>-1.3782482050585876</c:v>
                </c:pt>
                <c:pt idx="169">
                  <c:v>-1.3608370290906107</c:v>
                </c:pt>
                <c:pt idx="170">
                  <c:v>-1.3436170315898408</c:v>
                </c:pt>
                <c:pt idx="171">
                  <c:v>-1.3265870233926949</c:v>
                </c:pt>
                <c:pt idx="172">
                  <c:v>-1.3097457897466644</c:v>
                </c:pt>
                <c:pt idx="173">
                  <c:v>-1.2930920918697242</c:v>
                </c:pt>
                <c:pt idx="174">
                  <c:v>-1.2766246684536744</c:v>
                </c:pt>
                <c:pt idx="175">
                  <c:v>-1.2603422371131845</c:v>
                </c:pt>
                <c:pt idx="176">
                  <c:v>-1.2442434957822184</c:v>
                </c:pt>
                <c:pt idx="177">
                  <c:v>-1.2283271240595612</c:v>
                </c:pt>
                <c:pt idx="178">
                  <c:v>-1.2125917845049923</c:v>
                </c:pt>
                <c:pt idx="179">
                  <c:v>-1.1970361238877152</c:v>
                </c:pt>
                <c:pt idx="180">
                  <c:v>-1.1816587743885503</c:v>
                </c:pt>
                <c:pt idx="181">
                  <c:v>-1.1664583547573388</c:v>
                </c:pt>
                <c:pt idx="182">
                  <c:v>-1.1514334714270134</c:v>
                </c:pt>
                <c:pt idx="183">
                  <c:v>-1.1365827195857037</c:v>
                </c:pt>
                <c:pt idx="184">
                  <c:v>-1.1219046842082121</c:v>
                </c:pt>
                <c:pt idx="185">
                  <c:v>-1.1073979410481785</c:v>
                </c:pt>
                <c:pt idx="186">
                  <c:v>-1.0930610575921771</c:v>
                </c:pt>
                <c:pt idx="187">
                  <c:v>-1.0788925939769791</c:v>
                </c:pt>
                <c:pt idx="188">
                  <c:v>-1.0648911038711695</c:v>
                </c:pt>
                <c:pt idx="189">
                  <c:v>-1.0510551353222515</c:v>
                </c:pt>
                <c:pt idx="190">
                  <c:v>-1.0373832315703886</c:v>
                </c:pt>
                <c:pt idx="191">
                  <c:v>-1.0238739318298211</c:v>
                </c:pt>
                <c:pt idx="192">
                  <c:v>-1.0105257720390428</c:v>
                </c:pt>
                <c:pt idx="193">
                  <c:v>-0.99733728558074008</c:v>
                </c:pt>
                <c:pt idx="194">
                  <c:v>-0.98430700397247717</c:v>
                </c:pt>
                <c:pt idx="195">
                  <c:v>-0.97143345752909382</c:v>
                </c:pt>
                <c:pt idx="196">
                  <c:v>-0.9587151759977306</c:v>
                </c:pt>
                <c:pt idx="197">
                  <c:v>-0.94615068916639045</c:v>
                </c:pt>
                <c:pt idx="198">
                  <c:v>-0.9337385274469111</c:v>
                </c:pt>
                <c:pt idx="199">
                  <c:v>-0.92147722243317154</c:v>
                </c:pt>
                <c:pt idx="200">
                  <c:v>-0.90936530743538257</c:v>
                </c:pt>
                <c:pt idx="201">
                  <c:v>-0.89740131799123424</c:v>
                </c:pt>
                <c:pt idx="202">
                  <c:v>-0.88558379235467632</c:v>
                </c:pt>
                <c:pt idx="203">
                  <c:v>-0.87391127196307883</c:v>
                </c:pt>
                <c:pt idx="204">
                  <c:v>-0.8623823018834994</c:v>
                </c:pt>
                <c:pt idx="205">
                  <c:v>-0.85099543123875065</c:v>
                </c:pt>
                <c:pt idx="206">
                  <c:v>-0.83974921361395438</c:v>
                </c:pt>
                <c:pt idx="207">
                  <c:v>-0.82864220744423955</c:v>
                </c:pt>
                <c:pt idx="208">
                  <c:v>-0.81767297638422309</c:v>
                </c:pt>
                <c:pt idx="209">
                  <c:v>-0.80684008965989051</c:v>
                </c:pt>
                <c:pt idx="210">
                  <c:v>-0.79614212240347948</c:v>
                </c:pt>
                <c:pt idx="211">
                  <c:v>-0.78557765597194584</c:v>
                </c:pt>
                <c:pt idx="212">
                  <c:v>-0.77514527824957746</c:v>
                </c:pt>
                <c:pt idx="213">
                  <c:v>-0.76484358393529861</c:v>
                </c:pt>
                <c:pt idx="214">
                  <c:v>-0.75467117481519708</c:v>
                </c:pt>
                <c:pt idx="215">
                  <c:v>-0.74462666002078515</c:v>
                </c:pt>
                <c:pt idx="216">
                  <c:v>-0.73470865627349802</c:v>
                </c:pt>
                <c:pt idx="217">
                  <c:v>-0.72491578811589563</c:v>
                </c:pt>
                <c:pt idx="218">
                  <c:v>-0.71524668813004733</c:v>
                </c:pt>
                <c:pt idx="219">
                  <c:v>-0.70569999714355647</c:v>
                </c:pt>
                <c:pt idx="220">
                  <c:v>-0.69627436442364066</c:v>
                </c:pt>
                <c:pt idx="221">
                  <c:v>-0.68696844785971511</c:v>
                </c:pt>
                <c:pt idx="222">
                  <c:v>-0.67778091413487751</c:v>
                </c:pt>
                <c:pt idx="223">
                  <c:v>-0.66871043888669024</c:v>
                </c:pt>
                <c:pt idx="224">
                  <c:v>-0.65975570685766538</c:v>
                </c:pt>
                <c:pt idx="225">
                  <c:v>-0.65091541203578973</c:v>
                </c:pt>
                <c:pt idx="226">
                  <c:v>-0.64218825778548982</c:v>
                </c:pt>
                <c:pt idx="227">
                  <c:v>-0.63357295696936411</c:v>
                </c:pt>
                <c:pt idx="228">
                  <c:v>-0.62506823206102491</c:v>
                </c:pt>
                <c:pt idx="229">
                  <c:v>-0.61667281524938666</c:v>
                </c:pt>
                <c:pt idx="230">
                  <c:v>-0.60838544853470822</c:v>
                </c:pt>
                <c:pt idx="231">
                  <c:v>-0.60020488381670156</c:v>
                </c:pt>
                <c:pt idx="232">
                  <c:v>-0.59212988297501634</c:v>
                </c:pt>
                <c:pt idx="233">
                  <c:v>-0.5841592179423597</c:v>
                </c:pt>
                <c:pt idx="234">
                  <c:v>-0.57629167077056342</c:v>
                </c:pt>
                <c:pt idx="235">
                  <c:v>-0.56852603368985155</c:v>
                </c:pt>
                <c:pt idx="236">
                  <c:v>-0.56086110916156884</c:v>
                </c:pt>
                <c:pt idx="237">
                  <c:v>-0.55329570992463339</c:v>
                </c:pt>
                <c:pt idx="238">
                  <c:v>-0.54582865903595179</c:v>
                </c:pt>
                <c:pt idx="239">
                  <c:v>-0.53845878990503082</c:v>
                </c:pt>
                <c:pt idx="240">
                  <c:v>-0.53118494632303181</c:v>
                </c:pt>
                <c:pt idx="241">
                  <c:v>-0.52400598248646646</c:v>
                </c:pt>
                <c:pt idx="242">
                  <c:v>-0.51692076301576662</c:v>
                </c:pt>
                <c:pt idx="243">
                  <c:v>-0.50992816296893206</c:v>
                </c:pt>
                <c:pt idx="244">
                  <c:v>-0.50302706785045015</c:v>
                </c:pt>
                <c:pt idx="245">
                  <c:v>-0.49621637361569843</c:v>
                </c:pt>
                <c:pt idx="246">
                  <c:v>-0.48949498667099606</c:v>
                </c:pt>
                <c:pt idx="247">
                  <c:v>-0.48286182386950377</c:v>
                </c:pt>
                <c:pt idx="248">
                  <c:v>-0.47631581250314659</c:v>
                </c:pt>
                <c:pt idx="249">
                  <c:v>-0.46985589029071861</c:v>
                </c:pt>
                <c:pt idx="250">
                  <c:v>-0.46348100536234754</c:v>
                </c:pt>
                <c:pt idx="251">
                  <c:v>-0.4571901162404694</c:v>
                </c:pt>
                <c:pt idx="252">
                  <c:v>-0.45098219181746874</c:v>
                </c:pt>
                <c:pt idx="253">
                  <c:v>-0.44485621133014497</c:v>
                </c:pt>
                <c:pt idx="254">
                  <c:v>-0.43881116433112022</c:v>
                </c:pt>
                <c:pt idx="255">
                  <c:v>-0.43284605065736625</c:v>
                </c:pt>
                <c:pt idx="256">
                  <c:v>-0.42695988039594746</c:v>
                </c:pt>
                <c:pt idx="257">
                  <c:v>-0.42115167384713798</c:v>
                </c:pt>
                <c:pt idx="258">
                  <c:v>-0.41542046148502076</c:v>
                </c:pt>
                <c:pt idx="259">
                  <c:v>-0.40976528391569411</c:v>
                </c:pt>
                <c:pt idx="260">
                  <c:v>-0.40418519183322316</c:v>
                </c:pt>
                <c:pt idx="261">
                  <c:v>-0.39867924597338616</c:v>
                </c:pt>
                <c:pt idx="262">
                  <c:v>-0.39324651706542474</c:v>
                </c:pt>
                <c:pt idx="263">
                  <c:v>-0.38788608578180556</c:v>
                </c:pt>
                <c:pt idx="264">
                  <c:v>-0.38259704268616507</c:v>
                </c:pt>
                <c:pt idx="265">
                  <c:v>-0.37737848817947106</c:v>
                </c:pt>
                <c:pt idx="266">
                  <c:v>-0.37222953244457802</c:v>
                </c:pt>
                <c:pt idx="267">
                  <c:v>-0.36714929538918506</c:v>
                </c:pt>
                <c:pt idx="268">
                  <c:v>-0.36213690658734932</c:v>
                </c:pt>
                <c:pt idx="269">
                  <c:v>-0.35719150521957133</c:v>
                </c:pt>
                <c:pt idx="270">
                  <c:v>-0.35231224001162764</c:v>
                </c:pt>
                <c:pt idx="271">
                  <c:v>-0.34749826917213344</c:v>
                </c:pt>
                <c:pt idx="272">
                  <c:v>-0.34274876032898577</c:v>
                </c:pt>
                <c:pt idx="273">
                  <c:v>-0.33806289046469468</c:v>
                </c:pt>
                <c:pt idx="274">
                  <c:v>-0.33343984585074987</c:v>
                </c:pt>
                <c:pt idx="275">
                  <c:v>-0.32887882198101875</c:v>
                </c:pt>
                <c:pt idx="276">
                  <c:v>-0.32437902350429493</c:v>
                </c:pt>
                <c:pt idx="277">
                  <c:v>-0.31993966415600583</c:v>
                </c:pt>
                <c:pt idx="278">
                  <c:v>-0.31555996668921799</c:v>
                </c:pt>
                <c:pt idx="279">
                  <c:v>-0.31123916280491593</c:v>
                </c:pt>
                <c:pt idx="280">
                  <c:v>-0.30697649308167485</c:v>
                </c:pt>
                <c:pt idx="281">
                  <c:v>-0.30277120690472636</c:v>
                </c:pt>
                <c:pt idx="282">
                  <c:v>-0.29862256239453661</c:v>
                </c:pt>
                <c:pt idx="283">
                  <c:v>-0.29452982633488578</c:v>
                </c:pt>
                <c:pt idx="284">
                  <c:v>-0.29049227410051748</c:v>
                </c:pt>
                <c:pt idx="285">
                  <c:v>-0.28650918958443033</c:v>
                </c:pt>
                <c:pt idx="286">
                  <c:v>-0.28257986512480782</c:v>
                </c:pt>
                <c:pt idx="287">
                  <c:v>-0.27870360143169032</c:v>
                </c:pt>
                <c:pt idx="288">
                  <c:v>-0.2748797075133621</c:v>
                </c:pt>
                <c:pt idx="289">
                  <c:v>-0.27110750060255134</c:v>
                </c:pt>
                <c:pt idx="290">
                  <c:v>-0.26738630608244229</c:v>
                </c:pt>
                <c:pt idx="291">
                  <c:v>-0.26371545741257635</c:v>
                </c:pt>
                <c:pt idx="292">
                  <c:v>-0.26009429605461953</c:v>
                </c:pt>
                <c:pt idx="293">
                  <c:v>-0.25652217139808969</c:v>
                </c:pt>
                <c:pt idx="294">
                  <c:v>-0.25299844068603067</c:v>
                </c:pt>
                <c:pt idx="295">
                  <c:v>-0.24952246894070948</c:v>
                </c:pt>
                <c:pt idx="296">
                  <c:v>-0.24609362888930397</c:v>
                </c:pt>
                <c:pt idx="297">
                  <c:v>-0.24271130088967546</c:v>
                </c:pt>
                <c:pt idx="298">
                  <c:v>-0.2393748728562014</c:v>
                </c:pt>
                <c:pt idx="299">
                  <c:v>-0.2360837401857433</c:v>
                </c:pt>
                <c:pt idx="300">
                  <c:v>-0.23283730568371344</c:v>
                </c:pt>
                <c:pt idx="301">
                  <c:v>-0.22963497949032824</c:v>
                </c:pt>
                <c:pt idx="302">
                  <c:v>-0.22647617900701364</c:v>
                </c:pt>
                <c:pt idx="303">
                  <c:v>-0.22336032882304779</c:v>
                </c:pt>
                <c:pt idx="304">
                  <c:v>-0.22028686064238823</c:v>
                </c:pt>
                <c:pt idx="305">
                  <c:v>-0.21725521321076269</c:v>
                </c:pt>
                <c:pt idx="306">
                  <c:v>-0.21426483224301032</c:v>
                </c:pt>
                <c:pt idx="307">
                  <c:v>-0.21131517035071878</c:v>
                </c:pt>
                <c:pt idx="308">
                  <c:v>-0.20840568697013034</c:v>
                </c:pt>
                <c:pt idx="309">
                  <c:v>-0.20553584829038096</c:v>
                </c:pt>
                <c:pt idx="310">
                  <c:v>-0.20270512718205963</c:v>
                </c:pt>
                <c:pt idx="311">
                  <c:v>-0.19991300312610771</c:v>
                </c:pt>
                <c:pt idx="312">
                  <c:v>-0.19715896214307907</c:v>
                </c:pt>
                <c:pt idx="313">
                  <c:v>-0.19444249672276415</c:v>
                </c:pt>
                <c:pt idx="314">
                  <c:v>-0.19176310575420016</c:v>
                </c:pt>
                <c:pt idx="315">
                  <c:v>-0.18912029445607317</c:v>
                </c:pt>
                <c:pt idx="316">
                  <c:v>-0.18651357430752255</c:v>
                </c:pt>
                <c:pt idx="317">
                  <c:v>-0.18394246297936678</c:v>
                </c:pt>
                <c:pt idx="318">
                  <c:v>-0.18140648426574499</c:v>
                </c:pt>
                <c:pt idx="319">
                  <c:v>-0.17890516801620263</c:v>
                </c:pt>
                <c:pt idx="320">
                  <c:v>-0.17643805006821506</c:v>
                </c:pt>
                <c:pt idx="321">
                  <c:v>-0.17400467218016388</c:v>
                </c:pt>
                <c:pt idx="322">
                  <c:v>-0.1716045819647701</c:v>
                </c:pt>
                <c:pt idx="323">
                  <c:v>-0.16923733282300096</c:v>
                </c:pt>
                <c:pt idx="324">
                  <c:v>-0.16690248387844017</c:v>
                </c:pt>
                <c:pt idx="325">
                  <c:v>-0.16459959991214443</c:v>
                </c:pt>
                <c:pt idx="326">
                  <c:v>-0.16232825129798378</c:v>
                </c:pt>
                <c:pt idx="327">
                  <c:v>-0.16008801393847125</c:v>
                </c:pt>
                <c:pt idx="328">
                  <c:v>-0.15787846920108764</c:v>
                </c:pt>
                <c:pt idx="329">
                  <c:v>-0.15569920385510866</c:v>
                </c:pt>
                <c:pt idx="330">
                  <c:v>-0.15354981000893503</c:v>
                </c:pt>
                <c:pt idx="331">
                  <c:v>-0.15142988504792929</c:v>
                </c:pt>
                <c:pt idx="332">
                  <c:v>-0.14933903157276585</c:v>
                </c:pt>
                <c:pt idx="333">
                  <c:v>-0.14727685733829604</c:v>
                </c:pt>
                <c:pt idx="334">
                  <c:v>-0.14524297519292637</c:v>
                </c:pt>
                <c:pt idx="335">
                  <c:v>-0.14323700301852116</c:v>
                </c:pt>
                <c:pt idx="336">
                  <c:v>-0.14125856367082473</c:v>
                </c:pt>
                <c:pt idx="337">
                  <c:v>-0.139307284920407</c:v>
                </c:pt>
                <c:pt idx="338">
                  <c:v>-0.13738279939413339</c:v>
                </c:pt>
                <c:pt idx="339">
                  <c:v>-0.13548474451716278</c:v>
                </c:pt>
                <c:pt idx="340">
                  <c:v>-0.13361276245547329</c:v>
                </c:pt>
                <c:pt idx="341">
                  <c:v>-0.13176650005891111</c:v>
                </c:pt>
                <c:pt idx="342">
                  <c:v>-0.12994560880477538</c:v>
                </c:pt>
                <c:pt idx="343">
                  <c:v>-0.12814974474192445</c:v>
                </c:pt>
                <c:pt idx="344">
                  <c:v>-0.12637856843541809</c:v>
                </c:pt>
                <c:pt idx="345">
                  <c:v>-0.12463174491168046</c:v>
                </c:pt>
                <c:pt idx="346">
                  <c:v>-0.12290894360419988</c:v>
                </c:pt>
                <c:pt idx="347">
                  <c:v>-0.12120983829974841</c:v>
                </c:pt>
                <c:pt idx="348">
                  <c:v>-0.11953410708513394</c:v>
                </c:pt>
                <c:pt idx="349">
                  <c:v>-0.11788143229447656</c:v>
                </c:pt>
                <c:pt idx="350">
                  <c:v>-0.11625150045700865</c:v>
                </c:pt>
                <c:pt idx="351">
                  <c:v>-0.11464400224539981</c:v>
                </c:pt>
                <c:pt idx="352">
                  <c:v>-0.11305863242460544</c:v>
                </c:pt>
                <c:pt idx="353">
                  <c:v>-0.11149508980123252</c:v>
                </c:pt>
                <c:pt idx="354">
                  <c:v>-0.10995307717342785</c:v>
                </c:pt>
                <c:pt idx="355">
                  <c:v>-0.10843230128128065</c:v>
                </c:pt>
                <c:pt idx="356">
                  <c:v>-0.1069324727577439</c:v>
                </c:pt>
                <c:pt idx="357">
                  <c:v>-0.10545330608006322</c:v>
                </c:pt>
                <c:pt idx="358">
                  <c:v>-0.10399451952172287</c:v>
                </c:pt>
                <c:pt idx="359">
                  <c:v>-0.10255583510489565</c:v>
                </c:pt>
                <c:pt idx="360">
                  <c:v>-0.10113697855340119</c:v>
                </c:pt>
                <c:pt idx="361">
                  <c:v>-9.9737679246166874E-2</c:v>
                </c:pt>
                <c:pt idx="362">
                  <c:v>-9.8357670171191139E-2</c:v>
                </c:pt>
                <c:pt idx="363">
                  <c:v>-9.6996687880002638E-2</c:v>
                </c:pt>
                <c:pt idx="364">
                  <c:v>-9.5654472442616184E-2</c:v>
                </c:pt>
                <c:pt idx="365">
                  <c:v>-9.4330767402983712E-2</c:v>
                </c:pt>
                <c:pt idx="366">
                  <c:v>-9.3025319734929154E-2</c:v>
                </c:pt>
                <c:pt idx="367">
                  <c:v>-9.1737879798576269E-2</c:v>
                </c:pt>
                <c:pt idx="368">
                  <c:v>-9.0468201297254455E-2</c:v>
                </c:pt>
                <c:pt idx="369">
                  <c:v>-8.9216041234890284E-2</c:v>
                </c:pt>
                <c:pt idx="370">
                  <c:v>-8.7981159873871187E-2</c:v>
                </c:pt>
                <c:pt idx="371">
                  <c:v>-8.6763320693386506E-2</c:v>
                </c:pt>
                <c:pt idx="372">
                  <c:v>-8.5562290348237591E-2</c:v>
                </c:pt>
                <c:pt idx="373">
                  <c:v>-8.4377838628116264E-2</c:v>
                </c:pt>
                <c:pt idx="374">
                  <c:v>-8.3209738417344761E-2</c:v>
                </c:pt>
                <c:pt idx="375">
                  <c:v>-8.2057765655080162E-2</c:v>
                </c:pt>
                <c:pt idx="376">
                  <c:v>-8.092169929597029E-2</c:v>
                </c:pt>
                <c:pt idx="377">
                  <c:v>-7.9801321271268044E-2</c:v>
                </c:pt>
                <c:pt idx="378">
                  <c:v>-7.8696416450392506E-2</c:v>
                </c:pt>
                <c:pt idx="379">
                  <c:v>-7.7606772602937538E-2</c:v>
                </c:pt>
                <c:pt idx="380">
                  <c:v>-7.653218036112179E-2</c:v>
                </c:pt>
                <c:pt idx="381">
                  <c:v>-7.5472433182679141E-2</c:v>
                </c:pt>
                <c:pt idx="382">
                  <c:v>-7.4427327314183847E-2</c:v>
                </c:pt>
                <c:pt idx="383">
                  <c:v>-7.3396661754806067E-2</c:v>
                </c:pt>
                <c:pt idx="384">
                  <c:v>-7.2380238220497509E-2</c:v>
                </c:pt>
                <c:pt idx="385">
                  <c:v>-7.1377861108600338E-2</c:v>
                </c:pt>
                <c:pt idx="386">
                  <c:v>-7.038933746287529E-2</c:v>
                </c:pt>
                <c:pt idx="387">
                  <c:v>-6.9414476938948408E-2</c:v>
                </c:pt>
                <c:pt idx="388">
                  <c:v>-6.8453091770170255E-2</c:v>
                </c:pt>
                <c:pt idx="389">
                  <c:v>-6.7504996733883174E-2</c:v>
                </c:pt>
                <c:pt idx="390">
                  <c:v>-6.6570009118095755E-2</c:v>
                </c:pt>
                <c:pt idx="391">
                  <c:v>-6.5647948688558208E-2</c:v>
                </c:pt>
                <c:pt idx="392">
                  <c:v>-6.4738637656235207E-2</c:v>
                </c:pt>
                <c:pt idx="393">
                  <c:v>-6.384190064517363E-2</c:v>
                </c:pt>
                <c:pt idx="394">
                  <c:v>-6.2957564660760745E-2</c:v>
                </c:pt>
                <c:pt idx="395">
                  <c:v>-6.2085459058368646E-2</c:v>
                </c:pt>
                <c:pt idx="396">
                  <c:v>-6.122541551238158E-2</c:v>
                </c:pt>
                <c:pt idx="397">
                  <c:v>-6.0377267985602383E-2</c:v>
                </c:pt>
                <c:pt idx="398">
                  <c:v>-5.9540852699035821E-2</c:v>
                </c:pt>
                <c:pt idx="399">
                  <c:v>-5.8716008102040251E-2</c:v>
                </c:pt>
                <c:pt idx="400">
                  <c:v>-5.7902574842850815E-2</c:v>
                </c:pt>
                <c:pt idx="401">
                  <c:v>-5.7100395739464717E-2</c:v>
                </c:pt>
                <c:pt idx="402">
                  <c:v>-5.6309315750887885E-2</c:v>
                </c:pt>
                <c:pt idx="403">
                  <c:v>-5.5529181948737162E-2</c:v>
                </c:pt>
                <c:pt idx="404">
                  <c:v>-5.4759843489197935E-2</c:v>
                </c:pt>
                <c:pt idx="405">
                  <c:v>-5.4001151585328935E-2</c:v>
                </c:pt>
                <c:pt idx="406">
                  <c:v>-5.3252959479713827E-2</c:v>
                </c:pt>
                <c:pt idx="407">
                  <c:v>-5.2515122417455408E-2</c:v>
                </c:pt>
                <c:pt idx="408">
                  <c:v>-5.1787497619507072E-2</c:v>
                </c:pt>
                <c:pt idx="409">
                  <c:v>-5.1069944256340635E-2</c:v>
                </c:pt>
                <c:pt idx="410">
                  <c:v>-5.0362323421944244E-2</c:v>
                </c:pt>
                <c:pt idx="411">
                  <c:v>-4.9664498108149262E-2</c:v>
                </c:pt>
                <c:pt idx="412">
                  <c:v>-4.8976333179279997E-2</c:v>
                </c:pt>
                <c:pt idx="413">
                  <c:v>-4.8297695347125476E-2</c:v>
                </c:pt>
                <c:pt idx="414">
                  <c:v>-4.7628453146227455E-2</c:v>
                </c:pt>
                <c:pt idx="415">
                  <c:v>-4.6968476909482901E-2</c:v>
                </c:pt>
                <c:pt idx="416">
                  <c:v>-4.6317638744055666E-2</c:v>
                </c:pt>
                <c:pt idx="417">
                  <c:v>-4.5675812507596024E-2</c:v>
                </c:pt>
                <c:pt idx="418">
                  <c:v>-4.5042873784763189E-2</c:v>
                </c:pt>
                <c:pt idx="419">
                  <c:v>-4.4418699864046986E-2</c:v>
                </c:pt>
                <c:pt idx="420">
                  <c:v>-4.3803169714887749E-2</c:v>
                </c:pt>
                <c:pt idx="421">
                  <c:v>-4.3196163965088158E-2</c:v>
                </c:pt>
                <c:pt idx="422">
                  <c:v>-4.2597564878515133E-2</c:v>
                </c:pt>
                <c:pt idx="423">
                  <c:v>-4.2007256333088917E-2</c:v>
                </c:pt>
                <c:pt idx="424">
                  <c:v>-4.1425123799055115E-2</c:v>
                </c:pt>
                <c:pt idx="425">
                  <c:v>-4.0851054317536599E-2</c:v>
                </c:pt>
                <c:pt idx="426">
                  <c:v>-4.0284936479362314E-2</c:v>
                </c:pt>
                <c:pt idx="427">
                  <c:v>-3.9726660404170687E-2</c:v>
                </c:pt>
                <c:pt idx="428">
                  <c:v>-3.917611771978171E-2</c:v>
                </c:pt>
                <c:pt idx="429">
                  <c:v>-3.8633201541837733E-2</c:v>
                </c:pt>
                <c:pt idx="430">
                  <c:v>-3.8097806453708166E-2</c:v>
                </c:pt>
                <c:pt idx="431">
                  <c:v>-3.7569828486654661E-2</c:v>
                </c:pt>
                <c:pt idx="432">
                  <c:v>-3.7049165100254827E-2</c:v>
                </c:pt>
                <c:pt idx="433">
                  <c:v>-3.653571516308108E-2</c:v>
                </c:pt>
                <c:pt idx="434">
                  <c:v>-3.602937893363066E-2</c:v>
                </c:pt>
                <c:pt idx="435">
                  <c:v>-3.5530058041505261E-2</c:v>
                </c:pt>
                <c:pt idx="436">
                  <c:v>-3.5037655468836373E-2</c:v>
                </c:pt>
                <c:pt idx="437">
                  <c:v>-3.4552075531953726E-2</c:v>
                </c:pt>
                <c:pt idx="438">
                  <c:v>-3.4073223863293554E-2</c:v>
                </c:pt>
                <c:pt idx="439">
                  <c:v>-3.3601007393544359E-2</c:v>
                </c:pt>
                <c:pt idx="440">
                  <c:v>-3.3135334334027357E-2</c:v>
                </c:pt>
                <c:pt idx="441">
                  <c:v>-3.2676114159307296E-2</c:v>
                </c:pt>
                <c:pt idx="442">
                  <c:v>-3.2223257590033312E-2</c:v>
                </c:pt>
                <c:pt idx="443">
                  <c:v>-3.1776676576005018E-2</c:v>
                </c:pt>
                <c:pt idx="444">
                  <c:v>-3.1336284279461939E-2</c:v>
                </c:pt>
                <c:pt idx="445">
                  <c:v>-3.0901995058592837E-2</c:v>
                </c:pt>
                <c:pt idx="446">
                  <c:v>-3.0473724451264176E-2</c:v>
                </c:pt>
                <c:pt idx="447">
                  <c:v>-3.0051389158961959E-2</c:v>
                </c:pt>
                <c:pt idx="448">
                  <c:v>-2.9634907030947139E-2</c:v>
                </c:pt>
                <c:pt idx="449">
                  <c:v>-2.9224197048620622E-2</c:v>
                </c:pt>
                <c:pt idx="450">
                  <c:v>-2.8819179310094981E-2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fit_2NN_BCC!$H$19:$H$469</c:f>
              <c:numCache>
                <c:formatCode>0.0000</c:formatCode>
                <c:ptCount val="451"/>
                <c:pt idx="0">
                  <c:v>0.46550503177427238</c:v>
                </c:pt>
                <c:pt idx="1">
                  <c:v>-2.1867520708302769E-2</c:v>
                </c:pt>
                <c:pt idx="2">
                  <c:v>-0.48906941052168118</c:v>
                </c:pt>
                <c:pt idx="3">
                  <c:v>-0.93675022705803979</c:v>
                </c:pt>
                <c:pt idx="4">
                  <c:v>-1.3655404971963232</c:v>
                </c:pt>
                <c:pt idx="5">
                  <c:v>-1.776052218448821</c:v>
                </c:pt>
                <c:pt idx="6">
                  <c:v>-2.1688793776527455</c:v>
                </c:pt>
                <c:pt idx="7">
                  <c:v>-2.5445984555896417</c:v>
                </c:pt>
                <c:pt idx="8">
                  <c:v>-2.9037689179054516</c:v>
                </c:pt>
                <c:pt idx="9">
                  <c:v>-3.2469336926944061</c:v>
                </c:pt>
                <c:pt idx="10">
                  <c:v>-3.5746196351004671</c:v>
                </c:pt>
                <c:pt idx="11">
                  <c:v>-3.8873379792808662</c:v>
                </c:pt>
                <c:pt idx="12">
                  <c:v>-4.1855847780672706</c:v>
                </c:pt>
                <c:pt idx="13">
                  <c:v>-4.4698413306514482</c:v>
                </c:pt>
                <c:pt idx="14">
                  <c:v>-4.7405745986137342</c:v>
                </c:pt>
                <c:pt idx="15">
                  <c:v>-4.9982376106043249</c:v>
                </c:pt>
                <c:pt idx="16">
                  <c:v>-5.2432698559793609</c:v>
                </c:pt>
                <c:pt idx="17">
                  <c:v>-5.4760976676858917</c:v>
                </c:pt>
                <c:pt idx="18">
                  <c:v>-5.6971345946820708</c:v>
                </c:pt>
                <c:pt idx="19">
                  <c:v>-5.9067817641715878</c:v>
                </c:pt>
                <c:pt idx="20">
                  <c:v>-6.1054282339239254</c:v>
                </c:pt>
                <c:pt idx="21">
                  <c:v>-6.2934513349450265</c:v>
                </c:pt>
                <c:pt idx="22">
                  <c:v>-6.4712170047559905</c:v>
                </c:pt>
                <c:pt idx="23">
                  <c:v>-6.6390801115307125</c:v>
                </c:pt>
                <c:pt idx="24">
                  <c:v>-6.7973847693367793</c:v>
                </c:pt>
                <c:pt idx="25">
                  <c:v>-6.9464646447175982</c:v>
                </c:pt>
                <c:pt idx="26">
                  <c:v>-7.0866432548474263</c:v>
                </c:pt>
                <c:pt idx="27">
                  <c:v>-7.2182342574849763</c:v>
                </c:pt>
                <c:pt idx="28">
                  <c:v>-7.3415417329453065</c:v>
                </c:pt>
                <c:pt idx="29">
                  <c:v>-7.4568604583039555</c:v>
                </c:pt>
                <c:pt idx="30">
                  <c:v>-7.5644761740416584</c:v>
                </c:pt>
                <c:pt idx="31">
                  <c:v>-7.6646658433325792</c:v>
                </c:pt>
                <c:pt idx="32">
                  <c:v>-7.7576979041735292</c:v>
                </c:pt>
                <c:pt idx="33">
                  <c:v>-7.8438325145465937</c:v>
                </c:pt>
                <c:pt idx="34">
                  <c:v>-7.9233217908024347</c:v>
                </c:pt>
                <c:pt idx="35">
                  <c:v>-7.9964100394466744</c:v>
                </c:pt>
                <c:pt idx="36">
                  <c:v>-8.0633339825068902</c:v>
                </c:pt>
                <c:pt idx="37">
                  <c:v>-8.124322976653195</c:v>
                </c:pt>
                <c:pt idx="38">
                  <c:v>-8.1795992262406614</c:v>
                </c:pt>
                <c:pt idx="39">
                  <c:v>-8.2293779904375626</c:v>
                </c:pt>
                <c:pt idx="40">
                  <c:v>-8.2738677845989947</c:v>
                </c:pt>
                <c:pt idx="41">
                  <c:v>-8.313270576041262</c:v>
                </c:pt>
                <c:pt idx="42">
                  <c:v>-8.3477819743682762</c:v>
                </c:pt>
                <c:pt idx="43">
                  <c:v>-8.3775914164972942</c:v>
                </c:pt>
                <c:pt idx="44">
                  <c:v>-8.4028823465273348</c:v>
                </c:pt>
                <c:pt idx="45">
                  <c:v>-8.4238323905898991</c:v>
                </c:pt>
                <c:pt idx="46">
                  <c:v>-8.4406135268178986</c:v>
                </c:pt>
                <c:pt idx="47">
                  <c:v>-8.4533922505650718</c:v>
                </c:pt>
                <c:pt idx="48">
                  <c:v>-8.462329735004726</c:v>
                </c:pt>
                <c:pt idx="49">
                  <c:v>-8.4675819872331921</c:v>
                </c:pt>
                <c:pt idx="50">
                  <c:v>-8.4693000000000005</c:v>
                </c:pt>
                <c:pt idx="51">
                  <c:v>-8.4676298991837129</c:v>
                </c:pt>
                <c:pt idx="52">
                  <c:v>-8.4627130871289911</c:v>
                </c:pt>
                <c:pt idx="53">
                  <c:v>-8.4546863819575488</c:v>
                </c:pt>
                <c:pt idx="54">
                  <c:v>-8.4436821529626105</c:v>
                </c:pt>
                <c:pt idx="55">
                  <c:v>-8.4298284521935418</c:v>
                </c:pt>
                <c:pt idx="56">
                  <c:v>-8.4132491423345481</c:v>
                </c:pt>
                <c:pt idx="57">
                  <c:v>-8.3940640209785169</c:v>
                </c:pt>
                <c:pt idx="58">
                  <c:v>-8.3723889413944299</c:v>
                </c:pt>
                <c:pt idx="59">
                  <c:v>-8.3483359298841009</c:v>
                </c:pt>
                <c:pt idx="60">
                  <c:v>-8.3220132998215135</c:v>
                </c:pt>
                <c:pt idx="61">
                  <c:v>-8.2935257624654586</c:v>
                </c:pt>
                <c:pt idx="62">
                  <c:v>-8.2629745346338428</c:v>
                </c:pt>
                <c:pt idx="63">
                  <c:v>-8.2304574433255908</c:v>
                </c:pt>
                <c:pt idx="64">
                  <c:v>-8.1960690273738575</c:v>
                </c:pt>
                <c:pt idx="65">
                  <c:v>-8.1599006362119226</c:v>
                </c:pt>
                <c:pt idx="66">
                  <c:v>-8.1220405258310997</c:v>
                </c:pt>
                <c:pt idx="67">
                  <c:v>-8.0825739520077295</c:v>
                </c:pt>
                <c:pt idx="68">
                  <c:v>-8.0415832608743596</c:v>
                </c:pt>
                <c:pt idx="69">
                  <c:v>-7.9991479769081737</c:v>
                </c:pt>
                <c:pt idx="70">
                  <c:v>-7.9553448884077413</c:v>
                </c:pt>
                <c:pt idx="71">
                  <c:v>-7.9102481305273153</c:v>
                </c:pt>
                <c:pt idx="72">
                  <c:v>-7.8639292659360027</c:v>
                </c:pt>
                <c:pt idx="73">
                  <c:v>-7.8164573631673147</c:v>
                </c:pt>
                <c:pt idx="74">
                  <c:v>-7.7678990727229067</c:v>
                </c:pt>
                <c:pt idx="75">
                  <c:v>-7.7183187009925218</c:v>
                </c:pt>
                <c:pt idx="76">
                  <c:v>-7.6677782820505467</c:v>
                </c:pt>
                <c:pt idx="77">
                  <c:v>-7.6163376473879287</c:v>
                </c:pt>
                <c:pt idx="78">
                  <c:v>-7.5640544936366307</c:v>
                </c:pt>
                <c:pt idx="79">
                  <c:v>-7.5109844483422696</c:v>
                </c:pt>
                <c:pt idx="80">
                  <c:v>-7.4571811338390521</c:v>
                </c:pt>
                <c:pt idx="81">
                  <c:v>-7.4026962292797132</c:v>
                </c:pt>
                <c:pt idx="82">
                  <c:v>-7.3475795308716778</c:v>
                </c:pt>
                <c:pt idx="83">
                  <c:v>-7.2918790103693372</c:v>
                </c:pt>
                <c:pt idx="84">
                  <c:v>-7.2356408718709551</c:v>
                </c:pt>
                <c:pt idx="85">
                  <c:v>-7.1789096069673937</c:v>
                </c:pt>
                <c:pt idx="86">
                  <c:v>-7.1217280482886247</c:v>
                </c:pt>
                <c:pt idx="87">
                  <c:v>-7.0641374214926724</c:v>
                </c:pt>
                <c:pt idx="88">
                  <c:v>-7.0061773957404894</c:v>
                </c:pt>
                <c:pt idx="89">
                  <c:v>-6.9478861326990584</c:v>
                </c:pt>
                <c:pt idx="90">
                  <c:v>-6.8893003341138588</c:v>
                </c:pt>
                <c:pt idx="91">
                  <c:v>-6.8304552879907376</c:v>
                </c:pt>
                <c:pt idx="92">
                  <c:v>-6.7713849134261164</c:v>
                </c:pt>
                <c:pt idx="93">
                  <c:v>-6.7121218041234485</c:v>
                </c:pt>
                <c:pt idx="94">
                  <c:v>-6.6526972706327445</c:v>
                </c:pt>
                <c:pt idx="95">
                  <c:v>-6.5931413813490396</c:v>
                </c:pt>
                <c:pt idx="96">
                  <c:v>-6.5334830023046662</c:v>
                </c:pt>
                <c:pt idx="97">
                  <c:v>-6.4737498357892749</c:v>
                </c:pt>
                <c:pt idx="98">
                  <c:v>-6.4139684578305687</c:v>
                </c:pt>
                <c:pt idx="99">
                  <c:v>-6.354164354567887</c:v>
                </c:pt>
                <c:pt idx="100">
                  <c:v>-6.2943619575498335</c:v>
                </c:pt>
                <c:pt idx="101">
                  <c:v>-6.2345846779863194</c:v>
                </c:pt>
                <c:pt idx="102">
                  <c:v>-6.1748549399845825</c:v>
                </c:pt>
                <c:pt idx="103">
                  <c:v>-6.1151942127978662</c:v>
                </c:pt>
                <c:pt idx="104">
                  <c:v>-6.0556230421147559</c:v>
                </c:pt>
                <c:pt idx="105">
                  <c:v>-5.9961610804163055</c:v>
                </c:pt>
                <c:pt idx="106">
                  <c:v>-5.9368271164274002</c:v>
                </c:pt>
                <c:pt idx="107">
                  <c:v>-5.8776391036880735</c:v>
                </c:pt>
                <c:pt idx="108">
                  <c:v>-5.8186141882697546</c:v>
                </c:pt>
                <c:pt idx="109">
                  <c:v>-5.7597687356607778</c:v>
                </c:pt>
                <c:pt idx="110">
                  <c:v>-5.7011183568447974</c:v>
                </c:pt>
                <c:pt idx="111">
                  <c:v>-5.6426779335950767</c:v>
                </c:pt>
                <c:pt idx="112">
                  <c:v>-5.5844616430070602</c:v>
                </c:pt>
                <c:pt idx="113">
                  <c:v>-5.5264829812909086</c:v>
                </c:pt>
                <c:pt idx="114">
                  <c:v>-5.4687547868452073</c:v>
                </c:pt>
                <c:pt idx="115">
                  <c:v>-5.4112892626323541</c:v>
                </c:pt>
                <c:pt idx="116">
                  <c:v>-5.354097997875658</c:v>
                </c:pt>
                <c:pt idx="117">
                  <c:v>-5.2971919890975556</c:v>
                </c:pt>
                <c:pt idx="118">
                  <c:v>-5.2405816605178854</c:v>
                </c:pt>
                <c:pt idx="119">
                  <c:v>-5.1842768838305542</c:v>
                </c:pt>
                <c:pt idx="120">
                  <c:v>-5.1282869973765175</c:v>
                </c:pt>
                <c:pt idx="121">
                  <c:v>-5.072620824730393</c:v>
                </c:pt>
                <c:pt idx="122">
                  <c:v>-5.0172866927176427</c:v>
                </c:pt>
                <c:pt idx="123">
                  <c:v>-4.9622924488787294</c:v>
                </c:pt>
                <c:pt idx="124">
                  <c:v>-4.9076454783962093</c:v>
                </c:pt>
                <c:pt idx="125">
                  <c:v>-4.8533527205002986</c:v>
                </c:pt>
                <c:pt idx="126">
                  <c:v>-4.799420684367985</c:v>
                </c:pt>
                <c:pt idx="127">
                  <c:v>-4.7458554645303854</c:v>
                </c:pt>
                <c:pt idx="128">
                  <c:v>-4.6926627558025658</c:v>
                </c:pt>
                <c:pt idx="129">
                  <c:v>-4.6398478677497419</c:v>
                </c:pt>
                <c:pt idx="130">
                  <c:v>-4.587415738703279</c:v>
                </c:pt>
                <c:pt idx="131">
                  <c:v>-4.535370949339649</c:v>
                </c:pt>
                <c:pt idx="132">
                  <c:v>-4.4837177358350253</c:v>
                </c:pt>
                <c:pt idx="133">
                  <c:v>-4.4324600026079368</c:v>
                </c:pt>
                <c:pt idx="134">
                  <c:v>-4.3816013346619727</c:v>
                </c:pt>
                <c:pt idx="135">
                  <c:v>-4.3311450095402781</c:v>
                </c:pt>
                <c:pt idx="136">
                  <c:v>-4.2810940089031417</c:v>
                </c:pt>
                <c:pt idx="137">
                  <c:v>-4.2314510297397954</c:v>
                </c:pt>
                <c:pt idx="138">
                  <c:v>-4.1822184952250954</c:v>
                </c:pt>
                <c:pt idx="139">
                  <c:v>-4.1333985652315652</c:v>
                </c:pt>
                <c:pt idx="140">
                  <c:v>-4.0849931465069131</c:v>
                </c:pt>
                <c:pt idx="141">
                  <c:v>-4.0370039025268971</c:v>
                </c:pt>
                <c:pt idx="142">
                  <c:v>-3.9894322630330881</c:v>
                </c:pt>
                <c:pt idx="143">
                  <c:v>-3.9422794332648743</c:v>
                </c:pt>
                <c:pt idx="144">
                  <c:v>-3.8955464028947109</c:v>
                </c:pt>
                <c:pt idx="145">
                  <c:v>-3.8492339546754315</c:v>
                </c:pt>
                <c:pt idx="146">
                  <c:v>-3.8033426728081485</c:v>
                </c:pt>
                <c:pt idx="147">
                  <c:v>-3.7578729510390332</c:v>
                </c:pt>
                <c:pt idx="148">
                  <c:v>-3.7128250004930492</c:v>
                </c:pt>
                <c:pt idx="149">
                  <c:v>-3.6681988572524693</c:v>
                </c:pt>
                <c:pt idx="150">
                  <c:v>-3.6239943896877751</c:v>
                </c:pt>
                <c:pt idx="151">
                  <c:v>-3.58021130554835</c:v>
                </c:pt>
                <c:pt idx="152">
                  <c:v>-3.5368491588201385</c:v>
                </c:pt>
                <c:pt idx="153">
                  <c:v>-3.4939073563572487</c:v>
                </c:pt>
                <c:pt idx="154">
                  <c:v>-3.4513851642942894</c:v>
                </c:pt>
                <c:pt idx="155">
                  <c:v>-3.4092817142460183</c:v>
                </c:pt>
                <c:pt idx="156">
                  <c:v>-3.3675960093007009</c:v>
                </c:pt>
                <c:pt idx="157">
                  <c:v>-3.3263269298133999</c:v>
                </c:pt>
                <c:pt idx="158">
                  <c:v>-3.2854732390052304</c:v>
                </c:pt>
                <c:pt idx="159">
                  <c:v>-3.245033588374441</c:v>
                </c:pt>
                <c:pt idx="160">
                  <c:v>-3.2050065229250273</c:v>
                </c:pt>
                <c:pt idx="161">
                  <c:v>-3.1653904862183992</c:v>
                </c:pt>
                <c:pt idx="162">
                  <c:v>-3.1261838252534839</c:v>
                </c:pt>
                <c:pt idx="163">
                  <c:v>-3.0873847951804816</c:v>
                </c:pt>
                <c:pt idx="164">
                  <c:v>-3.0489915638533378</c:v>
                </c:pt>
                <c:pt idx="165">
                  <c:v>-3.0110022162258678</c:v>
                </c:pt>
                <c:pt idx="166">
                  <c:v>-2.9734147585962991</c:v>
                </c:pt>
                <c:pt idx="167">
                  <c:v>-2.9362271227048837</c:v>
                </c:pt>
                <c:pt idx="168">
                  <c:v>-2.8994371696890884</c:v>
                </c:pt>
                <c:pt idx="169">
                  <c:v>-2.8630426939007365</c:v>
                </c:pt>
                <c:pt idx="170">
                  <c:v>-2.8270414265893549</c:v>
                </c:pt>
                <c:pt idx="171">
                  <c:v>-2.7914310394558584</c:v>
                </c:pt>
                <c:pt idx="172">
                  <c:v>-2.7562091480805697</c:v>
                </c:pt>
                <c:pt idx="173">
                  <c:v>-2.7213733152294735</c:v>
                </c:pt>
                <c:pt idx="174">
                  <c:v>-2.6869210540424837</c:v>
                </c:pt>
                <c:pt idx="175">
                  <c:v>-2.6528498311073867</c:v>
                </c:pt>
                <c:pt idx="176">
                  <c:v>-2.6191570694230237</c:v>
                </c:pt>
                <c:pt idx="177">
                  <c:v>-2.5858401512551716</c:v>
                </c:pt>
                <c:pt idx="178">
                  <c:v>-2.5528964208884775</c:v>
                </c:pt>
                <c:pt idx="179">
                  <c:v>-2.5203231872777003</c:v>
                </c:pt>
                <c:pt idx="180">
                  <c:v>-2.4881177266014269</c:v>
                </c:pt>
                <c:pt idx="181">
                  <c:v>-2.4562772847213314</c:v>
                </c:pt>
                <c:pt idx="182">
                  <c:v>-2.4247990795499548</c:v>
                </c:pt>
                <c:pt idx="183">
                  <c:v>-2.3936803033298966</c:v>
                </c:pt>
                <c:pt idx="184">
                  <c:v>-2.3629181248272282</c:v>
                </c:pt>
                <c:pt idx="185">
                  <c:v>-2.3325096914418486</c:v>
                </c:pt>
                <c:pt idx="186">
                  <c:v>-2.3024521312374242</c:v>
                </c:pt>
                <c:pt idx="187">
                  <c:v>-2.2727425548934881</c:v>
                </c:pt>
                <c:pt idx="188">
                  <c:v>-2.2433780575821705</c:v>
                </c:pt>
                <c:pt idx="189">
                  <c:v>-2.2143557207719904</c:v>
                </c:pt>
                <c:pt idx="190">
                  <c:v>-2.1856726139610507</c:v>
                </c:pt>
                <c:pt idx="191">
                  <c:v>-2.1573257963419015</c:v>
                </c:pt>
                <c:pt idx="192">
                  <c:v>-2.1293123184002902</c:v>
                </c:pt>
                <c:pt idx="193">
                  <c:v>-2.1016292234499283</c:v>
                </c:pt>
                <c:pt idx="194">
                  <c:v>-2.0742735491053583</c:v>
                </c:pt>
                <c:pt idx="195">
                  <c:v>-2.0472423286949368</c:v>
                </c:pt>
                <c:pt idx="196">
                  <c:v>-2.0205325926158801</c:v>
                </c:pt>
                <c:pt idx="197">
                  <c:v>-1.9941413696332808</c:v>
                </c:pt>
                <c:pt idx="198">
                  <c:v>-1.9680656881249174</c:v>
                </c:pt>
                <c:pt idx="199">
                  <c:v>-1.9423025772736606</c:v>
                </c:pt>
                <c:pt idx="200">
                  <c:v>-1.9168490682091905</c:v>
                </c:pt>
                <c:pt idx="201">
                  <c:v>-1.8917021951007105</c:v>
                </c:pt>
                <c:pt idx="202">
                  <c:v>-1.8668589962022817</c:v>
                </c:pt>
                <c:pt idx="203">
                  <c:v>-1.8423165148523608</c:v>
                </c:pt>
                <c:pt idx="204">
                  <c:v>-1.8180718004290659</c:v>
                </c:pt>
                <c:pt idx="205">
                  <c:v>-1.7941219092626575</c:v>
                </c:pt>
                <c:pt idx="206">
                  <c:v>-1.7704639055066771</c:v>
                </c:pt>
                <c:pt idx="207">
                  <c:v>-1.7470948619691251</c:v>
                </c:pt>
                <c:pt idx="208">
                  <c:v>-1.7240118609050519</c:v>
                </c:pt>
                <c:pt idx="209">
                  <c:v>-1.701211994771854</c:v>
                </c:pt>
                <c:pt idx="210">
                  <c:v>-1.6786923669485585</c:v>
                </c:pt>
                <c:pt idx="211">
                  <c:v>-1.6564500924203185</c:v>
                </c:pt>
                <c:pt idx="212">
                  <c:v>-1.6344822984293272</c:v>
                </c:pt>
                <c:pt idx="213">
                  <c:v>-1.6127861250932973</c:v>
                </c:pt>
                <c:pt idx="214">
                  <c:v>-1.5913587259926281</c:v>
                </c:pt>
                <c:pt idx="215">
                  <c:v>-1.5701972687273609</c:v>
                </c:pt>
                <c:pt idx="216">
                  <c:v>-1.5492989354449582</c:v>
                </c:pt>
                <c:pt idx="217">
                  <c:v>-1.5286609233399429</c:v>
                </c:pt>
                <c:pt idx="218">
                  <c:v>-1.5082804451263812</c:v>
                </c:pt>
                <c:pt idx="219">
                  <c:v>-1.4881547294841668</c:v>
                </c:pt>
                <c:pt idx="220">
                  <c:v>-1.468281021480041</c:v>
                </c:pt>
                <c:pt idx="221">
                  <c:v>-1.4486565829642433</c:v>
                </c:pt>
                <c:pt idx="222">
                  <c:v>-1.4292786929436687</c:v>
                </c:pt>
                <c:pt idx="223">
                  <c:v>-1.4101446479323769</c:v>
                </c:pt>
                <c:pt idx="224">
                  <c:v>-1.3912517622802663</c:v>
                </c:pt>
                <c:pt idx="225">
                  <c:v>-1.3725973684807102</c:v>
                </c:pt>
                <c:pt idx="226">
                  <c:v>-1.354178817457927</c:v>
                </c:pt>
                <c:pt idx="227">
                  <c:v>-1.3359934788348173</c:v>
                </c:pt>
                <c:pt idx="228">
                  <c:v>-1.3180387411819945</c:v>
                </c:pt>
                <c:pt idx="229">
                  <c:v>-1.3003120122487075</c:v>
                </c:pt>
                <c:pt idx="230">
                  <c:v>-1.28281071917633</c:v>
                </c:pt>
                <c:pt idx="231">
                  <c:v>-1.2655323086950623</c:v>
                </c:pt>
                <c:pt idx="232">
                  <c:v>-1.2484742473044901</c:v>
                </c:pt>
                <c:pt idx="233">
                  <c:v>-1.2316340214386057</c:v>
                </c:pt>
                <c:pt idx="234">
                  <c:v>-1.2150091376158865</c:v>
                </c:pt>
                <c:pt idx="235">
                  <c:v>-1.1985971225750018</c:v>
                </c:pt>
                <c:pt idx="236">
                  <c:v>-1.1823955233967112</c:v>
                </c:pt>
                <c:pt idx="237">
                  <c:v>-1.1664019076124819</c:v>
                </c:pt>
                <c:pt idx="238">
                  <c:v>-1.1506138633003533</c:v>
                </c:pt>
                <c:pt idx="239">
                  <c:v>-1.1350289991685463</c:v>
                </c:pt>
                <c:pt idx="240">
                  <c:v>-1.1196449446273098</c:v>
                </c:pt>
                <c:pt idx="241">
                  <c:v>-1.104459349849471</c:v>
                </c:pt>
                <c:pt idx="242">
                  <c:v>-1.0894698858201457</c:v>
                </c:pt>
                <c:pt idx="243">
                  <c:v>-1.0746742443760535</c:v>
                </c:pt>
                <c:pt idx="244">
                  <c:v>-1.0600701382348574</c:v>
                </c:pt>
                <c:pt idx="245">
                  <c:v>-1.0456553010149476</c:v>
                </c:pt>
                <c:pt idx="246">
                  <c:v>-1.0314274872460607</c:v>
                </c:pt>
                <c:pt idx="247">
                  <c:v>-1.0173844723711258</c:v>
                </c:pt>
                <c:pt idx="248">
                  <c:v>-1.0035240527397071</c:v>
                </c:pt>
                <c:pt idx="249">
                  <c:v>-0.98984404559340289</c:v>
                </c:pt>
                <c:pt idx="250">
                  <c:v>-0.97634228904355114</c:v>
                </c:pt>
                <c:pt idx="251">
                  <c:v>-0.96301664204157766</c:v>
                </c:pt>
                <c:pt idx="252">
                  <c:v>-0.94986498434230759</c:v>
                </c:pt>
                <c:pt idx="253">
                  <c:v>-0.93688521646056555</c:v>
                </c:pt>
                <c:pt idx="254">
                  <c:v>-0.92407525962135229</c:v>
                </c:pt>
                <c:pt idx="255">
                  <c:v>-0.91143305570390731</c:v>
                </c:pt>
                <c:pt idx="256">
                  <c:v>-0.89895656717992656</c:v>
                </c:pt>
                <c:pt idx="257">
                  <c:v>-0.88664377704622277</c:v>
                </c:pt>
                <c:pt idx="258">
                  <c:v>-0.8744926887520762</c:v>
                </c:pt>
                <c:pt idx="259">
                  <c:v>-0.86250132612154373</c:v>
                </c:pt>
                <c:pt idx="260">
                  <c:v>-0.85066773327099765</c:v>
                </c:pt>
                <c:pt idx="261">
                  <c:v>-0.8389899745220164</c:v>
                </c:pt>
                <c:pt idx="262">
                  <c:v>-0.82746613431006222</c:v>
                </c:pt>
                <c:pt idx="263">
                  <c:v>-0.81609431708895719</c:v>
                </c:pt>
                <c:pt idx="264">
                  <c:v>-0.80487264723152452</c:v>
                </c:pt>
                <c:pt idx="265">
                  <c:v>-0.79379926892645869</c:v>
                </c:pt>
                <c:pt idx="266">
                  <c:v>-0.78287234607180789</c:v>
                </c:pt>
                <c:pt idx="267">
                  <c:v>-0.77209006216507559</c:v>
                </c:pt>
                <c:pt idx="268">
                  <c:v>-0.76145062019026433</c:v>
                </c:pt>
                <c:pt idx="269">
                  <c:v>-0.75095224250190806</c:v>
                </c:pt>
                <c:pt idx="270">
                  <c:v>-0.74059317070643638</c:v>
                </c:pt>
                <c:pt idx="271">
                  <c:v>-0.73037166554086497</c:v>
                </c:pt>
                <c:pt idx="272">
                  <c:v>-0.72028600674910104</c:v>
                </c:pt>
                <c:pt idx="273">
                  <c:v>-0.71033449295589124</c:v>
                </c:pt>
                <c:pt idx="274">
                  <c:v>-0.70051544153872503</c:v>
                </c:pt>
                <c:pt idx="275">
                  <c:v>-0.69082718849767333</c:v>
                </c:pt>
                <c:pt idx="276">
                  <c:v>-0.68126808832342023</c:v>
                </c:pt>
                <c:pt idx="277">
                  <c:v>-0.67183651386350196</c:v>
                </c:pt>
                <c:pt idx="278">
                  <c:v>-0.66253085618704122</c:v>
                </c:pt>
                <c:pt idx="279">
                  <c:v>-0.65334952444792971</c:v>
                </c:pt>
                <c:pt idx="280">
                  <c:v>-0.64429094574671564</c:v>
                </c:pt>
                <c:pt idx="281">
                  <c:v>-0.63535356499117002</c:v>
                </c:pt>
                <c:pt idx="282">
                  <c:v>-0.62653584475581137</c:v>
                </c:pt>
                <c:pt idx="283">
                  <c:v>-0.61783626514035228</c:v>
                </c:pt>
                <c:pt idx="284">
                  <c:v>-0.60925332362720097</c:v>
                </c:pt>
                <c:pt idx="285">
                  <c:v>-0.60078553493818043</c:v>
                </c:pt>
                <c:pt idx="286">
                  <c:v>-0.5924314308904578</c:v>
                </c:pt>
                <c:pt idx="287">
                  <c:v>-0.58418956025189472</c:v>
                </c:pt>
                <c:pt idx="288">
                  <c:v>-0.57605848859575171</c:v>
                </c:pt>
                <c:pt idx="289">
                  <c:v>-0.56803679815497821</c:v>
                </c:pt>
                <c:pt idx="290">
                  <c:v>-0.56012308767605534</c:v>
                </c:pt>
                <c:pt idx="291">
                  <c:v>-0.55231597227257168</c:v>
                </c:pt>
                <c:pt idx="292">
                  <c:v>-0.54461408327847394</c:v>
                </c:pt>
                <c:pt idx="293">
                  <c:v>-0.53701606810119229</c:v>
                </c:pt>
                <c:pt idx="294">
                  <c:v>-0.52952059007460794</c:v>
                </c:pt>
                <c:pt idx="295">
                  <c:v>-0.52212632831202355</c:v>
                </c:pt>
                <c:pt idx="296">
                  <c:v>-0.51483197755907384</c:v>
                </c:pt>
                <c:pt idx="297">
                  <c:v>-0.50763624804675822</c:v>
                </c:pt>
                <c:pt idx="298">
                  <c:v>-0.50053786534455769</c:v>
                </c:pt>
                <c:pt idx="299">
                  <c:v>-0.49353557021378142</c:v>
                </c:pt>
                <c:pt idx="300">
                  <c:v>-0.48662811846107645</c:v>
                </c:pt>
                <c:pt idx="301">
                  <c:v>-0.47981428079226607</c:v>
                </c:pt>
                <c:pt idx="302">
                  <c:v>-0.47309284266647422</c:v>
                </c:pt>
                <c:pt idx="303">
                  <c:v>-0.46646260415067203</c:v>
                </c:pt>
                <c:pt idx="304">
                  <c:v>-0.45992237977456774</c:v>
                </c:pt>
                <c:pt idx="305">
                  <c:v>-0.45347099838600097</c:v>
                </c:pt>
                <c:pt idx="306">
                  <c:v>-0.44710730300679102</c:v>
                </c:pt>
                <c:pt idx="307">
                  <c:v>-0.44083015068916087</c:v>
                </c:pt>
                <c:pt idx="308">
                  <c:v>-0.43463841237265999</c:v>
                </c:pt>
                <c:pt idx="309">
                  <c:v>-0.42853097274172958</c:v>
                </c:pt>
                <c:pt idx="310">
                  <c:v>-0.42250673008387823</c:v>
                </c:pt>
                <c:pt idx="311">
                  <c:v>-0.41656459614851205</c:v>
                </c:pt>
                <c:pt idx="312">
                  <c:v>-0.41070349600645617</c:v>
                </c:pt>
                <c:pt idx="313">
                  <c:v>-0.40492236791018205</c:v>
                </c:pt>
                <c:pt idx="314">
                  <c:v>-0.39922016315477626</c:v>
                </c:pt>
                <c:pt idx="315">
                  <c:v>-0.39359584593966918</c:v>
                </c:pt>
                <c:pt idx="316">
                  <c:v>-0.38804839323114604</c:v>
                </c:pt>
                <c:pt idx="317">
                  <c:v>-0.38257679462566685</c:v>
                </c:pt>
                <c:pt idx="318">
                  <c:v>-0.37718005221400724</c:v>
                </c:pt>
                <c:pt idx="319">
                  <c:v>-0.37185718044624855</c:v>
                </c:pt>
                <c:pt idx="320">
                  <c:v>-0.3666072059976252</c:v>
                </c:pt>
                <c:pt idx="321">
                  <c:v>-0.36142916763525518</c:v>
                </c:pt>
                <c:pt idx="322">
                  <c:v>-0.35632211608576153</c:v>
                </c:pt>
                <c:pt idx="323">
                  <c:v>-0.35128511390380573</c:v>
                </c:pt>
                <c:pt idx="324">
                  <c:v>-0.34631723534153985</c:v>
                </c:pt>
                <c:pt idx="325">
                  <c:v>-0.34141756621899855</c:v>
                </c:pt>
                <c:pt idx="326">
                  <c:v>-0.3365852037954325</c:v>
                </c:pt>
                <c:pt idx="327">
                  <c:v>-0.331819256641604</c:v>
                </c:pt>
                <c:pt idx="328">
                  <c:v>-0.32711884451304646</c:v>
                </c:pt>
                <c:pt idx="329">
                  <c:v>-0.32248309822430338</c:v>
                </c:pt>
                <c:pt idx="330">
                  <c:v>-0.31791115952414856</c:v>
                </c:pt>
                <c:pt idx="331">
                  <c:v>-0.31340218097180317</c:v>
                </c:pt>
                <c:pt idx="332">
                  <c:v>-0.30895532581414753</c:v>
                </c:pt>
                <c:pt idx="333">
                  <c:v>-0.30456976786394196</c:v>
                </c:pt>
                <c:pt idx="334">
                  <c:v>-0.30024469137905524</c:v>
                </c:pt>
                <c:pt idx="335">
                  <c:v>-0.29597929094271169</c:v>
                </c:pt>
                <c:pt idx="336">
                  <c:v>-0.29177277134475488</c:v>
                </c:pt>
                <c:pt idx="337">
                  <c:v>-0.287624347463938</c:v>
                </c:pt>
                <c:pt idx="338">
                  <c:v>-0.28353324415123743</c:v>
                </c:pt>
                <c:pt idx="339">
                  <c:v>-0.27949869611419731</c:v>
                </c:pt>
                <c:pt idx="340">
                  <c:v>-0.27551994780230488</c:v>
                </c:pt>
                <c:pt idx="341">
                  <c:v>-0.27159625329339593</c:v>
                </c:pt>
                <c:pt idx="342">
                  <c:v>-0.26772687618109681</c:v>
                </c:pt>
                <c:pt idx="343">
                  <c:v>-0.26391108946329667</c:v>
                </c:pt>
                <c:pt idx="344">
                  <c:v>-0.26014817543165653</c:v>
                </c:pt>
                <c:pt idx="345">
                  <c:v>-0.2564374255621496</c:v>
                </c:pt>
                <c:pt idx="346">
                  <c:v>-0.25277814040663549</c:v>
                </c:pt>
                <c:pt idx="347">
                  <c:v>-0.24916962948546545</c:v>
                </c:pt>
                <c:pt idx="348">
                  <c:v>-0.24561121118111792</c:v>
                </c:pt>
                <c:pt idx="349">
                  <c:v>-0.24210221263286189</c:v>
                </c:pt>
                <c:pt idx="350">
                  <c:v>-0.23864196963244669</c:v>
                </c:pt>
                <c:pt idx="351">
                  <c:v>-0.23522982652081459</c:v>
                </c:pt>
                <c:pt idx="352">
                  <c:v>-0.23186513608583495</c:v>
                </c:pt>
                <c:pt idx="353">
                  <c:v>-0.22854725946105417</c:v>
                </c:pt>
                <c:pt idx="354">
                  <c:v>-0.22527556602546256</c:v>
                </c:pt>
                <c:pt idx="355">
                  <c:v>-0.2220494333042681</c:v>
                </c:pt>
                <c:pt idx="356">
                  <c:v>-0.21886824687068013</c:v>
                </c:pt>
                <c:pt idx="357">
                  <c:v>-0.21573140024869292</c:v>
                </c:pt>
                <c:pt idx="358">
                  <c:v>-0.21263829481686883</c:v>
                </c:pt>
                <c:pt idx="359">
                  <c:v>-0.20958833971311386</c:v>
                </c:pt>
                <c:pt idx="360">
                  <c:v>-0.20658095174044291</c:v>
                </c:pt>
                <c:pt idx="361">
                  <c:v>-0.20361555527372743</c:v>
                </c:pt>
                <c:pt idx="362">
                  <c:v>-0.20069158216742303</c:v>
                </c:pt>
                <c:pt idx="363">
                  <c:v>-0.19780847166426901</c:v>
                </c:pt>
                <c:pt idx="364">
                  <c:v>-0.19496567030495612</c:v>
                </c:pt>
                <c:pt idx="365">
                  <c:v>-0.19216263183875679</c:v>
                </c:pt>
                <c:pt idx="366">
                  <c:v>-0.18939881713511061</c:v>
                </c:pt>
                <c:pt idx="367">
                  <c:v>-0.18667369409616119</c:v>
                </c:pt>
                <c:pt idx="368">
                  <c:v>-0.18398673757023609</c:v>
                </c:pt>
                <c:pt idx="369">
                  <c:v>-0.18133742926626645</c:v>
                </c:pt>
                <c:pt idx="370">
                  <c:v>-0.17872525766913649</c:v>
                </c:pt>
                <c:pt idx="371">
                  <c:v>-0.17614971795596046</c:v>
                </c:pt>
                <c:pt idx="372">
                  <c:v>-0.17361031191327667</c:v>
                </c:pt>
                <c:pt idx="373">
                  <c:v>-0.1711065478551555</c:v>
                </c:pt>
                <c:pt idx="374">
                  <c:v>-0.16863794054221162</c:v>
                </c:pt>
                <c:pt idx="375">
                  <c:v>-0.16620401110151686</c:v>
                </c:pt>
                <c:pt idx="376">
                  <c:v>-0.1638042869474034</c:v>
                </c:pt>
                <c:pt idx="377">
                  <c:v>-0.16143830170315418</c:v>
                </c:pt>
                <c:pt idx="378">
                  <c:v>-0.15910559512356978</c:v>
                </c:pt>
                <c:pt idx="379">
                  <c:v>-0.15680571301840873</c:v>
                </c:pt>
                <c:pt idx="380">
                  <c:v>-0.15453820717669026</c:v>
                </c:pt>
                <c:pt idx="381">
                  <c:v>-0.15230263529185589</c:v>
                </c:pt>
                <c:pt idx="382">
                  <c:v>-0.15009856088778017</c:v>
                </c:pt>
                <c:pt idx="383">
                  <c:v>-0.1479255532456254</c:v>
                </c:pt>
                <c:pt idx="384">
                  <c:v>-0.14578318733153117</c:v>
                </c:pt>
                <c:pt idx="385">
                  <c:v>-0.14367104372513367</c:v>
                </c:pt>
                <c:pt idx="386">
                  <c:v>-0.14158870854890568</c:v>
                </c:pt>
                <c:pt idx="387">
                  <c:v>-0.13953577339831147</c:v>
                </c:pt>
                <c:pt idx="388">
                  <c:v>-0.13751183527276767</c:v>
                </c:pt>
                <c:pt idx="389">
                  <c:v>-0.1355164965074051</c:v>
                </c:pt>
                <c:pt idx="390">
                  <c:v>-0.13354936470562245</c:v>
                </c:pt>
                <c:pt idx="391">
                  <c:v>-0.13161005267242465</c:v>
                </c:pt>
                <c:pt idx="392">
                  <c:v>-0.12969817834854044</c:v>
                </c:pt>
                <c:pt idx="393">
                  <c:v>-0.1278133647453091</c:v>
                </c:pt>
                <c:pt idx="394">
                  <c:v>-0.125955239880332</c:v>
                </c:pt>
                <c:pt idx="395">
                  <c:v>-0.12412343671387907</c:v>
                </c:pt>
                <c:pt idx="396">
                  <c:v>-0.12231759308604528</c:v>
                </c:pt>
                <c:pt idx="397">
                  <c:v>-0.12053735165464746</c:v>
                </c:pt>
                <c:pt idx="398">
                  <c:v>-0.11878235983385736</c:v>
                </c:pt>
                <c:pt idx="399">
                  <c:v>-0.11705226973356007</c:v>
                </c:pt>
                <c:pt idx="400">
                  <c:v>-0.1153467380994341</c:v>
                </c:pt>
                <c:pt idx="401">
                  <c:v>-0.11366542625374328</c:v>
                </c:pt>
                <c:pt idx="402">
                  <c:v>-0.11200800003683536</c:v>
                </c:pt>
                <c:pt idx="403">
                  <c:v>-0.11037412974933858</c:v>
                </c:pt>
                <c:pt idx="404">
                  <c:v>-0.10876349009505064</c:v>
                </c:pt>
                <c:pt idx="405">
                  <c:v>-0.10717576012451127</c:v>
                </c:pt>
                <c:pt idx="406">
                  <c:v>-0.10561062317925368</c:v>
                </c:pt>
                <c:pt idx="407">
                  <c:v>-0.10406776683672535</c:v>
                </c:pt>
                <c:pt idx="408">
                  <c:v>-0.10254688285587346</c:v>
                </c:pt>
                <c:pt idx="409">
                  <c:v>-0.10104766712338639</c:v>
                </c:pt>
                <c:pt idx="410">
                  <c:v>-9.9569819600585849E-2</c:v>
                </c:pt>
                <c:pt idx="411">
                  <c:v>-9.8113044270960972E-2</c:v>
                </c:pt>
                <c:pt idx="412">
                  <c:v>-9.6677049088339975E-2</c:v>
                </c:pt>
                <c:pt idx="413">
                  <c:v>-9.5261545925690264E-2</c:v>
                </c:pt>
                <c:pt idx="414">
                  <c:v>-9.3866250524541658E-2</c:v>
                </c:pt>
                <c:pt idx="415">
                  <c:v>-9.2490882445026221E-2</c:v>
                </c:pt>
                <c:pt idx="416">
                  <c:v>-9.1135165016526715E-2</c:v>
                </c:pt>
                <c:pt idx="417">
                  <c:v>-8.9798825288928658E-2</c:v>
                </c:pt>
                <c:pt idx="418">
                  <c:v>-8.8481593984468337E-2</c:v>
                </c:pt>
                <c:pt idx="419">
                  <c:v>-8.718320545017097E-2</c:v>
                </c:pt>
                <c:pt idx="420">
                  <c:v>-8.5903397610871901E-2</c:v>
                </c:pt>
                <c:pt idx="421">
                  <c:v>-8.4641911922815449E-2</c:v>
                </c:pt>
                <c:pt idx="422">
                  <c:v>-8.3398493327823509E-2</c:v>
                </c:pt>
                <c:pt idx="423">
                  <c:v>-8.2172890208029564E-2</c:v>
                </c:pt>
                <c:pt idx="424">
                  <c:v>-8.0964854341169623E-2</c:v>
                </c:pt>
                <c:pt idx="425">
                  <c:v>-7.9774140856426271E-2</c:v>
                </c:pt>
                <c:pt idx="426">
                  <c:v>-7.860050819081732E-2</c:v>
                </c:pt>
                <c:pt idx="427">
                  <c:v>-7.7443718046124876E-2</c:v>
                </c:pt>
                <c:pt idx="428">
                  <c:v>-7.6303535346357351E-2</c:v>
                </c:pt>
                <c:pt idx="429">
                  <c:v>-7.5179728195739606E-2</c:v>
                </c:pt>
                <c:pt idx="430">
                  <c:v>-7.4072067837223879E-2</c:v>
                </c:pt>
                <c:pt idx="431">
                  <c:v>-7.2980328611517306E-2</c:v>
                </c:pt>
                <c:pt idx="432">
                  <c:v>-7.1904287916618265E-2</c:v>
                </c:pt>
                <c:pt idx="433">
                  <c:v>-7.0843726167857529E-2</c:v>
                </c:pt>
                <c:pt idx="434">
                  <c:v>-6.9798426758436991E-2</c:v>
                </c:pt>
                <c:pt idx="435">
                  <c:v>-6.8768176020461397E-2</c:v>
                </c:pt>
                <c:pt idx="436">
                  <c:v>-6.7752763186456441E-2</c:v>
                </c:pt>
                <c:pt idx="437">
                  <c:v>-6.6751980351368617E-2</c:v>
                </c:pt>
                <c:pt idx="438">
                  <c:v>-6.5765622435040319E-2</c:v>
                </c:pt>
                <c:pt idx="439">
                  <c:v>-6.4793487145155274E-2</c:v>
                </c:pt>
                <c:pt idx="440">
                  <c:v>-6.383537494064892E-2</c:v>
                </c:pt>
                <c:pt idx="441">
                  <c:v>-6.2891088995577632E-2</c:v>
                </c:pt>
                <c:pt idx="442">
                  <c:v>-6.1960435163442441E-2</c:v>
                </c:pt>
                <c:pt idx="443">
                  <c:v>-6.1043221941960935E-2</c:v>
                </c:pt>
                <c:pt idx="444">
                  <c:v>-6.0139260438283097E-2</c:v>
                </c:pt>
                <c:pt idx="445">
                  <c:v>-5.9248364334644768E-2</c:v>
                </c:pt>
                <c:pt idx="446">
                  <c:v>-5.8370349854454801E-2</c:v>
                </c:pt>
                <c:pt idx="447">
                  <c:v>-5.7505035728809627E-2</c:v>
                </c:pt>
                <c:pt idx="448">
                  <c:v>-5.6652243163431246E-2</c:v>
                </c:pt>
                <c:pt idx="449">
                  <c:v>-5.5811795806022725E-2</c:v>
                </c:pt>
                <c:pt idx="450">
                  <c:v>-5.4983519714037019E-2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fit_2NN_BCC!$K$18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fit_2NN_BCC!$K$19:$K$469</c:f>
              <c:numCache>
                <c:formatCode>General</c:formatCode>
                <c:ptCount val="451"/>
                <c:pt idx="0">
                  <c:v>0.49793083302485996</c:v>
                </c:pt>
                <c:pt idx="1">
                  <c:v>6.5420874390369477E-3</c:v>
                </c:pt>
                <c:pt idx="2">
                  <c:v>-0.46432600721457362</c:v>
                </c:pt>
                <c:pt idx="3">
                  <c:v>-0.91534672348424806</c:v>
                </c:pt>
                <c:pt idx="4">
                  <c:v>-1.3471729389482618</c:v>
                </c:pt>
                <c:pt idx="5">
                  <c:v>-1.7604377348497984</c:v>
                </c:pt>
                <c:pt idx="6">
                  <c:v>-2.1557549773729505</c:v>
                </c:pt>
                <c:pt idx="7">
                  <c:v>-2.5337198820612201</c:v>
                </c:pt>
                <c:pt idx="8">
                  <c:v>-2.8949095618657132</c:v>
                </c:pt>
                <c:pt idx="9">
                  <c:v>-3.2398835592964019</c:v>
                </c:pt>
                <c:pt idx="10">
                  <c:v>-3.5691843631354914</c:v>
                </c:pt>
                <c:pt idx="11">
                  <c:v>-3.8833379101591348</c:v>
                </c:pt>
                <c:pt idx="12">
                  <c:v>-4.1828540723008416</c:v>
                </c:pt>
                <c:pt idx="13">
                  <c:v>-4.4682271296771212</c:v>
                </c:pt>
                <c:pt idx="14">
                  <c:v>-4.7399362298838561</c:v>
                </c:pt>
                <c:pt idx="15">
                  <c:v>-4.998445833960286</c:v>
                </c:pt>
                <c:pt idx="16">
                  <c:v>-5.2442061494058052</c:v>
                </c:pt>
                <c:pt idx="17">
                  <c:v>-5.4776535506234829</c:v>
                </c:pt>
                <c:pt idx="18">
                  <c:v>-5.6992109871540109</c:v>
                </c:pt>
                <c:pt idx="19">
                  <c:v>-5.909288380052466</c:v>
                </c:pt>
                <c:pt idx="20">
                  <c:v>-6.108283006750824</c:v>
                </c:pt>
                <c:pt idx="21">
                  <c:v>-6.2965798747387893</c:v>
                </c:pt>
                <c:pt idx="22">
                  <c:v>-6.4745520843859552</c:v>
                </c:pt>
                <c:pt idx="23">
                  <c:v>-6.6425611812193281</c:v>
                </c:pt>
                <c:pt idx="24">
                  <c:v>-6.800957497960642</c:v>
                </c:pt>
                <c:pt idx="25">
                  <c:v>-6.9500804866195445</c:v>
                </c:pt>
                <c:pt idx="26">
                  <c:v>-7.0902590409298654</c:v>
                </c:pt>
                <c:pt idx="27">
                  <c:v>-7.2218118094081838</c:v>
                </c:pt>
                <c:pt idx="28">
                  <c:v>-7.3450474993055899</c:v>
                </c:pt>
                <c:pt idx="29">
                  <c:v>-7.4602651717157684</c:v>
                </c:pt>
                <c:pt idx="30">
                  <c:v>-7.5677545280950866</c:v>
                </c:pt>
                <c:pt idx="31">
                  <c:v>-7.667796188442825</c:v>
                </c:pt>
                <c:pt idx="32">
                  <c:v>-7.7606619613825458</c:v>
                </c:pt>
                <c:pt idx="33">
                  <c:v>-7.8466151063787137</c:v>
                </c:pt>
                <c:pt idx="34">
                  <c:v>-7.9259105883158547</c:v>
                </c:pt>
                <c:pt idx="35">
                  <c:v>-7.9987953246609855</c:v>
                </c:pt>
                <c:pt idx="36">
                  <c:v>-8.0655084254237366</c:v>
                </c:pt>
                <c:pt idx="37">
                  <c:v>-8.1262814261223095</c:v>
                </c:pt>
                <c:pt idx="38">
                  <c:v>-8.1813385139574493</c:v>
                </c:pt>
                <c:pt idx="39">
                  <c:v>-8.2308967473908083</c:v>
                </c:pt>
                <c:pt idx="40">
                  <c:v>-8.2751662693183405</c:v>
                </c:pt>
                <c:pt idx="41">
                  <c:v>-8.3143505140239284</c:v>
                </c:pt>
                <c:pt idx="42">
                  <c:v>-8.3486464080930531</c:v>
                </c:pt>
                <c:pt idx="43">
                  <c:v>-8.3782445654611344</c:v>
                </c:pt>
                <c:pt idx="44">
                  <c:v>-8.4033294767662206</c:v>
                </c:pt>
                <c:pt idx="45">
                  <c:v>-8.4240796931706043</c:v>
                </c:pt>
                <c:pt idx="46">
                  <c:v>-8.4406680048114335</c:v>
                </c:pt>
                <c:pt idx="47">
                  <c:v>-8.4532616140356325</c:v>
                </c:pt>
                <c:pt idx="48">
                  <c:v>-8.462022303569924</c:v>
                </c:pt>
                <c:pt idx="49">
                  <c:v>-8.4671065997725652</c:v>
                </c:pt>
                <c:pt idx="50">
                  <c:v>-8.4686659311090011</c:v>
                </c:pt>
                <c:pt idx="51">
                  <c:v>-8.4668467819896325</c:v>
                </c:pt>
                <c:pt idx="52">
                  <c:v>-8.4617908421038734</c:v>
                </c:pt>
                <c:pt idx="53">
                  <c:v>-8.4536351513808992</c:v>
                </c:pt>
                <c:pt idx="54">
                  <c:v>-8.4425122407035094</c:v>
                </c:pt>
                <c:pt idx="55">
                  <c:v>-8.4285502684981033</c:v>
                </c:pt>
                <c:pt idx="56">
                  <c:v>-8.4118731533201441</c:v>
                </c:pt>
                <c:pt idx="57">
                  <c:v>-8.3926007025510021</c:v>
                </c:pt>
                <c:pt idx="58">
                  <c:v>-8.3708487373187097</c:v>
                </c:pt>
                <c:pt idx="59">
                  <c:v>-8.3467292137520595</c:v>
                </c:pt>
                <c:pt idx="60">
                  <c:v>-8.320350340674171</c:v>
                </c:pt>
                <c:pt idx="61">
                  <c:v>-8.2918166938386104</c:v>
                </c:pt>
                <c:pt idx="62">
                  <c:v>-8.2612293268082588</c:v>
                </c:pt>
                <c:pt idx="63">
                  <c:v>-8.2286858785741845</c:v>
                </c:pt>
                <c:pt idx="64">
                  <c:v>-8.1942806780088979</c:v>
                </c:pt>
                <c:pt idx="65">
                  <c:v>-8.1581048452458305</c:v>
                </c:pt>
                <c:pt idx="66">
                  <c:v>-8.120246390073973</c:v>
                </c:pt>
                <c:pt idx="67">
                  <c:v>-8.0807903074343415</c:v>
                </c:pt>
                <c:pt idx="68">
                  <c:v>-8.0398186701021679</c:v>
                </c:pt>
                <c:pt idx="69">
                  <c:v>-7.9974107186364325</c:v>
                </c:pt>
                <c:pt idx="70">
                  <c:v>-7.9536429486760625</c:v>
                </c:pt>
                <c:pt idx="71">
                  <c:v>-7.9085891956596255</c:v>
                </c:pt>
                <c:pt idx="72">
                  <c:v>-7.8623207170433247</c:v>
                </c:pt>
                <c:pt idx="73">
                  <c:v>-7.8149062720899058</c:v>
                </c:pt>
                <c:pt idx="74">
                  <c:v>-7.7664121992988839</c:v>
                </c:pt>
                <c:pt idx="75">
                  <c:v>-7.7169024915465823</c:v>
                </c:pt>
                <c:pt idx="76">
                  <c:v>-7.6664388690025129</c:v>
                </c:pt>
                <c:pt idx="77">
                  <c:v>-7.6150808498865636</c:v>
                </c:pt>
                <c:pt idx="78">
                  <c:v>-7.5628858191297779</c:v>
                </c:pt>
                <c:pt idx="79">
                  <c:v>-7.5099090949995526</c:v>
                </c:pt>
                <c:pt idx="80">
                  <c:v>-7.4562039937484821</c:v>
                </c:pt>
                <c:pt idx="81">
                  <c:v>-7.4018218923441319</c:v>
                </c:pt>
                <c:pt idx="82">
                  <c:v>-7.3468122893357091</c:v>
                </c:pt>
                <c:pt idx="83">
                  <c:v>-7.2912228639115977</c:v>
                </c:pt>
                <c:pt idx="84">
                  <c:v>-7.235099533200513</c:v>
                </c:pt>
                <c:pt idx="85">
                  <c:v>-7.1784865078672606</c:v>
                </c:pt>
                <c:pt idx="86">
                  <c:v>-7.1214263460527967</c:v>
                </c:pt>
                <c:pt idx="87">
                  <c:v>-7.0639600057066696</c:v>
                </c:pt>
                <c:pt idx="88">
                  <c:v>-7.0061268953587357</c:v>
                </c:pt>
                <c:pt idx="89">
                  <c:v>-6.9479649233755136</c:v>
                </c:pt>
                <c:pt idx="90">
                  <c:v>-6.8895105457453463</c:v>
                </c:pt>
                <c:pt idx="91">
                  <c:v>-6.8307988124351926</c:v>
                </c:pt>
                <c:pt idx="92">
                  <c:v>-6.771863412360724</c:v>
                </c:pt>
                <c:pt idx="93">
                  <c:v>-6.7127367170100625</c:v>
                </c:pt>
                <c:pt idx="94">
                  <c:v>-6.653449822760491</c:v>
                </c:pt>
                <c:pt idx="95">
                  <c:v>-6.5940325919262159</c:v>
                </c:pt>
                <c:pt idx="96">
                  <c:v>-6.5345136925741762</c:v>
                </c:pt>
                <c:pt idx="97">
                  <c:v>-6.4749206371438959</c:v>
                </c:pt>
                <c:pt idx="98">
                  <c:v>-6.4152798199062824</c:v>
                </c:pt>
                <c:pt idx="99">
                  <c:v>-6.3556165532952154</c:v>
                </c:pt>
                <c:pt idx="100">
                  <c:v>-6.2959551031449603</c:v>
                </c:pt>
                <c:pt idx="101">
                  <c:v>-6.2363187228652635</c:v>
                </c:pt>
                <c:pt idx="102">
                  <c:v>-6.1767296865852579</c:v>
                </c:pt>
                <c:pt idx="103">
                  <c:v>-6.1172093212963041</c:v>
                </c:pt>
                <c:pt idx="104">
                  <c:v>-6.0577780380230468</c:v>
                </c:pt>
                <c:pt idx="105">
                  <c:v>-5.9984553620511383</c:v>
                </c:pt>
                <c:pt idx="106">
                  <c:v>-5.9392599622392233</c:v>
                </c:pt>
                <c:pt idx="107">
                  <c:v>-5.8802096794420242</c:v>
                </c:pt>
                <c:pt idx="108">
                  <c:v>-5.8213215540705416</c:v>
                </c:pt>
                <c:pt idx="109">
                  <c:v>-5.7626118528146968</c:v>
                </c:pt>
                <c:pt idx="110">
                  <c:v>-5.7040960945529422</c:v>
                </c:pt>
                <c:pt idx="111">
                  <c:v>-5.6457890754726945</c:v>
                </c:pt>
                <c:pt idx="112">
                  <c:v>-5.5877048934247568</c:v>
                </c:pt>
                <c:pt idx="113">
                  <c:v>-5.5298569715342314</c:v>
                </c:pt>
                <c:pt idx="114">
                  <c:v>-5.472258081089727</c:v>
                </c:pt>
                <c:pt idx="115">
                  <c:v>-5.4149203637320902</c:v>
                </c:pt>
                <c:pt idx="116">
                  <c:v>-5.3578553529632718</c:v>
                </c:pt>
                <c:pt idx="117">
                  <c:v>-5.3010739949952814</c:v>
                </c:pt>
                <c:pt idx="118">
                  <c:v>-5.2445866689586929</c:v>
                </c:pt>
                <c:pt idx="119">
                  <c:v>-5.188403206489526</c:v>
                </c:pt>
                <c:pt idx="120">
                  <c:v>-5.1325329107128397</c:v>
                </c:pt>
                <c:pt idx="121">
                  <c:v>-5.0769845746408055</c:v>
                </c:pt>
                <c:pt idx="122">
                  <c:v>-5.0217664990025108</c:v>
                </c:pt>
                <c:pt idx="123">
                  <c:v>-4.9668865095223174</c:v>
                </c:pt>
                <c:pt idx="124">
                  <c:v>-4.9123519736629699</c:v>
                </c:pt>
                <c:pt idx="125">
                  <c:v>-4.8581698168493341</c:v>
                </c:pt>
                <c:pt idx="126">
                  <c:v>-4.8043465381880832</c:v>
                </c:pt>
                <c:pt idx="127">
                  <c:v>-4.750888225698251</c:v>
                </c:pt>
                <c:pt idx="128">
                  <c:v>-4.6978005710670967</c:v>
                </c:pt>
                <c:pt idx="129">
                  <c:v>-4.6450888839453892</c:v>
                </c:pt>
                <c:pt idx="130">
                  <c:v>-4.5927581057957045</c:v>
                </c:pt>
                <c:pt idx="131">
                  <c:v>-4.5408128233070073</c:v>
                </c:pt>
                <c:pt idx="132">
                  <c:v>-4.4892572813883973</c:v>
                </c:pt>
                <c:pt idx="133">
                  <c:v>-4.4380953957544937</c:v>
                </c:pt>
                <c:pt idx="134">
                  <c:v>-4.3873307651145668</c:v>
                </c:pt>
                <c:pt idx="135">
                  <c:v>-4.3369666829772768</c:v>
                </c:pt>
                <c:pt idx="136">
                  <c:v>-4.2870061490823472</c:v>
                </c:pt>
                <c:pt idx="137">
                  <c:v>-4.2374518804703527</c:v>
                </c:pt>
                <c:pt idx="138">
                  <c:v>-4.1883063222013703</c:v>
                </c:pt>
                <c:pt idx="139">
                  <c:v>-4.1395716577329829</c:v>
                </c:pt>
                <c:pt idx="140">
                  <c:v>-4.0912498189677642</c:v>
                </c:pt>
                <c:pt idx="141">
                  <c:v>-4.0433424959801503</c:v>
                </c:pt>
                <c:pt idx="142">
                  <c:v>-3.9958511464322504</c:v>
                </c:pt>
                <c:pt idx="143">
                  <c:v>-3.9487770046879156</c:v>
                </c:pt>
                <c:pt idx="144">
                  <c:v>-3.9021210906340933</c:v>
                </c:pt>
                <c:pt idx="145">
                  <c:v>-3.85588421821822</c:v>
                </c:pt>
                <c:pt idx="146">
                  <c:v>-3.8100670037101989</c:v>
                </c:pt>
                <c:pt idx="147">
                  <c:v>-3.7646698736971675</c:v>
                </c:pt>
                <c:pt idx="148">
                  <c:v>-3.7196930728191702</c:v>
                </c:pt>
                <c:pt idx="149">
                  <c:v>-3.6751366712534308</c:v>
                </c:pt>
                <c:pt idx="150">
                  <c:v>-3.631000571954845</c:v>
                </c:pt>
                <c:pt idx="151">
                  <c:v>-3.5872845176600214</c:v>
                </c:pt>
                <c:pt idx="152">
                  <c:v>-3.5439880976619911</c:v>
                </c:pt>
                <c:pt idx="153">
                  <c:v>-3.5011107543625144</c:v>
                </c:pt>
                <c:pt idx="154">
                  <c:v>-3.4586517896086937</c:v>
                </c:pt>
                <c:pt idx="155">
                  <c:v>-3.4166103708204396</c:v>
                </c:pt>
                <c:pt idx="156">
                  <c:v>-3.3749855369150628</c:v>
                </c:pt>
                <c:pt idx="157">
                  <c:v>-3.3337762040352148</c:v>
                </c:pt>
                <c:pt idx="158">
                  <c:v>-3.2929811710860819</c:v>
                </c:pt>
                <c:pt idx="159">
                  <c:v>-3.2525991250876398</c:v>
                </c:pt>
                <c:pt idx="160">
                  <c:v>-3.2126286463476221</c:v>
                </c:pt>
                <c:pt idx="161">
                  <c:v>-3.1730682134605956</c:v>
                </c:pt>
                <c:pt idx="162">
                  <c:v>-3.1339162081385119</c:v>
                </c:pt>
                <c:pt idx="163">
                  <c:v>-3.0951709198778299</c:v>
                </c:pt>
                <c:pt idx="164">
                  <c:v>-3.0568305504682058</c:v>
                </c:pt>
                <c:pt idx="165">
                  <c:v>-3.0188932183475998</c:v>
                </c:pt>
                <c:pt idx="166">
                  <c:v>-2.9813569628085332</c:v>
                </c:pt>
                <c:pt idx="167">
                  <c:v>-2.9442197480599872</c:v>
                </c:pt>
                <c:pt idx="168">
                  <c:v>-2.9074794671494475</c:v>
                </c:pt>
                <c:pt idx="169">
                  <c:v>-2.8711339457493641</c:v>
                </c:pt>
                <c:pt idx="170">
                  <c:v>-2.8351809458121764</c:v>
                </c:pt>
                <c:pt idx="171">
                  <c:v>-2.7996181690980002</c:v>
                </c:pt>
                <c:pt idx="172">
                  <c:v>-2.7644432605788727</c:v>
                </c:pt>
                <c:pt idx="173">
                  <c:v>-2.729653811723399</c:v>
                </c:pt>
                <c:pt idx="174">
                  <c:v>-2.6952473636654557</c:v>
                </c:pt>
                <c:pt idx="175">
                  <c:v>-2.6612214102606044</c:v>
                </c:pt>
                <c:pt idx="176">
                  <c:v>-2.627573401033676</c:v>
                </c:pt>
                <c:pt idx="177">
                  <c:v>-2.5943007440208801</c:v>
                </c:pt>
                <c:pt idx="178">
                  <c:v>-2.5614008085097839</c:v>
                </c:pt>
                <c:pt idx="179">
                  <c:v>-2.5288709276803041</c:v>
                </c:pt>
                <c:pt idx="180">
                  <c:v>-2.4967084011498177</c:v>
                </c:pt>
                <c:pt idx="181">
                  <c:v>-2.4649104974253917</c:v>
                </c:pt>
                <c:pt idx="182">
                  <c:v>-2.4334744562660546</c:v>
                </c:pt>
                <c:pt idx="183">
                  <c:v>-2.402397490957922</c:v>
                </c:pt>
                <c:pt idx="184">
                  <c:v>-2.3716767905049174</c:v>
                </c:pt>
                <c:pt idx="185">
                  <c:v>-2.3413095217377724</c:v>
                </c:pt>
                <c:pt idx="186">
                  <c:v>-2.3112928313438523</c:v>
                </c:pt>
                <c:pt idx="187">
                  <c:v>-2.2816238478203501</c:v>
                </c:pt>
                <c:pt idx="188">
                  <c:v>-2.2522996833532511</c:v>
                </c:pt>
                <c:pt idx="189">
                  <c:v>-2.223317435624431</c:v>
                </c:pt>
                <c:pt idx="190">
                  <c:v>-2.1946741895491964</c:v>
                </c:pt>
                <c:pt idx="191">
                  <c:v>-2.1663670189464583</c:v>
                </c:pt>
                <c:pt idx="192">
                  <c:v>-2.1383929881437083</c:v>
                </c:pt>
                <c:pt idx="193">
                  <c:v>-2.1107491535188969</c:v>
                </c:pt>
                <c:pt idx="194">
                  <c:v>-2.0834325649812011</c:v>
                </c:pt>
                <c:pt idx="195">
                  <c:v>-2.0564402673927056</c:v>
                </c:pt>
                <c:pt idx="196">
                  <c:v>-2.0297693019328449</c:v>
                </c:pt>
                <c:pt idx="197">
                  <c:v>-2.0034167074075038</c:v>
                </c:pt>
                <c:pt idx="198">
                  <c:v>-1.9773795215045415</c:v>
                </c:pt>
                <c:pt idx="199">
                  <c:v>-1.9516547819974948</c:v>
                </c:pt>
                <c:pt idx="200">
                  <c:v>-1.9262395278991467</c:v>
                </c:pt>
                <c:pt idx="201">
                  <c:v>-1.9011308005665786</c:v>
                </c:pt>
                <c:pt idx="202">
                  <c:v>-1.8763256447593346</c:v>
                </c:pt>
                <c:pt idx="203">
                  <c:v>-1.8518211096521973</c:v>
                </c:pt>
                <c:pt idx="204">
                  <c:v>-1.8276142498040906</c:v>
                </c:pt>
                <c:pt idx="205">
                  <c:v>-1.8037021260845563</c:v>
                </c:pt>
                <c:pt idx="206">
                  <c:v>-1.7800818065592039</c:v>
                </c:pt>
                <c:pt idx="207">
                  <c:v>-1.7567503673355014</c:v>
                </c:pt>
                <c:pt idx="208">
                  <c:v>-1.7337048933702195</c:v>
                </c:pt>
                <c:pt idx="209">
                  <c:v>-1.7109424792398276</c:v>
                </c:pt>
                <c:pt idx="210">
                  <c:v>-1.6884602298750604</c:v>
                </c:pt>
                <c:pt idx="211">
                  <c:v>-1.6662552612608761</c:v>
                </c:pt>
                <c:pt idx="212">
                  <c:v>-1.6443247011029749</c:v>
                </c:pt>
                <c:pt idx="213">
                  <c:v>-1.6226656894619946</c:v>
                </c:pt>
                <c:pt idx="214">
                  <c:v>-1.6012753793565015</c:v>
                </c:pt>
                <c:pt idx="215">
                  <c:v>-1.5801509373358136</c:v>
                </c:pt>
                <c:pt idx="216">
                  <c:v>-1.5592895440237247</c:v>
                </c:pt>
                <c:pt idx="217">
                  <c:v>-1.5386883946340864</c:v>
                </c:pt>
                <c:pt idx="218">
                  <c:v>-1.5183446994592558</c:v>
                </c:pt>
                <c:pt idx="219">
                  <c:v>-1.4982556843323271</c:v>
                </c:pt>
                <c:pt idx="220">
                  <c:v>-1.4784185910640495</c:v>
                </c:pt>
                <c:pt idx="221">
                  <c:v>-1.4588306778553513</c:v>
                </c:pt>
                <c:pt idx="222">
                  <c:v>-1.4394892196862701</c:v>
                </c:pt>
                <c:pt idx="223">
                  <c:v>-1.4203915086821757</c:v>
                </c:pt>
                <c:pt idx="224">
                  <c:v>-1.4015348544580444</c:v>
                </c:pt>
                <c:pt idx="225">
                  <c:v>-1.3829165844415876</c:v>
                </c:pt>
                <c:pt idx="226">
                  <c:v>-1.364534044175979</c:v>
                </c:pt>
                <c:pt idx="227">
                  <c:v>-1.3463845976029123</c:v>
                </c:pt>
                <c:pt idx="228">
                  <c:v>-1.3284656273267006</c:v>
                </c:pt>
                <c:pt idx="229">
                  <c:v>-1.3107745348601014</c:v>
                </c:pt>
                <c:pt idx="230">
                  <c:v>-1.2933087408525255</c:v>
                </c:pt>
                <c:pt idx="231">
                  <c:v>-1.2760656853012957</c:v>
                </c:pt>
                <c:pt idx="232">
                  <c:v>-1.2590428277465393</c:v>
                </c:pt>
                <c:pt idx="233">
                  <c:v>-1.2422376474503629</c:v>
                </c:pt>
                <c:pt idx="234">
                  <c:v>-1.2256476435608574</c:v>
                </c:pt>
                <c:pt idx="235">
                  <c:v>-1.2092703352615228</c:v>
                </c:pt>
                <c:pt idx="236">
                  <c:v>-1.1931032619066637</c:v>
                </c:pt>
                <c:pt idx="237">
                  <c:v>-1.1771439831432469</c:v>
                </c:pt>
                <c:pt idx="238">
                  <c:v>-1.1613900790198031</c:v>
                </c:pt>
                <c:pt idx="239">
                  <c:v>-1.1458391500828062</c:v>
                </c:pt>
                <c:pt idx="240">
                  <c:v>-1.1304888174610486</c:v>
                </c:pt>
                <c:pt idx="241">
                  <c:v>-1.1153367229384763</c:v>
                </c:pt>
                <c:pt idx="242">
                  <c:v>-1.100380529015911</c:v>
                </c:pt>
                <c:pt idx="243">
                  <c:v>-1.0856179189621433</c:v>
                </c:pt>
                <c:pt idx="244">
                  <c:v>-1.0710465968547609</c:v>
                </c:pt>
                <c:pt idx="245">
                  <c:v>-1.0566642876111814</c:v>
                </c:pt>
                <c:pt idx="246">
                  <c:v>-1.0424687370102332</c:v>
                </c:pt>
                <c:pt idx="247">
                  <c:v>-1.0284577117047122</c:v>
                </c:pt>
                <c:pt idx="248">
                  <c:v>-1.0146289992252548</c:v>
                </c:pt>
                <c:pt idx="249">
                  <c:v>-1.000980407975897</c:v>
                </c:pt>
                <c:pt idx="250">
                  <c:v>-0.98750976722168293</c:v>
                </c:pt>
                <c:pt idx="251">
                  <c:v>-0.97421492706861734</c:v>
                </c:pt>
                <c:pt idx="252">
                  <c:v>-0.96109375843633793</c:v>
                </c:pt>
                <c:pt idx="253">
                  <c:v>-0.94814415302378963</c:v>
                </c:pt>
                <c:pt idx="254">
                  <c:v>-0.935364023268206</c:v>
                </c:pt>
                <c:pt idx="255">
                  <c:v>-0.92275130229770763</c:v>
                </c:pt>
                <c:pt idx="256">
                  <c:v>-0.91030394387778901</c:v>
                </c:pt>
                <c:pt idx="257">
                  <c:v>-0.89801992235197536</c:v>
                </c:pt>
                <c:pt idx="258">
                  <c:v>-0.88589723257690978</c:v>
                </c:pt>
                <c:pt idx="259">
                  <c:v>-0.87393388985212628</c:v>
                </c:pt>
                <c:pt idx="260">
                  <c:v>-0.86212792984479447</c:v>
                </c:pt>
                <c:pt idx="261">
                  <c:v>-0.85047740850955666</c:v>
                </c:pt>
                <c:pt idx="262">
                  <c:v>-0.83898040200388924</c:v>
                </c:pt>
                <c:pt idx="263">
                  <c:v>-0.82763500659900868</c:v>
                </c:pt>
                <c:pt idx="264">
                  <c:v>-0.81643933858668916</c:v>
                </c:pt>
                <c:pt idx="265">
                  <c:v>-0.80539153418206055</c:v>
                </c:pt>
                <c:pt idx="266">
                  <c:v>-0.79448974942276263</c:v>
                </c:pt>
                <c:pt idx="267">
                  <c:v>-0.78373216006448676</c:v>
                </c:pt>
                <c:pt idx="268">
                  <c:v>-0.77311696147320352</c:v>
                </c:pt>
                <c:pt idx="269">
                  <c:v>-0.76264236851415479</c:v>
                </c:pt>
                <c:pt idx="270">
                  <c:v>-0.75230661543792909</c:v>
                </c:pt>
                <c:pt idx="271">
                  <c:v>-0.74210795576364053</c:v>
                </c:pt>
                <c:pt idx="272">
                  <c:v>-0.73204466215949437</c:v>
                </c:pt>
                <c:pt idx="273">
                  <c:v>-0.72211502632076086</c:v>
                </c:pt>
                <c:pt idx="274">
                  <c:v>-0.71231735884550085</c:v>
                </c:pt>
                <c:pt idx="275">
                  <c:v>-0.7026499891079907</c:v>
                </c:pt>
                <c:pt idx="276">
                  <c:v>-0.69311126513014021</c:v>
                </c:pt>
                <c:pt idx="277">
                  <c:v>-0.68369955345090416</c:v>
                </c:pt>
                <c:pt idx="278">
                  <c:v>-0.67441323899398298</c:v>
                </c:pt>
                <c:pt idx="279">
                  <c:v>-0.66525072493376958</c:v>
                </c:pt>
                <c:pt idx="280">
                  <c:v>-0.65621043255980782</c:v>
                </c:pt>
                <c:pt idx="281">
                  <c:v>-0.64729080113973114</c:v>
                </c:pt>
                <c:pt idx="282">
                  <c:v>-0.63849028778097416</c:v>
                </c:pt>
                <c:pt idx="283">
                  <c:v>-0.62980736729121767</c:v>
                </c:pt>
                <c:pt idx="284">
                  <c:v>-0.62124053203770813</c:v>
                </c:pt>
                <c:pt idx="285">
                  <c:v>-0.61278829180562111</c:v>
                </c:pt>
                <c:pt idx="286">
                  <c:v>-0.60444917365545703</c:v>
                </c:pt>
                <c:pt idx="287">
                  <c:v>-0.59622172177969157</c:v>
                </c:pt>
                <c:pt idx="288">
                  <c:v>-0.5881044973586157</c:v>
                </c:pt>
                <c:pt idx="289">
                  <c:v>-0.58009607841559729</c:v>
                </c:pt>
                <c:pt idx="290">
                  <c:v>-0.572195059671743</c:v>
                </c:pt>
                <c:pt idx="291">
                  <c:v>-0.56440005240014102</c:v>
                </c:pt>
                <c:pt idx="292">
                  <c:v>-0.55670968427962386</c:v>
                </c:pt>
                <c:pt idx="293">
                  <c:v>-0.54912259924826989</c:v>
                </c:pt>
                <c:pt idx="294">
                  <c:v>-0.5416374573565983</c:v>
                </c:pt>
                <c:pt idx="295">
                  <c:v>-0.53425293462063872</c:v>
                </c:pt>
                <c:pt idx="296">
                  <c:v>-0.52696772287480487</c:v>
                </c:pt>
                <c:pt idx="297">
                  <c:v>-0.51978052962475707</c:v>
                </c:pt>
                <c:pt idx="298">
                  <c:v>-0.51269007790023569</c:v>
                </c:pt>
                <c:pt idx="299">
                  <c:v>-0.50569510610799073</c:v>
                </c:pt>
                <c:pt idx="300">
                  <c:v>-0.49879436788477027</c:v>
                </c:pt>
                <c:pt idx="301">
                  <c:v>-0.49198663195051268</c:v>
                </c:pt>
                <c:pt idx="302">
                  <c:v>-0.4852706819617239</c:v>
                </c:pt>
                <c:pt idx="303">
                  <c:v>-0.47864531636517083</c:v>
                </c:pt>
                <c:pt idx="304">
                  <c:v>-0.47210934825181</c:v>
                </c:pt>
                <c:pt idx="305">
                  <c:v>-0.46566160521113126</c:v>
                </c:pt>
                <c:pt idx="306">
                  <c:v>-0.45930092918585175</c:v>
                </c:pt>
                <c:pt idx="307">
                  <c:v>-0.45302617632710318</c:v>
                </c:pt>
                <c:pt idx="308">
                  <c:v>-0.44683621685002156</c:v>
                </c:pt>
                <c:pt idx="309">
                  <c:v>-0.44072993488990569</c:v>
                </c:pt>
                <c:pt idx="310">
                  <c:v>-0.43470622835889405</c:v>
                </c:pt>
                <c:pt idx="311">
                  <c:v>-0.42876400880322663</c:v>
                </c:pt>
                <c:pt idx="312">
                  <c:v>-0.42290220126112366</c:v>
                </c:pt>
                <c:pt idx="313">
                  <c:v>-0.41711974412129182</c:v>
                </c:pt>
                <c:pt idx="314">
                  <c:v>-0.411415588982115</c:v>
                </c:pt>
                <c:pt idx="315">
                  <c:v>-0.40578870051153149</c:v>
                </c:pt>
                <c:pt idx="316">
                  <c:v>-0.40023805630763576</c:v>
                </c:pt>
                <c:pt idx="317">
                  <c:v>-0.39476264676003353</c:v>
                </c:pt>
                <c:pt idx="318">
                  <c:v>-0.38936147491195328</c:v>
                </c:pt>
                <c:pt idx="319">
                  <c:v>-0.38403355632316616</c:v>
                </c:pt>
                <c:pt idx="320">
                  <c:v>-0.37877791893370094</c:v>
                </c:pt>
                <c:pt idx="321">
                  <c:v>-0.37359360292840704</c:v>
                </c:pt>
                <c:pt idx="322">
                  <c:v>-0.36847966060235499</c:v>
                </c:pt>
                <c:pt idx="323">
                  <c:v>-0.36343515622710948</c:v>
                </c:pt>
                <c:pt idx="324">
                  <c:v>-0.3584591659178899</c:v>
                </c:pt>
                <c:pt idx="325">
                  <c:v>-0.35355077750161801</c:v>
                </c:pt>
                <c:pt idx="326">
                  <c:v>-0.34870909038589071</c:v>
                </c:pt>
                <c:pt idx="327">
                  <c:v>-0.34393321542887118</c:v>
                </c:pt>
                <c:pt idx="328">
                  <c:v>-0.33922227481012152</c:v>
                </c:pt>
                <c:pt idx="329">
                  <c:v>-0.33457540190238233</c:v>
                </c:pt>
                <c:pt idx="330">
                  <c:v>-0.32999174114431523</c:v>
                </c:pt>
                <c:pt idx="331">
                  <c:v>-0.32547044791421631</c:v>
                </c:pt>
                <c:pt idx="332">
                  <c:v>-0.32101068840470259</c:v>
                </c:pt>
                <c:pt idx="333">
                  <c:v>-0.31661163949839521</c:v>
                </c:pt>
                <c:pt idx="334">
                  <c:v>-0.31227248864458612</c:v>
                </c:pt>
                <c:pt idx="335">
                  <c:v>-0.3079924337369187</c:v>
                </c:pt>
                <c:pt idx="336">
                  <c:v>-0.30377068299206428</c:v>
                </c:pt>
                <c:pt idx="337">
                  <c:v>-0.29960645482942022</c:v>
                </c:pt>
                <c:pt idx="338">
                  <c:v>-0.2954989777518236</c:v>
                </c:pt>
                <c:pt idx="339">
                  <c:v>-0.29144749022728367</c:v>
                </c:pt>
                <c:pt idx="340">
                  <c:v>-0.2874512405717472</c:v>
                </c:pt>
                <c:pt idx="341">
                  <c:v>-0.28350948683288624</c:v>
                </c:pt>
                <c:pt idx="342">
                  <c:v>-0.27962149667492214</c:v>
                </c:pt>
                <c:pt idx="343">
                  <c:v>-0.27578654726448126</c:v>
                </c:pt>
                <c:pt idx="344">
                  <c:v>-0.27200392515748545</c:v>
                </c:pt>
                <c:pt idx="345">
                  <c:v>-0.26827292618708276</c:v>
                </c:pt>
                <c:pt idx="346">
                  <c:v>-0.2645928553526109</c:v>
                </c:pt>
                <c:pt idx="347">
                  <c:v>-0.26096302670959898</c:v>
                </c:pt>
                <c:pt idx="348">
                  <c:v>-0.25738276326081244</c:v>
                </c:pt>
                <c:pt idx="349">
                  <c:v>-0.25385139684832325</c:v>
                </c:pt>
                <c:pt idx="350">
                  <c:v>-0.25036826804662915</c:v>
                </c:pt>
                <c:pt idx="351">
                  <c:v>-0.24693272605679506</c:v>
                </c:pt>
                <c:pt idx="352">
                  <c:v>-0.24354412860163779</c:v>
                </c:pt>
                <c:pt idx="353">
                  <c:v>-0.24020184182193291</c:v>
                </c:pt>
                <c:pt idx="354">
                  <c:v>-0.23690524017365702</c:v>
                </c:pt>
                <c:pt idx="355">
                  <c:v>-0.23365370632625082</c:v>
                </c:pt>
                <c:pt idx="356">
                  <c:v>-0.23044663106190727</c:v>
                </c:pt>
                <c:pt idx="357">
                  <c:v>-0.22728341317588191</c:v>
                </c:pt>
                <c:pt idx="358">
                  <c:v>-0.22416345937781304</c:v>
                </c:pt>
                <c:pt idx="359">
                  <c:v>-0.22108618419406234</c:v>
                </c:pt>
                <c:pt idx="360">
                  <c:v>-0.21805100987105722</c:v>
                </c:pt>
                <c:pt idx="361">
                  <c:v>-0.21505736627964137</c:v>
                </c:pt>
                <c:pt idx="362">
                  <c:v>-0.21210469082042746</c:v>
                </c:pt>
                <c:pt idx="363">
                  <c:v>-0.2091924283301379</c:v>
                </c:pt>
                <c:pt idx="364">
                  <c:v>-0.2063200309889445</c:v>
                </c:pt>
                <c:pt idx="365">
                  <c:v>-0.20348695822878876</c:v>
                </c:pt>
                <c:pt idx="366">
                  <c:v>-0.20069267664268362</c:v>
                </c:pt>
                <c:pt idx="367">
                  <c:v>-0.19793665989499321</c:v>
                </c:pt>
                <c:pt idx="368">
                  <c:v>-0.1952183886326761</c:v>
                </c:pt>
                <c:pt idx="369">
                  <c:v>-0.19253735039750072</c:v>
                </c:pt>
                <c:pt idx="370">
                  <c:v>-0.18989303953921088</c:v>
                </c:pt>
                <c:pt idx="371">
                  <c:v>-0.18728495712964999</c:v>
                </c:pt>
                <c:pt idx="372">
                  <c:v>-0.1847126108778277</c:v>
                </c:pt>
                <c:pt idx="373">
                  <c:v>-0.18217551504592908</c:v>
                </c:pt>
                <c:pt idx="374">
                  <c:v>-0.17967319036625548</c:v>
                </c:pt>
                <c:pt idx="375">
                  <c:v>-0.17720516395909397</c:v>
                </c:pt>
                <c:pt idx="376">
                  <c:v>-0.17477096925150837</c:v>
                </c:pt>
                <c:pt idx="377">
                  <c:v>-0.17237014589704402</c:v>
                </c:pt>
                <c:pt idx="378">
                  <c:v>-0.1700022396963394</c:v>
                </c:pt>
                <c:pt idx="379">
                  <c:v>-0.16766680251864086</c:v>
                </c:pt>
                <c:pt idx="380">
                  <c:v>-0.16536339222420879</c:v>
                </c:pt>
                <c:pt idx="381">
                  <c:v>-0.1630915725876155</c:v>
                </c:pt>
                <c:pt idx="382">
                  <c:v>-0.16085091322191775</c:v>
                </c:pt>
                <c:pt idx="383">
                  <c:v>-0.15864098950370864</c:v>
                </c:pt>
                <c:pt idx="384">
                  <c:v>-0.15646138249903041</c:v>
                </c:pt>
                <c:pt idx="385">
                  <c:v>-0.15431167889015249</c:v>
                </c:pt>
                <c:pt idx="386">
                  <c:v>-0.15219147090319499</c:v>
                </c:pt>
                <c:pt idx="387">
                  <c:v>-0.15010035623660445</c:v>
                </c:pt>
                <c:pt idx="388">
                  <c:v>-0.14803793799046075</c:v>
                </c:pt>
                <c:pt idx="389">
                  <c:v>-0.14600382459661951</c:v>
                </c:pt>
                <c:pt idx="390">
                  <c:v>-0.14399762974967603</c:v>
                </c:pt>
                <c:pt idx="391">
                  <c:v>-0.14201897233874505</c:v>
                </c:pt>
                <c:pt idx="392">
                  <c:v>-0.14006747638005018</c:v>
                </c:pt>
                <c:pt idx="393">
                  <c:v>-0.13814277095031441</c:v>
                </c:pt>
                <c:pt idx="394">
                  <c:v>-0.13624449012094444</c:v>
                </c:pt>
                <c:pt idx="395">
                  <c:v>-0.13437227289300371</c:v>
                </c:pt>
                <c:pt idx="396">
                  <c:v>-0.13252576313296327</c:v>
                </c:pt>
                <c:pt idx="397">
                  <c:v>-0.13070460950922488</c:v>
                </c:pt>
                <c:pt idx="398">
                  <c:v>-0.12890846542941142</c:v>
                </c:pt>
                <c:pt idx="399">
                  <c:v>-0.12713698897841125</c:v>
                </c:pt>
                <c:pt idx="400">
                  <c:v>-0.12538984285717789</c:v>
                </c:pt>
                <c:pt idx="401">
                  <c:v>-0.12366669432226689</c:v>
                </c:pt>
                <c:pt idx="402">
                  <c:v>-0.12196721512611454</c:v>
                </c:pt>
                <c:pt idx="403">
                  <c:v>-0.12029108145804003</c:v>
                </c:pt>
                <c:pt idx="404">
                  <c:v>-0.11863797388597246</c:v>
                </c:pt>
                <c:pt idx="405">
                  <c:v>-0.11700757729889052</c:v>
                </c:pt>
                <c:pt idx="406">
                  <c:v>-0.11539958084996846</c:v>
                </c:pt>
                <c:pt idx="407">
                  <c:v>-0.11381367790042377</c:v>
                </c:pt>
                <c:pt idx="408">
                  <c:v>-0.11224956596405472</c:v>
                </c:pt>
                <c:pt idx="409">
                  <c:v>-0.11070694665246625</c:v>
                </c:pt>
                <c:pt idx="410">
                  <c:v>-0.10918552562097135</c:v>
                </c:pt>
                <c:pt idx="411">
                  <c:v>-0.10768501251516628</c:v>
                </c:pt>
                <c:pt idx="412">
                  <c:v>-0.10620512091816765</c:v>
                </c:pt>
                <c:pt idx="413">
                  <c:v>-0.10474556829850866</c:v>
                </c:pt>
                <c:pt idx="414">
                  <c:v>-0.10330607595868452</c:v>
                </c:pt>
                <c:pt idx="415">
                  <c:v>-0.10188636898434128</c:v>
                </c:pt>
                <c:pt idx="416">
                  <c:v>-0.10048617619410143</c:v>
                </c:pt>
                <c:pt idx="417">
                  <c:v>-9.9105230090018911E-2</c:v>
                </c:pt>
                <c:pt idx="418">
                  <c:v>-9.7743266808656373E-2</c:v>
                </c:pt>
                <c:pt idx="419">
                  <c:v>-9.6400026072778949E-2</c:v>
                </c:pt>
                <c:pt idx="420">
                  <c:v>-9.5075251143657488E-2</c:v>
                </c:pt>
                <c:pt idx="421">
                  <c:v>-9.3768688773973194E-2</c:v>
                </c:pt>
                <c:pt idx="422">
                  <c:v>-9.2480089161319237E-2</c:v>
                </c:pt>
                <c:pt idx="423">
                  <c:v>-9.1209205902291077E-2</c:v>
                </c:pt>
                <c:pt idx="424">
                  <c:v>-8.9955795947159134E-2</c:v>
                </c:pt>
                <c:pt idx="425">
                  <c:v>-8.87196195551192E-2</c:v>
                </c:pt>
                <c:pt idx="426">
                  <c:v>-8.7500440250109696E-2</c:v>
                </c:pt>
                <c:pt idx="427">
                  <c:v>-8.6298024777195129E-2</c:v>
                </c:pt>
                <c:pt idx="428">
                  <c:v>-8.5112143059504708E-2</c:v>
                </c:pt>
                <c:pt idx="429">
                  <c:v>-8.3942568155721833E-2</c:v>
                </c:pt>
                <c:pt idx="430">
                  <c:v>-8.2789076218117888E-2</c:v>
                </c:pt>
                <c:pt idx="431">
                  <c:v>-8.1651446451124404E-2</c:v>
                </c:pt>
                <c:pt idx="432">
                  <c:v>-8.0529461070436237E-2</c:v>
                </c:pt>
                <c:pt idx="433">
                  <c:v>-7.94229052626413E-2</c:v>
                </c:pt>
                <c:pt idx="434">
                  <c:v>-7.8331567145369263E-2</c:v>
                </c:pt>
                <c:pt idx="435">
                  <c:v>-7.7255237727954493E-2</c:v>
                </c:pt>
                <c:pt idx="436">
                  <c:v>-7.6193710872605167E-2</c:v>
                </c:pt>
                <c:pt idx="437">
                  <c:v>-7.5146783256076211E-2</c:v>
                </c:pt>
                <c:pt idx="438">
                  <c:v>-7.4114254331835647E-2</c:v>
                </c:pt>
                <c:pt idx="439">
                  <c:v>-7.309592629272281E-2</c:v>
                </c:pt>
                <c:pt idx="440">
                  <c:v>-7.2091604034088999E-2</c:v>
                </c:pt>
                <c:pt idx="441">
                  <c:v>-7.1101095117418328E-2</c:v>
                </c:pt>
                <c:pt idx="442">
                  <c:v>-7.0124209734419227E-2</c:v>
                </c:pt>
                <c:pt idx="443">
                  <c:v>-6.9160760671584678E-2</c:v>
                </c:pt>
                <c:pt idx="444">
                  <c:v>-6.8210563275213881E-2</c:v>
                </c:pt>
                <c:pt idx="445">
                  <c:v>-6.7273435416887989E-2</c:v>
                </c:pt>
                <c:pt idx="446">
                  <c:v>-6.634919745939924E-2</c:v>
                </c:pt>
                <c:pt idx="447">
                  <c:v>-6.5437672223122412E-2</c:v>
                </c:pt>
                <c:pt idx="448">
                  <c:v>-6.4538684952828149E-2</c:v>
                </c:pt>
                <c:pt idx="449">
                  <c:v>-6.3652063284928756E-2</c:v>
                </c:pt>
                <c:pt idx="450">
                  <c:v>-6.2777637215155238E-2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fit_2NN_BCC!$M$18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fit_2NN_BCC!$M$19:$M$469</c:f>
              <c:numCache>
                <c:formatCode>General</c:formatCode>
                <c:ptCount val="451"/>
                <c:pt idx="0">
                  <c:v>0.49793083302485996</c:v>
                </c:pt>
                <c:pt idx="1">
                  <c:v>6.5420874390369477E-3</c:v>
                </c:pt>
                <c:pt idx="2">
                  <c:v>-0.46432600721457362</c:v>
                </c:pt>
                <c:pt idx="3">
                  <c:v>-0.91534672348424806</c:v>
                </c:pt>
                <c:pt idx="4">
                  <c:v>-1.3471729389482618</c:v>
                </c:pt>
                <c:pt idx="5">
                  <c:v>-1.7604377348497984</c:v>
                </c:pt>
                <c:pt idx="6">
                  <c:v>-2.1557549773729505</c:v>
                </c:pt>
                <c:pt idx="7">
                  <c:v>-2.5337198820612201</c:v>
                </c:pt>
                <c:pt idx="8">
                  <c:v>-2.8949095618657132</c:v>
                </c:pt>
                <c:pt idx="9">
                  <c:v>-3.2398835592964019</c:v>
                </c:pt>
                <c:pt idx="10">
                  <c:v>-3.5691843631354914</c:v>
                </c:pt>
                <c:pt idx="11">
                  <c:v>-3.8833379101591348</c:v>
                </c:pt>
                <c:pt idx="12">
                  <c:v>-4.1828540723008416</c:v>
                </c:pt>
                <c:pt idx="13">
                  <c:v>-4.4682271296771212</c:v>
                </c:pt>
                <c:pt idx="14">
                  <c:v>-4.7399362298838561</c:v>
                </c:pt>
                <c:pt idx="15">
                  <c:v>-4.998445833960286</c:v>
                </c:pt>
                <c:pt idx="16">
                  <c:v>-5.2442061494058052</c:v>
                </c:pt>
                <c:pt idx="17">
                  <c:v>-5.4776535506234829</c:v>
                </c:pt>
                <c:pt idx="18">
                  <c:v>-5.6992109871540109</c:v>
                </c:pt>
                <c:pt idx="19">
                  <c:v>-5.909288380052466</c:v>
                </c:pt>
                <c:pt idx="20">
                  <c:v>-6.108283006750824</c:v>
                </c:pt>
                <c:pt idx="21">
                  <c:v>-6.2965798747387893</c:v>
                </c:pt>
                <c:pt idx="22">
                  <c:v>-6.4745520843859552</c:v>
                </c:pt>
                <c:pt idx="23">
                  <c:v>-6.6425611812193281</c:v>
                </c:pt>
                <c:pt idx="24">
                  <c:v>-6.800957497960642</c:v>
                </c:pt>
                <c:pt idx="25">
                  <c:v>-6.9500804866195445</c:v>
                </c:pt>
                <c:pt idx="26">
                  <c:v>-7.0902590409298654</c:v>
                </c:pt>
                <c:pt idx="27">
                  <c:v>-7.2218118094081838</c:v>
                </c:pt>
                <c:pt idx="28">
                  <c:v>-7.3450474993055899</c:v>
                </c:pt>
                <c:pt idx="29">
                  <c:v>-7.4602651717157684</c:v>
                </c:pt>
                <c:pt idx="30">
                  <c:v>-7.5677545280950866</c:v>
                </c:pt>
                <c:pt idx="31">
                  <c:v>-7.667796188442825</c:v>
                </c:pt>
                <c:pt idx="32">
                  <c:v>-7.7606619613825458</c:v>
                </c:pt>
                <c:pt idx="33">
                  <c:v>-7.8466151063787137</c:v>
                </c:pt>
                <c:pt idx="34">
                  <c:v>-7.9259105883158547</c:v>
                </c:pt>
                <c:pt idx="35">
                  <c:v>-7.9987953246609855</c:v>
                </c:pt>
                <c:pt idx="36">
                  <c:v>-8.0655084254237366</c:v>
                </c:pt>
                <c:pt idx="37">
                  <c:v>-8.1262814261223095</c:v>
                </c:pt>
                <c:pt idx="38">
                  <c:v>-8.1813385139574493</c:v>
                </c:pt>
                <c:pt idx="39">
                  <c:v>-8.2308967473908083</c:v>
                </c:pt>
                <c:pt idx="40">
                  <c:v>-8.2751662693183405</c:v>
                </c:pt>
                <c:pt idx="41">
                  <c:v>-8.3143505140239284</c:v>
                </c:pt>
                <c:pt idx="42">
                  <c:v>-8.3486464080930531</c:v>
                </c:pt>
                <c:pt idx="43">
                  <c:v>-8.3782445654611344</c:v>
                </c:pt>
                <c:pt idx="44">
                  <c:v>-8.4033294767662206</c:v>
                </c:pt>
                <c:pt idx="45">
                  <c:v>-8.4240796931706043</c:v>
                </c:pt>
                <c:pt idx="46">
                  <c:v>-8.4406680048114335</c:v>
                </c:pt>
                <c:pt idx="47">
                  <c:v>-8.4532616140356325</c:v>
                </c:pt>
                <c:pt idx="48">
                  <c:v>-8.462022303569924</c:v>
                </c:pt>
                <c:pt idx="49">
                  <c:v>-8.4671065997725652</c:v>
                </c:pt>
                <c:pt idx="50">
                  <c:v>-8.4686659311090011</c:v>
                </c:pt>
                <c:pt idx="51">
                  <c:v>-8.4668467819896325</c:v>
                </c:pt>
                <c:pt idx="52">
                  <c:v>-8.4617908421038734</c:v>
                </c:pt>
                <c:pt idx="53">
                  <c:v>-8.4536351513808992</c:v>
                </c:pt>
                <c:pt idx="54">
                  <c:v>-8.4425122407035094</c:v>
                </c:pt>
                <c:pt idx="55">
                  <c:v>-8.4285502684981033</c:v>
                </c:pt>
                <c:pt idx="56">
                  <c:v>-8.4118731533201441</c:v>
                </c:pt>
                <c:pt idx="57">
                  <c:v>-8.3926007025510021</c:v>
                </c:pt>
                <c:pt idx="58">
                  <c:v>-8.3708487373187097</c:v>
                </c:pt>
                <c:pt idx="59">
                  <c:v>-8.3467292137520595</c:v>
                </c:pt>
                <c:pt idx="60">
                  <c:v>-8.320350340674171</c:v>
                </c:pt>
                <c:pt idx="61">
                  <c:v>-8.2918166938386104</c:v>
                </c:pt>
                <c:pt idx="62">
                  <c:v>-8.2612293268082588</c:v>
                </c:pt>
                <c:pt idx="63">
                  <c:v>-8.2286858785741845</c:v>
                </c:pt>
                <c:pt idx="64">
                  <c:v>-8.1942806780088979</c:v>
                </c:pt>
                <c:pt idx="65">
                  <c:v>-8.1581048452458305</c:v>
                </c:pt>
                <c:pt idx="66">
                  <c:v>-8.120246390073973</c:v>
                </c:pt>
                <c:pt idx="67">
                  <c:v>-8.0807903074343415</c:v>
                </c:pt>
                <c:pt idx="68">
                  <c:v>-8.0398186701021679</c:v>
                </c:pt>
                <c:pt idx="69">
                  <c:v>-7.9974107186364325</c:v>
                </c:pt>
                <c:pt idx="70">
                  <c:v>-7.9536429486760625</c:v>
                </c:pt>
                <c:pt idx="71">
                  <c:v>-7.9085891956596255</c:v>
                </c:pt>
                <c:pt idx="72">
                  <c:v>-7.8623207170433247</c:v>
                </c:pt>
                <c:pt idx="73">
                  <c:v>-7.8149062720899058</c:v>
                </c:pt>
                <c:pt idx="74">
                  <c:v>-7.7664121992988839</c:v>
                </c:pt>
                <c:pt idx="75">
                  <c:v>-7.7169024915465823</c:v>
                </c:pt>
                <c:pt idx="76">
                  <c:v>-7.6664388690025129</c:v>
                </c:pt>
                <c:pt idx="77">
                  <c:v>-7.6150808498865636</c:v>
                </c:pt>
                <c:pt idx="78">
                  <c:v>-7.5628858191297779</c:v>
                </c:pt>
                <c:pt idx="79">
                  <c:v>-7.5099090949995526</c:v>
                </c:pt>
                <c:pt idx="80">
                  <c:v>-7.4562039937484821</c:v>
                </c:pt>
                <c:pt idx="81">
                  <c:v>-7.4018218923441319</c:v>
                </c:pt>
                <c:pt idx="82">
                  <c:v>-7.3468122893357091</c:v>
                </c:pt>
                <c:pt idx="83">
                  <c:v>-7.2912228639115977</c:v>
                </c:pt>
                <c:pt idx="84">
                  <c:v>-7.235099533200513</c:v>
                </c:pt>
                <c:pt idx="85">
                  <c:v>-7.1784865078672606</c:v>
                </c:pt>
                <c:pt idx="86">
                  <c:v>-7.1214263460527967</c:v>
                </c:pt>
                <c:pt idx="87">
                  <c:v>-7.0639600057066696</c:v>
                </c:pt>
                <c:pt idx="88">
                  <c:v>-7.0061268953587357</c:v>
                </c:pt>
                <c:pt idx="89">
                  <c:v>-6.9479649233755136</c:v>
                </c:pt>
                <c:pt idx="90">
                  <c:v>-6.8895105457453463</c:v>
                </c:pt>
                <c:pt idx="91">
                  <c:v>-6.8307988124351926</c:v>
                </c:pt>
                <c:pt idx="92">
                  <c:v>-6.771863412360724</c:v>
                </c:pt>
                <c:pt idx="93">
                  <c:v>-6.7127367170100625</c:v>
                </c:pt>
                <c:pt idx="94">
                  <c:v>-6.653449822760491</c:v>
                </c:pt>
                <c:pt idx="95">
                  <c:v>-6.5940325919262159</c:v>
                </c:pt>
                <c:pt idx="96">
                  <c:v>-6.5345136925741762</c:v>
                </c:pt>
                <c:pt idx="97">
                  <c:v>-6.4749206371438959</c:v>
                </c:pt>
                <c:pt idx="98">
                  <c:v>-6.4152798199062824</c:v>
                </c:pt>
                <c:pt idx="99">
                  <c:v>-6.3556165532952154</c:v>
                </c:pt>
                <c:pt idx="100">
                  <c:v>-6.2959551031449603</c:v>
                </c:pt>
                <c:pt idx="101">
                  <c:v>-6.2363187228652635</c:v>
                </c:pt>
                <c:pt idx="102">
                  <c:v>-6.1767296865852579</c:v>
                </c:pt>
                <c:pt idx="103">
                  <c:v>-6.1172093212963041</c:v>
                </c:pt>
                <c:pt idx="104">
                  <c:v>-6.0577780380230468</c:v>
                </c:pt>
                <c:pt idx="105">
                  <c:v>-5.9984553620511383</c:v>
                </c:pt>
                <c:pt idx="106">
                  <c:v>-5.9392599622392233</c:v>
                </c:pt>
                <c:pt idx="107">
                  <c:v>-5.8802096794420242</c:v>
                </c:pt>
                <c:pt idx="108">
                  <c:v>-5.8213215540705416</c:v>
                </c:pt>
                <c:pt idx="109">
                  <c:v>-5.7626118528146968</c:v>
                </c:pt>
                <c:pt idx="110">
                  <c:v>-5.7040960945529422</c:v>
                </c:pt>
                <c:pt idx="111">
                  <c:v>-5.6457890754726945</c:v>
                </c:pt>
                <c:pt idx="112">
                  <c:v>-5.5877048934247568</c:v>
                </c:pt>
                <c:pt idx="113">
                  <c:v>-5.5298569715342314</c:v>
                </c:pt>
                <c:pt idx="114">
                  <c:v>-5.472258081089727</c:v>
                </c:pt>
                <c:pt idx="115">
                  <c:v>-5.4149203637320902</c:v>
                </c:pt>
                <c:pt idx="116">
                  <c:v>-5.3578553529632718</c:v>
                </c:pt>
                <c:pt idx="117">
                  <c:v>-5.3010739949952814</c:v>
                </c:pt>
                <c:pt idx="118">
                  <c:v>-5.2445866689586929</c:v>
                </c:pt>
                <c:pt idx="119">
                  <c:v>-5.188403206489526</c:v>
                </c:pt>
                <c:pt idx="120">
                  <c:v>-5.1325329107128397</c:v>
                </c:pt>
                <c:pt idx="121">
                  <c:v>-5.0769845746408055</c:v>
                </c:pt>
                <c:pt idx="122">
                  <c:v>-5.0217664990025108</c:v>
                </c:pt>
                <c:pt idx="123">
                  <c:v>-4.9668865095223174</c:v>
                </c:pt>
                <c:pt idx="124">
                  <c:v>-4.9123519736629699</c:v>
                </c:pt>
                <c:pt idx="125">
                  <c:v>-4.8581698168493341</c:v>
                </c:pt>
                <c:pt idx="126">
                  <c:v>-4.8043465381880832</c:v>
                </c:pt>
                <c:pt idx="127">
                  <c:v>-4.750888225698251</c:v>
                </c:pt>
                <c:pt idx="128">
                  <c:v>-4.6978005710670967</c:v>
                </c:pt>
                <c:pt idx="129">
                  <c:v>-4.6450888839453892</c:v>
                </c:pt>
                <c:pt idx="130">
                  <c:v>-4.5927581057957045</c:v>
                </c:pt>
                <c:pt idx="131">
                  <c:v>-4.5408128233070073</c:v>
                </c:pt>
                <c:pt idx="132">
                  <c:v>-4.4892572813883973</c:v>
                </c:pt>
                <c:pt idx="133">
                  <c:v>-4.4380953957544937</c:v>
                </c:pt>
                <c:pt idx="134">
                  <c:v>-4.3873307651145668</c:v>
                </c:pt>
                <c:pt idx="135">
                  <c:v>-4.3369666829772768</c:v>
                </c:pt>
                <c:pt idx="136">
                  <c:v>-4.2870061490823472</c:v>
                </c:pt>
                <c:pt idx="137">
                  <c:v>-4.2374518804703527</c:v>
                </c:pt>
                <c:pt idx="138">
                  <c:v>-4.1883063222013703</c:v>
                </c:pt>
                <c:pt idx="139">
                  <c:v>-4.1395716577329829</c:v>
                </c:pt>
                <c:pt idx="140">
                  <c:v>-4.0912498189677642</c:v>
                </c:pt>
                <c:pt idx="141">
                  <c:v>-4.0433424959801503</c:v>
                </c:pt>
                <c:pt idx="142">
                  <c:v>-3.9958511464322504</c:v>
                </c:pt>
                <c:pt idx="143">
                  <c:v>-3.9487770046879156</c:v>
                </c:pt>
                <c:pt idx="144">
                  <c:v>-3.9021210906340933</c:v>
                </c:pt>
                <c:pt idx="145">
                  <c:v>-3.85588421821822</c:v>
                </c:pt>
                <c:pt idx="146">
                  <c:v>-3.8100670037101989</c:v>
                </c:pt>
                <c:pt idx="147">
                  <c:v>-3.7646698736971675</c:v>
                </c:pt>
                <c:pt idx="148">
                  <c:v>-3.7196930728191702</c:v>
                </c:pt>
                <c:pt idx="149">
                  <c:v>-3.6751366712534308</c:v>
                </c:pt>
                <c:pt idx="150">
                  <c:v>-3.631000571954845</c:v>
                </c:pt>
                <c:pt idx="151">
                  <c:v>-3.5872845176600214</c:v>
                </c:pt>
                <c:pt idx="152">
                  <c:v>-3.5439880976619911</c:v>
                </c:pt>
                <c:pt idx="153">
                  <c:v>-3.5011107543625144</c:v>
                </c:pt>
                <c:pt idx="154">
                  <c:v>-3.4586517896086937</c:v>
                </c:pt>
                <c:pt idx="155">
                  <c:v>-3.4166103708204396</c:v>
                </c:pt>
                <c:pt idx="156">
                  <c:v>-3.3749855369150628</c:v>
                </c:pt>
                <c:pt idx="157">
                  <c:v>-3.3337762040352148</c:v>
                </c:pt>
                <c:pt idx="158">
                  <c:v>-3.2929811710860819</c:v>
                </c:pt>
                <c:pt idx="159">
                  <c:v>-3.2525991250876398</c:v>
                </c:pt>
                <c:pt idx="160">
                  <c:v>-3.2126286463476221</c:v>
                </c:pt>
                <c:pt idx="161">
                  <c:v>-3.1730682134605956</c:v>
                </c:pt>
                <c:pt idx="162">
                  <c:v>-3.1339162081385119</c:v>
                </c:pt>
                <c:pt idx="163">
                  <c:v>-3.0951709198778299</c:v>
                </c:pt>
                <c:pt idx="164">
                  <c:v>-3.0568305504682058</c:v>
                </c:pt>
                <c:pt idx="165">
                  <c:v>-3.0188932183475998</c:v>
                </c:pt>
                <c:pt idx="166">
                  <c:v>-2.9813569628085332</c:v>
                </c:pt>
                <c:pt idx="167">
                  <c:v>-2.9442197480599872</c:v>
                </c:pt>
                <c:pt idx="168">
                  <c:v>-2.9074794671494475</c:v>
                </c:pt>
                <c:pt idx="169">
                  <c:v>-2.8711339457493641</c:v>
                </c:pt>
                <c:pt idx="170">
                  <c:v>-2.8351809458121764</c:v>
                </c:pt>
                <c:pt idx="171">
                  <c:v>-2.7996181690980002</c:v>
                </c:pt>
                <c:pt idx="172">
                  <c:v>-2.7644432605788727</c:v>
                </c:pt>
                <c:pt idx="173">
                  <c:v>-2.729653811723399</c:v>
                </c:pt>
                <c:pt idx="174">
                  <c:v>-2.6952473636654557</c:v>
                </c:pt>
                <c:pt idx="175">
                  <c:v>-2.6612214102606044</c:v>
                </c:pt>
                <c:pt idx="176">
                  <c:v>-2.627573401033676</c:v>
                </c:pt>
                <c:pt idx="177">
                  <c:v>-2.5943007440208801</c:v>
                </c:pt>
                <c:pt idx="178">
                  <c:v>-2.5614008085097839</c:v>
                </c:pt>
                <c:pt idx="179">
                  <c:v>-2.5288709276803041</c:v>
                </c:pt>
                <c:pt idx="180">
                  <c:v>-2.4967084011498177</c:v>
                </c:pt>
                <c:pt idx="181">
                  <c:v>-2.4649104974253917</c:v>
                </c:pt>
                <c:pt idx="182">
                  <c:v>-2.4334744562660546</c:v>
                </c:pt>
                <c:pt idx="183">
                  <c:v>-2.402397490957922</c:v>
                </c:pt>
                <c:pt idx="184">
                  <c:v>-2.3716767905049174</c:v>
                </c:pt>
                <c:pt idx="185">
                  <c:v>-2.3413095217377724</c:v>
                </c:pt>
                <c:pt idx="186">
                  <c:v>-2.3112928313438523</c:v>
                </c:pt>
                <c:pt idx="187">
                  <c:v>-2.2816238478203501</c:v>
                </c:pt>
                <c:pt idx="188">
                  <c:v>-2.2522996833532511</c:v>
                </c:pt>
                <c:pt idx="189">
                  <c:v>-2.223317435624431</c:v>
                </c:pt>
                <c:pt idx="190">
                  <c:v>-2.1946741895491964</c:v>
                </c:pt>
                <c:pt idx="191">
                  <c:v>-2.1663670189464583</c:v>
                </c:pt>
                <c:pt idx="192">
                  <c:v>-2.1383929881437083</c:v>
                </c:pt>
                <c:pt idx="193">
                  <c:v>-2.1107491535188969</c:v>
                </c:pt>
                <c:pt idx="194">
                  <c:v>-2.0834325649812011</c:v>
                </c:pt>
                <c:pt idx="195">
                  <c:v>-2.0564402673927056</c:v>
                </c:pt>
                <c:pt idx="196">
                  <c:v>-2.0297693019328449</c:v>
                </c:pt>
                <c:pt idx="197">
                  <c:v>-2.0034167074075038</c:v>
                </c:pt>
                <c:pt idx="198">
                  <c:v>-1.9773795215045415</c:v>
                </c:pt>
                <c:pt idx="199">
                  <c:v>-1.9516547819974948</c:v>
                </c:pt>
                <c:pt idx="200">
                  <c:v>-1.9262395278991467</c:v>
                </c:pt>
                <c:pt idx="201">
                  <c:v>-1.9011308005665786</c:v>
                </c:pt>
                <c:pt idx="202">
                  <c:v>-1.8763256447593346</c:v>
                </c:pt>
                <c:pt idx="203">
                  <c:v>-1.8518211096521973</c:v>
                </c:pt>
                <c:pt idx="204">
                  <c:v>-1.8276142498040906</c:v>
                </c:pt>
                <c:pt idx="205">
                  <c:v>-1.8037021260845563</c:v>
                </c:pt>
                <c:pt idx="206">
                  <c:v>-1.7800818065592039</c:v>
                </c:pt>
                <c:pt idx="207">
                  <c:v>-1.7567503673355014</c:v>
                </c:pt>
                <c:pt idx="208">
                  <c:v>-1.7337048933702195</c:v>
                </c:pt>
                <c:pt idx="209">
                  <c:v>-1.7109424792398276</c:v>
                </c:pt>
                <c:pt idx="210">
                  <c:v>-1.6884602298750604</c:v>
                </c:pt>
                <c:pt idx="211">
                  <c:v>-1.6662552612608761</c:v>
                </c:pt>
                <c:pt idx="212">
                  <c:v>-1.6443247011029749</c:v>
                </c:pt>
                <c:pt idx="213">
                  <c:v>-1.6226656894619946</c:v>
                </c:pt>
                <c:pt idx="214">
                  <c:v>-1.6012753793565015</c:v>
                </c:pt>
                <c:pt idx="215">
                  <c:v>-1.5801509373358136</c:v>
                </c:pt>
                <c:pt idx="216">
                  <c:v>-1.5592895440237247</c:v>
                </c:pt>
                <c:pt idx="217">
                  <c:v>-1.5386883946340864</c:v>
                </c:pt>
                <c:pt idx="218">
                  <c:v>-1.5183446994592558</c:v>
                </c:pt>
                <c:pt idx="219">
                  <c:v>-1.4982556843323271</c:v>
                </c:pt>
                <c:pt idx="220">
                  <c:v>-1.4784185910640495</c:v>
                </c:pt>
                <c:pt idx="221">
                  <c:v>-1.4588306778553513</c:v>
                </c:pt>
                <c:pt idx="222">
                  <c:v>-1.4394892196862701</c:v>
                </c:pt>
                <c:pt idx="223">
                  <c:v>-1.4203915086821757</c:v>
                </c:pt>
                <c:pt idx="224">
                  <c:v>-1.4015348544580444</c:v>
                </c:pt>
                <c:pt idx="225">
                  <c:v>-1.3829165844415876</c:v>
                </c:pt>
                <c:pt idx="226">
                  <c:v>-1.364534044175979</c:v>
                </c:pt>
                <c:pt idx="227">
                  <c:v>-1.3463845976029123</c:v>
                </c:pt>
                <c:pt idx="228">
                  <c:v>-1.3284656273267006</c:v>
                </c:pt>
                <c:pt idx="229">
                  <c:v>-1.3107745348601014</c:v>
                </c:pt>
                <c:pt idx="230">
                  <c:v>-1.2933087408525255</c:v>
                </c:pt>
                <c:pt idx="231">
                  <c:v>-1.2760656853012957</c:v>
                </c:pt>
                <c:pt idx="232">
                  <c:v>-1.2590428277465393</c:v>
                </c:pt>
                <c:pt idx="233">
                  <c:v>-1.2422376474503629</c:v>
                </c:pt>
                <c:pt idx="234">
                  <c:v>-1.2256476435608574</c:v>
                </c:pt>
                <c:pt idx="235">
                  <c:v>-1.2092703352615228</c:v>
                </c:pt>
                <c:pt idx="236">
                  <c:v>-1.1931032619066637</c:v>
                </c:pt>
                <c:pt idx="237">
                  <c:v>-1.1771439831432469</c:v>
                </c:pt>
                <c:pt idx="238">
                  <c:v>-1.1613900790198031</c:v>
                </c:pt>
                <c:pt idx="239">
                  <c:v>-1.1458391500828062</c:v>
                </c:pt>
                <c:pt idx="240">
                  <c:v>-1.1304888174610486</c:v>
                </c:pt>
                <c:pt idx="241">
                  <c:v>-1.1153367229384763</c:v>
                </c:pt>
                <c:pt idx="242">
                  <c:v>-1.100380529015911</c:v>
                </c:pt>
                <c:pt idx="243">
                  <c:v>-1.0856179189621433</c:v>
                </c:pt>
                <c:pt idx="244">
                  <c:v>-1.0710465968547609</c:v>
                </c:pt>
                <c:pt idx="245">
                  <c:v>-1.0566642876111814</c:v>
                </c:pt>
                <c:pt idx="246">
                  <c:v>-1.0424687370102332</c:v>
                </c:pt>
                <c:pt idx="247">
                  <c:v>-1.0284577117047122</c:v>
                </c:pt>
                <c:pt idx="248">
                  <c:v>-1.0146289992252548</c:v>
                </c:pt>
                <c:pt idx="249">
                  <c:v>-1.000980407975897</c:v>
                </c:pt>
                <c:pt idx="250">
                  <c:v>-0.98750976722168293</c:v>
                </c:pt>
                <c:pt idx="251">
                  <c:v>-0.97421492706861734</c:v>
                </c:pt>
                <c:pt idx="252">
                  <c:v>-0.96109375843633793</c:v>
                </c:pt>
                <c:pt idx="253">
                  <c:v>-0.94814415302378963</c:v>
                </c:pt>
                <c:pt idx="254">
                  <c:v>-0.935364023268206</c:v>
                </c:pt>
                <c:pt idx="255">
                  <c:v>-0.92275130229770763</c:v>
                </c:pt>
                <c:pt idx="256">
                  <c:v>-0.91030394387778901</c:v>
                </c:pt>
                <c:pt idx="257">
                  <c:v>-0.89801992235197536</c:v>
                </c:pt>
                <c:pt idx="258">
                  <c:v>-0.88589723257690978</c:v>
                </c:pt>
                <c:pt idx="259">
                  <c:v>-0.87393388985212628</c:v>
                </c:pt>
                <c:pt idx="260">
                  <c:v>-0.86212792984479447</c:v>
                </c:pt>
                <c:pt idx="261">
                  <c:v>-0.85047740850955666</c:v>
                </c:pt>
                <c:pt idx="262">
                  <c:v>-0.83898040200388924</c:v>
                </c:pt>
                <c:pt idx="263">
                  <c:v>-0.82763500659900868</c:v>
                </c:pt>
                <c:pt idx="264">
                  <c:v>-0.81643933858668916</c:v>
                </c:pt>
                <c:pt idx="265">
                  <c:v>-0.80539153418206055</c:v>
                </c:pt>
                <c:pt idx="266">
                  <c:v>-0.79448974942276263</c:v>
                </c:pt>
                <c:pt idx="267">
                  <c:v>-0.78373216006448676</c:v>
                </c:pt>
                <c:pt idx="268">
                  <c:v>-0.77311696147320352</c:v>
                </c:pt>
                <c:pt idx="269">
                  <c:v>-0.76264236851415479</c:v>
                </c:pt>
                <c:pt idx="270">
                  <c:v>-0.75230661543792909</c:v>
                </c:pt>
                <c:pt idx="271">
                  <c:v>-0.74210795576364053</c:v>
                </c:pt>
                <c:pt idx="272">
                  <c:v>-0.73204466215949437</c:v>
                </c:pt>
                <c:pt idx="273">
                  <c:v>-0.72211502632076086</c:v>
                </c:pt>
                <c:pt idx="274">
                  <c:v>-0.71231735884550085</c:v>
                </c:pt>
                <c:pt idx="275">
                  <c:v>-0.7026499891079907</c:v>
                </c:pt>
                <c:pt idx="276">
                  <c:v>-0.69311126513014021</c:v>
                </c:pt>
                <c:pt idx="277">
                  <c:v>-0.68369955345090416</c:v>
                </c:pt>
                <c:pt idx="278">
                  <c:v>-0.67441323899398298</c:v>
                </c:pt>
                <c:pt idx="279">
                  <c:v>-0.66525072493376958</c:v>
                </c:pt>
                <c:pt idx="280">
                  <c:v>-0.65621043255980782</c:v>
                </c:pt>
                <c:pt idx="281">
                  <c:v>-0.64729080113973114</c:v>
                </c:pt>
                <c:pt idx="282">
                  <c:v>-0.63849028778097416</c:v>
                </c:pt>
                <c:pt idx="283">
                  <c:v>-0.62980736729121767</c:v>
                </c:pt>
                <c:pt idx="284">
                  <c:v>-0.62124053203770813</c:v>
                </c:pt>
                <c:pt idx="285">
                  <c:v>-0.61278829180562111</c:v>
                </c:pt>
                <c:pt idx="286">
                  <c:v>-0.60444917365545703</c:v>
                </c:pt>
                <c:pt idx="287">
                  <c:v>-0.59622172177969157</c:v>
                </c:pt>
                <c:pt idx="288">
                  <c:v>-0.5881044973586157</c:v>
                </c:pt>
                <c:pt idx="289">
                  <c:v>-0.58009607841559729</c:v>
                </c:pt>
                <c:pt idx="290">
                  <c:v>-0.572195059671743</c:v>
                </c:pt>
                <c:pt idx="291">
                  <c:v>-0.56440005240014102</c:v>
                </c:pt>
                <c:pt idx="292">
                  <c:v>-0.55670968427962386</c:v>
                </c:pt>
                <c:pt idx="293">
                  <c:v>-0.54912259924826989</c:v>
                </c:pt>
                <c:pt idx="294">
                  <c:v>-0.5416374573565983</c:v>
                </c:pt>
                <c:pt idx="295">
                  <c:v>-0.53425293462063872</c:v>
                </c:pt>
                <c:pt idx="296">
                  <c:v>-0.52696772287480487</c:v>
                </c:pt>
                <c:pt idx="297">
                  <c:v>-0.51978052962475707</c:v>
                </c:pt>
                <c:pt idx="298">
                  <c:v>-0.51269007790023569</c:v>
                </c:pt>
                <c:pt idx="299">
                  <c:v>-0.50569510610799073</c:v>
                </c:pt>
                <c:pt idx="300">
                  <c:v>-0.49879436788477027</c:v>
                </c:pt>
                <c:pt idx="301">
                  <c:v>-0.49198663195051268</c:v>
                </c:pt>
                <c:pt idx="302">
                  <c:v>-0.4852706819617239</c:v>
                </c:pt>
                <c:pt idx="303">
                  <c:v>-0.47864531636517083</c:v>
                </c:pt>
                <c:pt idx="304">
                  <c:v>-0.47210934825181</c:v>
                </c:pt>
                <c:pt idx="305">
                  <c:v>-0.46566160521113126</c:v>
                </c:pt>
                <c:pt idx="306">
                  <c:v>-0.45930092918585175</c:v>
                </c:pt>
                <c:pt idx="307">
                  <c:v>-0.45302617632710318</c:v>
                </c:pt>
                <c:pt idx="308">
                  <c:v>-0.44683621685002156</c:v>
                </c:pt>
                <c:pt idx="309">
                  <c:v>-0.44072993488990569</c:v>
                </c:pt>
                <c:pt idx="310">
                  <c:v>-0.43470622835889405</c:v>
                </c:pt>
                <c:pt idx="311">
                  <c:v>-0.42876400880322663</c:v>
                </c:pt>
                <c:pt idx="312">
                  <c:v>-0.42290220126112366</c:v>
                </c:pt>
                <c:pt idx="313">
                  <c:v>-0.41711974412129182</c:v>
                </c:pt>
                <c:pt idx="314">
                  <c:v>-0.411415588982115</c:v>
                </c:pt>
                <c:pt idx="315">
                  <c:v>-0.40578870051153149</c:v>
                </c:pt>
                <c:pt idx="316">
                  <c:v>-0.40023805630763576</c:v>
                </c:pt>
                <c:pt idx="317">
                  <c:v>-0.39476264676003353</c:v>
                </c:pt>
                <c:pt idx="318">
                  <c:v>-0.38936147491195328</c:v>
                </c:pt>
                <c:pt idx="319">
                  <c:v>-0.38403355632316616</c:v>
                </c:pt>
                <c:pt idx="320">
                  <c:v>-0.37877791893370094</c:v>
                </c:pt>
                <c:pt idx="321">
                  <c:v>-0.37359360292840704</c:v>
                </c:pt>
                <c:pt idx="322">
                  <c:v>-0.36847966060235499</c:v>
                </c:pt>
                <c:pt idx="323">
                  <c:v>-0.36343515622710948</c:v>
                </c:pt>
                <c:pt idx="324">
                  <c:v>-0.3584591659178899</c:v>
                </c:pt>
                <c:pt idx="325">
                  <c:v>-0.35355077750161801</c:v>
                </c:pt>
                <c:pt idx="326">
                  <c:v>-0.34870909038589071</c:v>
                </c:pt>
                <c:pt idx="327">
                  <c:v>-0.34393321542887118</c:v>
                </c:pt>
                <c:pt idx="328">
                  <c:v>-0.33922227481012152</c:v>
                </c:pt>
                <c:pt idx="329">
                  <c:v>-0.33457540190238233</c:v>
                </c:pt>
                <c:pt idx="330">
                  <c:v>-0.32999174114431523</c:v>
                </c:pt>
                <c:pt idx="331">
                  <c:v>-0.32547044791421631</c:v>
                </c:pt>
                <c:pt idx="332">
                  <c:v>-0.32101068840470259</c:v>
                </c:pt>
                <c:pt idx="333">
                  <c:v>-0.31661163949839521</c:v>
                </c:pt>
                <c:pt idx="334">
                  <c:v>-0.31227248864458612</c:v>
                </c:pt>
                <c:pt idx="335">
                  <c:v>-0.3079924337369187</c:v>
                </c:pt>
                <c:pt idx="336">
                  <c:v>-0.30377068299206428</c:v>
                </c:pt>
                <c:pt idx="337">
                  <c:v>-0.29960645482942022</c:v>
                </c:pt>
                <c:pt idx="338">
                  <c:v>-0.2954989777518236</c:v>
                </c:pt>
                <c:pt idx="339">
                  <c:v>-0.29144749022728367</c:v>
                </c:pt>
                <c:pt idx="340">
                  <c:v>-0.2874512405717472</c:v>
                </c:pt>
                <c:pt idx="341">
                  <c:v>-0.28350948683288624</c:v>
                </c:pt>
                <c:pt idx="342">
                  <c:v>-0.27962149667492214</c:v>
                </c:pt>
                <c:pt idx="343">
                  <c:v>-0.27578654726448126</c:v>
                </c:pt>
                <c:pt idx="344">
                  <c:v>-0.27200392515748545</c:v>
                </c:pt>
                <c:pt idx="345">
                  <c:v>-0.26827292618708276</c:v>
                </c:pt>
                <c:pt idx="346">
                  <c:v>-0.2645928553526109</c:v>
                </c:pt>
                <c:pt idx="347">
                  <c:v>-0.26096302670959898</c:v>
                </c:pt>
                <c:pt idx="348">
                  <c:v>-0.25738276326081244</c:v>
                </c:pt>
                <c:pt idx="349">
                  <c:v>-0.25385139684832325</c:v>
                </c:pt>
                <c:pt idx="350">
                  <c:v>-0.25036826804662915</c:v>
                </c:pt>
                <c:pt idx="351">
                  <c:v>-0.24693272605679506</c:v>
                </c:pt>
                <c:pt idx="352">
                  <c:v>-0.24354412860163779</c:v>
                </c:pt>
                <c:pt idx="353">
                  <c:v>-0.24020184182193291</c:v>
                </c:pt>
                <c:pt idx="354">
                  <c:v>-0.23690524017365702</c:v>
                </c:pt>
                <c:pt idx="355">
                  <c:v>-0.23365370632625082</c:v>
                </c:pt>
                <c:pt idx="356">
                  <c:v>-0.23044663106190727</c:v>
                </c:pt>
                <c:pt idx="357">
                  <c:v>-0.22728341317588191</c:v>
                </c:pt>
                <c:pt idx="358">
                  <c:v>-0.22416345937781304</c:v>
                </c:pt>
                <c:pt idx="359">
                  <c:v>-0.22108618419406234</c:v>
                </c:pt>
                <c:pt idx="360">
                  <c:v>-0.21805100987105722</c:v>
                </c:pt>
                <c:pt idx="361">
                  <c:v>-0.21505736627964137</c:v>
                </c:pt>
                <c:pt idx="362">
                  <c:v>-0.21210469082042746</c:v>
                </c:pt>
                <c:pt idx="363">
                  <c:v>-0.2091924283301379</c:v>
                </c:pt>
                <c:pt idx="364">
                  <c:v>-0.2063200309889445</c:v>
                </c:pt>
                <c:pt idx="365">
                  <c:v>-0.20348695822878876</c:v>
                </c:pt>
                <c:pt idx="366">
                  <c:v>-0.20069267664268362</c:v>
                </c:pt>
                <c:pt idx="367">
                  <c:v>-0.19793665989499321</c:v>
                </c:pt>
                <c:pt idx="368">
                  <c:v>-0.1952183886326761</c:v>
                </c:pt>
                <c:pt idx="369">
                  <c:v>-0.19253735039750072</c:v>
                </c:pt>
                <c:pt idx="370">
                  <c:v>-0.18989303953921088</c:v>
                </c:pt>
                <c:pt idx="371">
                  <c:v>-0.18728495712964999</c:v>
                </c:pt>
                <c:pt idx="372">
                  <c:v>-0.1847126108778277</c:v>
                </c:pt>
                <c:pt idx="373">
                  <c:v>-0.18217551504592908</c:v>
                </c:pt>
                <c:pt idx="374">
                  <c:v>-0.17967319036625548</c:v>
                </c:pt>
                <c:pt idx="375">
                  <c:v>-0.17720516395909397</c:v>
                </c:pt>
                <c:pt idx="376">
                  <c:v>-0.17477096925150837</c:v>
                </c:pt>
                <c:pt idx="377">
                  <c:v>-0.17237014589704402</c:v>
                </c:pt>
                <c:pt idx="378">
                  <c:v>-0.1700022396963394</c:v>
                </c:pt>
                <c:pt idx="379">
                  <c:v>-0.16766680251864086</c:v>
                </c:pt>
                <c:pt idx="380">
                  <c:v>-0.16536339222420879</c:v>
                </c:pt>
                <c:pt idx="381">
                  <c:v>-0.1630915725876155</c:v>
                </c:pt>
                <c:pt idx="382">
                  <c:v>-0.16085091322191775</c:v>
                </c:pt>
                <c:pt idx="383">
                  <c:v>-0.15864098950370864</c:v>
                </c:pt>
                <c:pt idx="384">
                  <c:v>-0.15646138249903041</c:v>
                </c:pt>
                <c:pt idx="385">
                  <c:v>-0.15431167889015249</c:v>
                </c:pt>
                <c:pt idx="386">
                  <c:v>-0.15219147090319499</c:v>
                </c:pt>
                <c:pt idx="387">
                  <c:v>-0.15010035623660445</c:v>
                </c:pt>
                <c:pt idx="388">
                  <c:v>-0.14803793799046075</c:v>
                </c:pt>
                <c:pt idx="389">
                  <c:v>-0.14600382459661951</c:v>
                </c:pt>
                <c:pt idx="390">
                  <c:v>-0.14399762974967603</c:v>
                </c:pt>
                <c:pt idx="391">
                  <c:v>-0.14201897233874505</c:v>
                </c:pt>
                <c:pt idx="392">
                  <c:v>-0.14006747638005018</c:v>
                </c:pt>
                <c:pt idx="393">
                  <c:v>-0.13814277095031441</c:v>
                </c:pt>
                <c:pt idx="394">
                  <c:v>-0.13624449012094444</c:v>
                </c:pt>
                <c:pt idx="395">
                  <c:v>-0.13437227289300371</c:v>
                </c:pt>
                <c:pt idx="396">
                  <c:v>-0.13252576313296327</c:v>
                </c:pt>
                <c:pt idx="397">
                  <c:v>-0.13070460950922488</c:v>
                </c:pt>
                <c:pt idx="398">
                  <c:v>-0.12890846542941142</c:v>
                </c:pt>
                <c:pt idx="399">
                  <c:v>-0.12713698897841125</c:v>
                </c:pt>
                <c:pt idx="400">
                  <c:v>-0.12538984285717789</c:v>
                </c:pt>
                <c:pt idx="401">
                  <c:v>-0.12366669432226689</c:v>
                </c:pt>
                <c:pt idx="402">
                  <c:v>-0.12196721512611454</c:v>
                </c:pt>
                <c:pt idx="403">
                  <c:v>-0.12029108145804003</c:v>
                </c:pt>
                <c:pt idx="404">
                  <c:v>-0.11863797388597246</c:v>
                </c:pt>
                <c:pt idx="405">
                  <c:v>-0.11700757729889052</c:v>
                </c:pt>
                <c:pt idx="406">
                  <c:v>-0.11539958084996846</c:v>
                </c:pt>
                <c:pt idx="407">
                  <c:v>-0.11381367790042377</c:v>
                </c:pt>
                <c:pt idx="408">
                  <c:v>-0.11224956596405472</c:v>
                </c:pt>
                <c:pt idx="409">
                  <c:v>-0.11070694665246625</c:v>
                </c:pt>
                <c:pt idx="410">
                  <c:v>-0.10918552562097135</c:v>
                </c:pt>
                <c:pt idx="411">
                  <c:v>-0.10768501251516628</c:v>
                </c:pt>
                <c:pt idx="412">
                  <c:v>-0.10620512091816765</c:v>
                </c:pt>
                <c:pt idx="413">
                  <c:v>-0.10474556829850866</c:v>
                </c:pt>
                <c:pt idx="414">
                  <c:v>-0.10330607595868452</c:v>
                </c:pt>
                <c:pt idx="415">
                  <c:v>-0.10188636898434128</c:v>
                </c:pt>
                <c:pt idx="416">
                  <c:v>-0.10048617619410143</c:v>
                </c:pt>
                <c:pt idx="417">
                  <c:v>-9.9105230090018911E-2</c:v>
                </c:pt>
                <c:pt idx="418">
                  <c:v>-9.7743266808656373E-2</c:v>
                </c:pt>
                <c:pt idx="419">
                  <c:v>-9.6400026072778949E-2</c:v>
                </c:pt>
                <c:pt idx="420">
                  <c:v>-9.5075251143657488E-2</c:v>
                </c:pt>
                <c:pt idx="421">
                  <c:v>-9.3768688773973194E-2</c:v>
                </c:pt>
                <c:pt idx="422">
                  <c:v>-9.2480089161319237E-2</c:v>
                </c:pt>
                <c:pt idx="423">
                  <c:v>-9.1209205902291077E-2</c:v>
                </c:pt>
                <c:pt idx="424">
                  <c:v>-8.9955795947159134E-2</c:v>
                </c:pt>
                <c:pt idx="425">
                  <c:v>-8.87196195551192E-2</c:v>
                </c:pt>
                <c:pt idx="426">
                  <c:v>-8.7500440250109696E-2</c:v>
                </c:pt>
                <c:pt idx="427">
                  <c:v>-8.6298024777195129E-2</c:v>
                </c:pt>
                <c:pt idx="428">
                  <c:v>-8.5112143059504708E-2</c:v>
                </c:pt>
                <c:pt idx="429">
                  <c:v>-8.3942568155721833E-2</c:v>
                </c:pt>
                <c:pt idx="430">
                  <c:v>-8.2789076218117888E-2</c:v>
                </c:pt>
                <c:pt idx="431">
                  <c:v>-8.1651446451124404E-2</c:v>
                </c:pt>
                <c:pt idx="432">
                  <c:v>-8.0529461070436237E-2</c:v>
                </c:pt>
                <c:pt idx="433">
                  <c:v>-7.94229052626413E-2</c:v>
                </c:pt>
                <c:pt idx="434">
                  <c:v>-7.8331567145369263E-2</c:v>
                </c:pt>
                <c:pt idx="435">
                  <c:v>-7.7255237727954493E-2</c:v>
                </c:pt>
                <c:pt idx="436">
                  <c:v>-7.6193710872605167E-2</c:v>
                </c:pt>
                <c:pt idx="437">
                  <c:v>-7.5146783256076211E-2</c:v>
                </c:pt>
                <c:pt idx="438">
                  <c:v>-7.4114254331835647E-2</c:v>
                </c:pt>
                <c:pt idx="439">
                  <c:v>-7.309592629272281E-2</c:v>
                </c:pt>
                <c:pt idx="440">
                  <c:v>-7.2091604034088999E-2</c:v>
                </c:pt>
                <c:pt idx="441">
                  <c:v>-7.1101095117418328E-2</c:v>
                </c:pt>
                <c:pt idx="442">
                  <c:v>-7.0124209734419227E-2</c:v>
                </c:pt>
                <c:pt idx="443">
                  <c:v>-6.9160760671584678E-2</c:v>
                </c:pt>
                <c:pt idx="444">
                  <c:v>-6.8210563275213881E-2</c:v>
                </c:pt>
                <c:pt idx="445">
                  <c:v>-6.7273435416887989E-2</c:v>
                </c:pt>
                <c:pt idx="446">
                  <c:v>-6.634919745939924E-2</c:v>
                </c:pt>
                <c:pt idx="447">
                  <c:v>-6.5437672223122412E-2</c:v>
                </c:pt>
                <c:pt idx="448">
                  <c:v>-6.4538684952828149E-2</c:v>
                </c:pt>
                <c:pt idx="449">
                  <c:v>-6.3652063284928756E-2</c:v>
                </c:pt>
                <c:pt idx="450">
                  <c:v>-6.2777637215155238E-2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fit_2NN_HCP!$H$19:$H$469</c:f>
              <c:numCache>
                <c:formatCode>0.0000</c:formatCode>
                <c:ptCount val="451"/>
                <c:pt idx="0">
                  <c:v>0.39069928062071957</c:v>
                </c:pt>
                <c:pt idx="1">
                  <c:v>-1.8353452758885454E-2</c:v>
                </c:pt>
                <c:pt idx="2">
                  <c:v>-0.41047690963967104</c:v>
                </c:pt>
                <c:pt idx="3">
                  <c:v>-0.78621629166479678</c:v>
                </c:pt>
                <c:pt idx="4">
                  <c:v>-1.1461008012729059</c:v>
                </c:pt>
                <c:pt idx="5">
                  <c:v>-1.4906440891690875</c:v>
                </c:pt>
                <c:pt idx="6">
                  <c:v>-1.8203446896637276</c:v>
                </c:pt>
                <c:pt idx="7">
                  <c:v>-2.1356864442005654</c:v>
                </c:pt>
                <c:pt idx="8">
                  <c:v>-2.4371389133868586</c:v>
                </c:pt>
                <c:pt idx="9">
                  <c:v>-2.7251577778304754</c:v>
                </c:pt>
                <c:pt idx="10">
                  <c:v>-3.0001852280807917</c:v>
                </c:pt>
                <c:pt idx="11">
                  <c:v>-3.2626503439625685</c:v>
                </c:pt>
                <c:pt idx="12">
                  <c:v>-3.5129694635844255</c:v>
                </c:pt>
                <c:pt idx="13">
                  <c:v>-3.7515465422962575</c:v>
                </c:pt>
                <c:pt idx="14">
                  <c:v>-3.9787735018627286</c:v>
                </c:pt>
                <c:pt idx="15">
                  <c:v>-4.1950305701130812</c:v>
                </c:pt>
                <c:pt idx="16">
                  <c:v>-4.4006866113206629</c:v>
                </c:pt>
                <c:pt idx="17">
                  <c:v>-4.5960994475590216</c:v>
                </c:pt>
                <c:pt idx="18">
                  <c:v>-4.7816161712749068</c:v>
                </c:pt>
                <c:pt idx="19">
                  <c:v>-4.9575734493123278</c:v>
                </c:pt>
                <c:pt idx="20">
                  <c:v>-5.1242978186156396</c:v>
                </c:pt>
                <c:pt idx="21">
                  <c:v>-5.2821059738336968</c:v>
                </c:pt>
                <c:pt idx="22">
                  <c:v>-5.431305047041314</c:v>
                </c:pt>
                <c:pt idx="23">
                  <c:v>-5.57219287978862</c:v>
                </c:pt>
                <c:pt idx="24">
                  <c:v>-5.7050582876833538</c:v>
                </c:pt>
                <c:pt idx="25">
                  <c:v>-5.8301813177058435</c:v>
                </c:pt>
                <c:pt idx="26">
                  <c:v>-5.9478334984511063</c:v>
                </c:pt>
                <c:pt idx="27">
                  <c:v>-6.0582780834874725</c:v>
                </c:pt>
                <c:pt idx="28">
                  <c:v>-6.1617702880161414</c:v>
                </c:pt>
                <c:pt idx="29">
                  <c:v>-6.2585575190112523</c:v>
                </c:pt>
                <c:pt idx="30">
                  <c:v>-6.3488795990153042</c:v>
                </c:pt>
                <c:pt idx="31">
                  <c:v>-6.4329689837602828</c:v>
                </c:pt>
                <c:pt idx="32">
                  <c:v>-6.5110509737802058</c:v>
                </c:pt>
                <c:pt idx="33">
                  <c:v>-6.583343920176584</c:v>
                </c:pt>
                <c:pt idx="34">
                  <c:v>-6.6500594246940059</c:v>
                </c:pt>
                <c:pt idx="35">
                  <c:v>-6.7114025342588857</c:v>
                </c:pt>
                <c:pt idx="36">
                  <c:v>-6.7675719301304387</c:v>
                </c:pt>
                <c:pt idx="37">
                  <c:v>-6.8187601118089933</c:v>
                </c:pt>
                <c:pt idx="38">
                  <c:v>-6.8651535758429256</c:v>
                </c:pt>
                <c:pt idx="39">
                  <c:v>-6.9069329896717946</c:v>
                </c:pt>
                <c:pt idx="40">
                  <c:v>-6.9442733606396079</c:v>
                </c:pt>
                <c:pt idx="41">
                  <c:v>-6.9773442003086554</c:v>
                </c:pt>
                <c:pt idx="42">
                  <c:v>-7.0063096842008212</c:v>
                </c:pt>
                <c:pt idx="43">
                  <c:v>-7.0313288070900448</c:v>
                </c:pt>
                <c:pt idx="44">
                  <c:v>-7.0525555339662382</c:v>
                </c:pt>
                <c:pt idx="45">
                  <c:v>-7.0701389467878322</c:v>
                </c:pt>
                <c:pt idx="46">
                  <c:v>-7.0842233871370324</c:v>
                </c:pt>
                <c:pt idx="47">
                  <c:v>-7.0949485948887974</c:v>
                </c:pt>
                <c:pt idx="48">
                  <c:v>-7.1024498430016747</c:v>
                </c:pt>
                <c:pt idx="49">
                  <c:v>-7.1068580685357352</c:v>
                </c:pt>
                <c:pt idx="50">
                  <c:v>-7.1082999999999998</c:v>
                </c:pt>
                <c:pt idx="51">
                  <c:v>-7.1068982811292072</c:v>
                </c:pt>
                <c:pt idx="52">
                  <c:v>-7.1027715911868761</c:v>
                </c:pt>
                <c:pt idx="53">
                  <c:v>-7.0960347618892765</c:v>
                </c:pt>
                <c:pt idx="54">
                  <c:v>-7.0867988910422497</c:v>
                </c:pt>
                <c:pt idx="55">
                  <c:v>-7.0751714529804524</c:v>
                </c:pt>
                <c:pt idx="56">
                  <c:v>-7.0612564058961977</c:v>
                </c:pt>
                <c:pt idx="57">
                  <c:v>-7.0451542961427274</c:v>
                </c:pt>
                <c:pt idx="58">
                  <c:v>-7.0269623595945374</c:v>
                </c:pt>
                <c:pt idx="59">
                  <c:v>-7.00677462014513</c:v>
                </c:pt>
                <c:pt idx="60">
                  <c:v>-6.9846819854204316</c:v>
                </c:pt>
                <c:pt idx="61">
                  <c:v>-6.9607723397840697</c:v>
                </c:pt>
                <c:pt idx="62">
                  <c:v>-6.9351306347086226</c:v>
                </c:pt>
                <c:pt idx="63">
                  <c:v>-6.9078389765849941</c:v>
                </c:pt>
                <c:pt idx="64">
                  <c:v>-6.878976712040143</c:v>
                </c:pt>
                <c:pt idx="65">
                  <c:v>-6.8486205108314984</c:v>
                </c:pt>
                <c:pt idx="66">
                  <c:v>-6.8168444463846125</c:v>
                </c:pt>
                <c:pt idx="67">
                  <c:v>-6.7837200740387678</c:v>
                </c:pt>
                <c:pt idx="68">
                  <c:v>-6.7493165070635364</c:v>
                </c:pt>
                <c:pt idx="69">
                  <c:v>-6.7137004905076418</c:v>
                </c:pt>
                <c:pt idx="70">
                  <c:v>-6.6769364729397642</c:v>
                </c:pt>
                <c:pt idx="71">
                  <c:v>-6.6390866761393879</c:v>
                </c:pt>
                <c:pt idx="72">
                  <c:v>-6.6002111627941948</c:v>
                </c:pt>
                <c:pt idx="73">
                  <c:v>-6.5603679022590082</c:v>
                </c:pt>
                <c:pt idx="74">
                  <c:v>-6.5196128344297914</c:v>
                </c:pt>
                <c:pt idx="75">
                  <c:v>-6.4779999317848151</c:v>
                </c:pt>
                <c:pt idx="76">
                  <c:v>-6.4355812596436417</c:v>
                </c:pt>
                <c:pt idx="77">
                  <c:v>-6.3924070346932576</c:v>
                </c:pt>
                <c:pt idx="78">
                  <c:v>-6.3485256818293436</c:v>
                </c:pt>
                <c:pt idx="79">
                  <c:v>-6.3039838893593743</c:v>
                </c:pt>
                <c:pt idx="80">
                  <c:v>-6.2588266626129823</c:v>
                </c:pt>
                <c:pt idx="81">
                  <c:v>-6.2130973760038</c:v>
                </c:pt>
                <c:pt idx="82">
                  <c:v>-6.1668378235857917</c:v>
                </c:pt>
                <c:pt idx="83">
                  <c:v>-6.1200882681459339</c:v>
                </c:pt>
                <c:pt idx="84">
                  <c:v>-6.0728874888739695</c:v>
                </c:pt>
                <c:pt idx="85">
                  <c:v>-6.0252728276488394</c:v>
                </c:pt>
                <c:pt idx="86">
                  <c:v>-5.9772802339803794</c:v>
                </c:pt>
                <c:pt idx="87">
                  <c:v>-5.9289443086437315</c:v>
                </c:pt>
                <c:pt idx="88">
                  <c:v>-5.8802983460430163</c:v>
                </c:pt>
                <c:pt idx="89">
                  <c:v>-5.8313743753397222</c:v>
                </c:pt>
                <c:pt idx="90">
                  <c:v>-5.7822032003803789</c:v>
                </c:pt>
                <c:pt idx="91">
                  <c:v>-5.7328144384570807</c:v>
                </c:pt>
                <c:pt idx="92">
                  <c:v>-5.6832365579335784</c:v>
                </c:pt>
                <c:pt idx="93">
                  <c:v>-5.6334969147687177</c:v>
                </c:pt>
                <c:pt idx="94">
                  <c:v>-5.58362178796816</c:v>
                </c:pt>
                <c:pt idx="95">
                  <c:v>-5.5336364139944711</c:v>
                </c:pt>
                <c:pt idx="96">
                  <c:v>-5.4835650201648614</c:v>
                </c:pt>
                <c:pt idx="97">
                  <c:v>-5.4334308570650354</c:v>
                </c:pt>
                <c:pt idx="98">
                  <c:v>-5.383256230006852</c:v>
                </c:pt>
                <c:pt idx="99">
                  <c:v>-5.3330625295567415</c:v>
                </c:pt>
                <c:pt idx="100">
                  <c:v>-5.2828702611610723</c:v>
                </c:pt>
                <c:pt idx="101">
                  <c:v>-5.2326990738939649</c:v>
                </c:pt>
                <c:pt idx="102">
                  <c:v>-5.1825677883523324</c:v>
                </c:pt>
                <c:pt idx="103">
                  <c:v>-5.1324944237222745</c:v>
                </c:pt>
                <c:pt idx="104">
                  <c:v>-5.082496224040276</c:v>
                </c:pt>
                <c:pt idx="105">
                  <c:v>-5.0325896836719943</c:v>
                </c:pt>
                <c:pt idx="106">
                  <c:v>-4.9827905720308516</c:v>
                </c:pt>
                <c:pt idx="107">
                  <c:v>-4.9331139575579952</c:v>
                </c:pt>
                <c:pt idx="108">
                  <c:v>-4.8835742309846033</c:v>
                </c:pt>
                <c:pt idx="109">
                  <c:v>-4.8341851278969337</c:v>
                </c:pt>
                <c:pt idx="110">
                  <c:v>-4.7849597506240036</c:v>
                </c:pt>
                <c:pt idx="111">
                  <c:v>-4.7359105894671201</c:v>
                </c:pt>
                <c:pt idx="112">
                  <c:v>-4.6870495432901276</c:v>
                </c:pt>
                <c:pt idx="113">
                  <c:v>-4.6383879394885241</c:v>
                </c:pt>
                <c:pt idx="114">
                  <c:v>-4.5899365533552707</c:v>
                </c:pt>
                <c:pt idx="115">
                  <c:v>-4.5417056268604918</c:v>
                </c:pt>
                <c:pt idx="116">
                  <c:v>-4.4937048868619058</c:v>
                </c:pt>
                <c:pt idx="117">
                  <c:v>-4.4459435627622295</c:v>
                </c:pt>
                <c:pt idx="118">
                  <c:v>-4.3984304036294946</c:v>
                </c:pt>
                <c:pt idx="119">
                  <c:v>-4.3511736947956416</c:v>
                </c:pt>
                <c:pt idx="120">
                  <c:v>-4.3041812739484371</c:v>
                </c:pt>
                <c:pt idx="121">
                  <c:v>-4.2574605467312585</c:v>
                </c:pt>
                <c:pt idx="122">
                  <c:v>-4.2110185018649497</c:v>
                </c:pt>
                <c:pt idx="123">
                  <c:v>-4.1648617258055181</c:v>
                </c:pt>
                <c:pt idx="124">
                  <c:v>-4.1189964169510791</c:v>
                </c:pt>
                <c:pt idx="125">
                  <c:v>-4.0734283994110809</c:v>
                </c:pt>
                <c:pt idx="126">
                  <c:v>-4.0281631363504582</c:v>
                </c:pt>
                <c:pt idx="127">
                  <c:v>-3.9832057429210601</c:v>
                </c:pt>
                <c:pt idx="128">
                  <c:v>-3.938560998792271</c:v>
                </c:pt>
                <c:pt idx="129">
                  <c:v>-3.8942333602925254</c:v>
                </c:pt>
                <c:pt idx="130">
                  <c:v>-3.8502269721729676</c:v>
                </c:pt>
                <c:pt idx="131">
                  <c:v>-3.8065456790042886</c:v>
                </c:pt>
                <c:pt idx="132">
                  <c:v>-3.7631930362174097</c:v>
                </c:pt>
                <c:pt idx="133">
                  <c:v>-3.7201723207984121</c:v>
                </c:pt>
                <c:pt idx="134">
                  <c:v>-3.6774865416477982</c:v>
                </c:pt>
                <c:pt idx="135">
                  <c:v>-3.6351384496139181</c:v>
                </c:pt>
                <c:pt idx="136">
                  <c:v>-3.5931305472100648</c:v>
                </c:pt>
                <c:pt idx="137">
                  <c:v>-3.5514650980245577</c:v>
                </c:pt>
                <c:pt idx="138">
                  <c:v>-3.5101441358327774</c:v>
                </c:pt>
                <c:pt idx="139">
                  <c:v>-3.4691694734199441</c:v>
                </c:pt>
                <c:pt idx="140">
                  <c:v>-3.4285427111231259</c:v>
                </c:pt>
                <c:pt idx="141">
                  <c:v>-3.3882652451007687</c:v>
                </c:pt>
                <c:pt idx="142">
                  <c:v>-3.3483382753377602</c:v>
                </c:pt>
                <c:pt idx="143">
                  <c:v>-3.3087628133938702</c:v>
                </c:pt>
                <c:pt idx="144">
                  <c:v>-3.2695396899031168</c:v>
                </c:pt>
                <c:pt idx="145">
                  <c:v>-3.230669561831482</c:v>
                </c:pt>
                <c:pt idx="146">
                  <c:v>-3.1921529195000957</c:v>
                </c:pt>
                <c:pt idx="147">
                  <c:v>-3.1539900933808878</c:v>
                </c:pt>
                <c:pt idx="148">
                  <c:v>-3.116181260671453</c:v>
                </c:pt>
                <c:pt idx="149">
                  <c:v>-3.0787264516557125</c:v>
                </c:pt>
                <c:pt idx="150">
                  <c:v>-3.0416255558567542</c:v>
                </c:pt>
                <c:pt idx="151">
                  <c:v>-3.0048783279880671</c:v>
                </c:pt>
                <c:pt idx="152">
                  <c:v>-2.9684843937091836</c:v>
                </c:pt>
                <c:pt idx="153">
                  <c:v>-2.9324432551916018</c:v>
                </c:pt>
                <c:pt idx="154">
                  <c:v>-2.8967542965006667</c:v>
                </c:pt>
                <c:pt idx="155">
                  <c:v>-2.861416788798953</c:v>
                </c:pt>
                <c:pt idx="156">
                  <c:v>-2.8264298953764975</c:v>
                </c:pt>
                <c:pt idx="157">
                  <c:v>-2.7917926765131229</c:v>
                </c:pt>
                <c:pt idx="158">
                  <c:v>-2.7575040941778983</c:v>
                </c:pt>
                <c:pt idx="159">
                  <c:v>-2.7235630165706772</c:v>
                </c:pt>
                <c:pt idx="160">
                  <c:v>-2.6899682225104753</c:v>
                </c:pt>
                <c:pt idx="161">
                  <c:v>-2.6567184056753503</c:v>
                </c:pt>
                <c:pt idx="162">
                  <c:v>-2.6238121786982793</c:v>
                </c:pt>
                <c:pt idx="163">
                  <c:v>-2.5912480771234243</c:v>
                </c:pt>
                <c:pt idx="164">
                  <c:v>-2.559024563227029</c:v>
                </c:pt>
                <c:pt idx="165">
                  <c:v>-2.5271400297070992</c:v>
                </c:pt>
                <c:pt idx="166">
                  <c:v>-2.4955928032458488</c:v>
                </c:pt>
                <c:pt idx="167">
                  <c:v>-2.4643811479488416</c:v>
                </c:pt>
                <c:pt idx="168">
                  <c:v>-2.4335032686645821</c:v>
                </c:pt>
                <c:pt idx="169">
                  <c:v>-2.4029573141882565</c:v>
                </c:pt>
                <c:pt idx="170">
                  <c:v>-2.3727413803531703</c:v>
                </c:pt>
                <c:pt idx="171">
                  <c:v>-2.3428535130133632</c:v>
                </c:pt>
                <c:pt idx="172">
                  <c:v>-2.3132917109207503</c:v>
                </c:pt>
                <c:pt idx="173">
                  <c:v>-2.2840539285000725</c:v>
                </c:pt>
                <c:pt idx="174">
                  <c:v>-2.2551380785248116</c:v>
                </c:pt>
                <c:pt idx="175">
                  <c:v>-2.2265420346971574</c:v>
                </c:pt>
                <c:pt idx="176">
                  <c:v>-2.1982636341350146</c:v>
                </c:pt>
                <c:pt idx="177">
                  <c:v>-2.1703006797689461</c:v>
                </c:pt>
                <c:pt idx="178">
                  <c:v>-2.1426509426518794</c:v>
                </c:pt>
                <c:pt idx="179">
                  <c:v>-2.115312164184298</c:v>
                </c:pt>
                <c:pt idx="180">
                  <c:v>-2.0882820582575796</c:v>
                </c:pt>
                <c:pt idx="181">
                  <c:v>-2.0615583133180593</c:v>
                </c:pt>
                <c:pt idx="182">
                  <c:v>-2.0351385943543079</c:v>
                </c:pt>
                <c:pt idx="183">
                  <c:v>-2.0090205448100673</c:v>
                </c:pt>
                <c:pt idx="184">
                  <c:v>-1.9832017884251809</c:v>
                </c:pt>
                <c:pt idx="185">
                  <c:v>-1.9576799310068234</c:v>
                </c:pt>
                <c:pt idx="186">
                  <c:v>-1.932452562133232</c:v>
                </c:pt>
                <c:pt idx="187">
                  <c:v>-1.9075172567921059</c:v>
                </c:pt>
                <c:pt idx="188">
                  <c:v>-1.8828715769557507</c:v>
                </c:pt>
                <c:pt idx="189">
                  <c:v>-1.8585130730950064</c:v>
                </c:pt>
                <c:pt idx="190">
                  <c:v>-1.8344392856339169</c:v>
                </c:pt>
                <c:pt idx="191">
                  <c:v>-1.8106477463470581</c:v>
                </c:pt>
                <c:pt idx="192">
                  <c:v>-1.7871359797013664</c:v>
                </c:pt>
                <c:pt idx="193">
                  <c:v>-1.7639015041442767</c:v>
                </c:pt>
                <c:pt idx="194">
                  <c:v>-1.7409418333399003</c:v>
                </c:pt>
                <c:pt idx="195">
                  <c:v>-1.7182544773549429</c:v>
                </c:pt>
                <c:pt idx="196">
                  <c:v>-1.6958369437960001</c:v>
                </c:pt>
                <c:pt idx="197">
                  <c:v>-1.6736867388998202</c:v>
                </c:pt>
                <c:pt idx="198">
                  <c:v>-1.6518013685780819</c:v>
                </c:pt>
                <c:pt idx="199">
                  <c:v>-1.6301783394181764</c:v>
                </c:pt>
                <c:pt idx="200">
                  <c:v>-1.6088151596414564</c:v>
                </c:pt>
                <c:pt idx="201">
                  <c:v>-1.5877093400203532</c:v>
                </c:pt>
                <c:pt idx="202">
                  <c:v>-1.5668583947557271</c:v>
                </c:pt>
                <c:pt idx="203">
                  <c:v>-1.5462598423157801</c:v>
                </c:pt>
                <c:pt idx="204">
                  <c:v>-1.5259112062378153</c:v>
                </c:pt>
                <c:pt idx="205">
                  <c:v>-1.5058100158940821</c:v>
                </c:pt>
                <c:pt idx="206">
                  <c:v>-1.4859538072229239</c:v>
                </c:pt>
                <c:pt idx="207">
                  <c:v>-1.4663401234263906</c:v>
                </c:pt>
                <c:pt idx="208">
                  <c:v>-1.4469665156354574</c:v>
                </c:pt>
                <c:pt idx="209">
                  <c:v>-1.4278305435439493</c:v>
                </c:pt>
                <c:pt idx="210">
                  <c:v>-1.4089297760122368</c:v>
                </c:pt>
                <c:pt idx="211">
                  <c:v>-1.3902617916417355</c:v>
                </c:pt>
                <c:pt idx="212">
                  <c:v>-1.3718241793212174</c:v>
                </c:pt>
                <c:pt idx="213">
                  <c:v>-1.3536145387459038</c:v>
                </c:pt>
                <c:pt idx="214">
                  <c:v>-1.3356304809102757</c:v>
                </c:pt>
                <c:pt idx="215">
                  <c:v>-1.3178696285755256</c:v>
                </c:pt>
                <c:pt idx="216">
                  <c:v>-1.300329616712526</c:v>
                </c:pt>
                <c:pt idx="217">
                  <c:v>-1.283008092921176</c:v>
                </c:pt>
                <c:pt idx="218">
                  <c:v>-1.265902717826958</c:v>
                </c:pt>
                <c:pt idx="219">
                  <c:v>-1.2490111654555045</c:v>
                </c:pt>
                <c:pt idx="220">
                  <c:v>-1.2323311235859606</c:v>
                </c:pt>
                <c:pt idx="221">
                  <c:v>-1.2158602940838947</c:v>
                </c:pt>
                <c:pt idx="222">
                  <c:v>-1.1995963932144897</c:v>
                </c:pt>
                <c:pt idx="223">
                  <c:v>-1.1835371519367262</c:v>
                </c:pt>
                <c:pt idx="224">
                  <c:v>-1.1676803161792375</c:v>
                </c:pt>
                <c:pt idx="225">
                  <c:v>-1.1520236470985126</c:v>
                </c:pt>
                <c:pt idx="226">
                  <c:v>-1.1365649213200832</c:v>
                </c:pt>
                <c:pt idx="227">
                  <c:v>-1.1213019311633228</c:v>
                </c:pt>
                <c:pt idx="228">
                  <c:v>-1.1062324848504561</c:v>
                </c:pt>
                <c:pt idx="229">
                  <c:v>-1.0913544067003751</c:v>
                </c:pt>
                <c:pt idx="230">
                  <c:v>-1.0766655373078184</c:v>
                </c:pt>
                <c:pt idx="231">
                  <c:v>-1.062163733708466</c:v>
                </c:pt>
                <c:pt idx="232">
                  <c:v>-1.0478468695304815</c:v>
                </c:pt>
                <c:pt idx="233">
                  <c:v>-1.0337128351330147</c:v>
                </c:pt>
                <c:pt idx="234">
                  <c:v>-1.0197595377321627</c:v>
                </c:pt>
                <c:pt idx="235">
                  <c:v>-1.0059849015148694</c:v>
                </c:pt>
                <c:pt idx="236">
                  <c:v>-0.99238686774123497</c:v>
                </c:pt>
                <c:pt idx="237">
                  <c:v>-0.97896339483567762</c:v>
                </c:pt>
                <c:pt idx="238">
                  <c:v>-0.96571245846739406</c:v>
                </c:pt>
                <c:pt idx="239">
                  <c:v>-0.95263205162053266</c:v>
                </c:pt>
                <c:pt idx="240">
                  <c:v>-0.93972018465449414</c:v>
                </c:pt>
                <c:pt idx="241">
                  <c:v>-0.92697488535475114</c:v>
                </c:pt>
                <c:pt idx="242">
                  <c:v>-0.91439419897457186</c:v>
                </c:pt>
                <c:pt idx="243">
                  <c:v>-0.90197618826801496</c:v>
                </c:pt>
                <c:pt idx="244">
                  <c:v>-0.88971893351455689</c:v>
                </c:pt>
                <c:pt idx="245">
                  <c:v>-0.87762053253569383</c:v>
                </c:pt>
                <c:pt idx="246">
                  <c:v>-0.86567910070385667</c:v>
                </c:pt>
                <c:pt idx="247">
                  <c:v>-0.8538927709439591</c:v>
                </c:pt>
                <c:pt idx="248">
                  <c:v>-0.84225969372789478</c:v>
                </c:pt>
                <c:pt idx="249">
                  <c:v>-0.83077803706228215</c:v>
                </c:pt>
                <c:pt idx="250">
                  <c:v>-0.81944598646975242</c:v>
                </c:pt>
                <c:pt idx="251">
                  <c:v>-0.80826174496406378</c:v>
                </c:pt>
                <c:pt idx="252">
                  <c:v>-0.79722353301930793</c:v>
                </c:pt>
                <c:pt idx="253">
                  <c:v>-0.78632958853348423</c:v>
                </c:pt>
                <c:pt idx="254">
                  <c:v>-0.77557816678668345</c:v>
                </c:pt>
                <c:pt idx="255">
                  <c:v>-0.76496754039413928</c:v>
                </c:pt>
                <c:pt idx="256">
                  <c:v>-0.75449599925437416</c:v>
                </c:pt>
                <c:pt idx="257">
                  <c:v>-0.74416185049268113</c:v>
                </c:pt>
                <c:pt idx="258">
                  <c:v>-0.73396341840014911</c:v>
                </c:pt>
                <c:pt idx="259">
                  <c:v>-0.72389904436845642</c:v>
                </c:pt>
                <c:pt idx="260">
                  <c:v>-0.71396708682066201</c:v>
                </c:pt>
                <c:pt idx="261">
                  <c:v>-0.70416592113809273</c:v>
                </c:pt>
                <c:pt idx="262">
                  <c:v>-0.69449393958369809</c:v>
                </c:pt>
                <c:pt idx="263">
                  <c:v>-0.68494955122187595</c:v>
                </c:pt>
                <c:pt idx="264">
                  <c:v>-0.67553118183508021</c:v>
                </c:pt>
                <c:pt idx="265">
                  <c:v>-0.66623727383726461</c:v>
                </c:pt>
                <c:pt idx="266">
                  <c:v>-0.65706628618448182</c:v>
                </c:pt>
                <c:pt idx="267">
                  <c:v>-0.64801669428264519</c:v>
                </c:pt>
                <c:pt idx="268">
                  <c:v>-0.63908698989272494</c:v>
                </c:pt>
                <c:pt idx="269">
                  <c:v>-0.63027568103341625</c:v>
                </c:pt>
                <c:pt idx="270">
                  <c:v>-0.62158129188156763</c:v>
                </c:pt>
                <c:pt idx="271">
                  <c:v>-0.6130023626703659</c:v>
                </c:pt>
                <c:pt idx="272">
                  <c:v>-0.60453744958551892</c:v>
                </c:pt>
                <c:pt idx="273">
                  <c:v>-0.59618512465945961</c:v>
                </c:pt>
                <c:pt idx="274">
                  <c:v>-0.58794397566383516</c:v>
                </c:pt>
                <c:pt idx="275">
                  <c:v>-0.57981260600026108</c:v>
                </c:pt>
                <c:pt idx="276">
                  <c:v>-0.57178963458956089</c:v>
                </c:pt>
                <c:pt idx="277">
                  <c:v>-0.56387369575949975</c:v>
                </c:pt>
                <c:pt idx="278">
                  <c:v>-0.55606343913125578</c:v>
                </c:pt>
                <c:pt idx="279">
                  <c:v>-0.54835752950458938</c:v>
                </c:pt>
                <c:pt idx="280">
                  <c:v>-0.54075464674192419</c:v>
                </c:pt>
                <c:pt idx="281">
                  <c:v>-0.53325348565132102</c:v>
                </c:pt>
                <c:pt idx="282">
                  <c:v>-0.52585275586857638</c:v>
                </c:pt>
                <c:pt idx="283">
                  <c:v>-0.51855118173841586</c:v>
                </c:pt>
                <c:pt idx="284">
                  <c:v>-0.51134750219489589</c:v>
                </c:pt>
                <c:pt idx="285">
                  <c:v>-0.50424047064114719</c:v>
                </c:pt>
                <c:pt idx="286">
                  <c:v>-0.4972288548284558</c:v>
                </c:pt>
                <c:pt idx="287">
                  <c:v>-0.49031143673485922</c:v>
                </c:pt>
                <c:pt idx="288">
                  <c:v>-0.48348701244319858</c:v>
                </c:pt>
                <c:pt idx="289">
                  <c:v>-0.47675439201882458</c:v>
                </c:pt>
                <c:pt idx="290">
                  <c:v>-0.47011239938692739</c:v>
                </c:pt>
                <c:pt idx="291">
                  <c:v>-0.46355987220964195</c:v>
                </c:pt>
                <c:pt idx="292">
                  <c:v>-0.45709566176288197</c:v>
                </c:pt>
                <c:pt idx="293">
                  <c:v>-0.45071863281306657</c:v>
                </c:pt>
                <c:pt idx="294">
                  <c:v>-0.44442766349371676</c:v>
                </c:pt>
                <c:pt idx="295">
                  <c:v>-0.43822164518205237</c:v>
                </c:pt>
                <c:pt idx="296">
                  <c:v>-0.43209948237554036</c:v>
                </c:pt>
                <c:pt idx="297">
                  <c:v>-0.42606009256854416</c:v>
                </c:pt>
                <c:pt idx="298">
                  <c:v>-0.42010240612904481</c:v>
                </c:pt>
                <c:pt idx="299">
                  <c:v>-0.41422536617555428</c:v>
                </c:pt>
                <c:pt idx="300">
                  <c:v>-0.4084279284541662</c:v>
                </c:pt>
                <c:pt idx="301">
                  <c:v>-0.4027090612158814</c:v>
                </c:pt>
                <c:pt idx="302">
                  <c:v>-0.39706774509417525</c:v>
                </c:pt>
                <c:pt idx="303">
                  <c:v>-0.39150297298291736</c:v>
                </c:pt>
                <c:pt idx="304">
                  <c:v>-0.38601374991458082</c:v>
                </c:pt>
                <c:pt idx="305">
                  <c:v>-0.38059909293887456</c:v>
                </c:pt>
                <c:pt idx="306">
                  <c:v>-0.37525803100175609</c:v>
                </c:pt>
                <c:pt idx="307">
                  <c:v>-0.36998960482492788</c:v>
                </c:pt>
                <c:pt idx="308">
                  <c:v>-0.36479286678575307</c:v>
                </c:pt>
                <c:pt idx="309">
                  <c:v>-0.35966688079770892</c:v>
                </c:pt>
                <c:pt idx="310">
                  <c:v>-0.35461072219135359</c:v>
                </c:pt>
                <c:pt idx="311">
                  <c:v>-0.34962347759584239</c:v>
                </c:pt>
                <c:pt idx="312">
                  <c:v>-0.34470424482102324</c:v>
                </c:pt>
                <c:pt idx="313">
                  <c:v>-0.33985213274012571</c:v>
                </c:pt>
                <c:pt idx="314">
                  <c:v>-0.33506626117307164</c:v>
                </c:pt>
                <c:pt idx="315">
                  <c:v>-0.33034576077042377</c:v>
                </c:pt>
                <c:pt idx="316">
                  <c:v>-0.325689772897991</c:v>
                </c:pt>
                <c:pt idx="317">
                  <c:v>-0.3210974495221125</c:v>
                </c:pt>
                <c:pt idx="318">
                  <c:v>-0.31656795309563102</c:v>
                </c:pt>
                <c:pt idx="319">
                  <c:v>-0.31210045644457851</c:v>
                </c:pt>
                <c:pt idx="320">
                  <c:v>-0.30769414265558181</c:v>
                </c:pt>
                <c:pt idx="321">
                  <c:v>-0.30334820496400938</c:v>
                </c:pt>
                <c:pt idx="322">
                  <c:v>-0.29906184664286523</c:v>
                </c:pt>
                <c:pt idx="323">
                  <c:v>-0.29483428089244945</c:v>
                </c:pt>
                <c:pt idx="324">
                  <c:v>-0.29066473073078858</c:v>
                </c:pt>
                <c:pt idx="325">
                  <c:v>-0.28655242888485555</c:v>
                </c:pt>
                <c:pt idx="326">
                  <c:v>-0.28249661768257978</c:v>
                </c:pt>
                <c:pt idx="327">
                  <c:v>-0.27849654894566411</c:v>
                </c:pt>
                <c:pt idx="328">
                  <c:v>-0.27455148388321204</c:v>
                </c:pt>
                <c:pt idx="329">
                  <c:v>-0.2706606929861754</c:v>
                </c:pt>
                <c:pt idx="330">
                  <c:v>-0.26682345592262696</c:v>
                </c:pt>
                <c:pt idx="331">
                  <c:v>-0.26303906143386918</c:v>
                </c:pt>
                <c:pt idx="332">
                  <c:v>-0.25930680723137739</c:v>
                </c:pt>
                <c:pt idx="333">
                  <c:v>-0.25562599989459089</c:v>
                </c:pt>
                <c:pt idx="334">
                  <c:v>-0.25199595476954861</c:v>
                </c:pt>
                <c:pt idx="335">
                  <c:v>-0.24841599586838081</c:v>
                </c:pt>
                <c:pt idx="336">
                  <c:v>-0.24488545576965284</c:v>
                </c:pt>
                <c:pt idx="337">
                  <c:v>-0.24140367551957193</c:v>
                </c:pt>
                <c:pt idx="338">
                  <c:v>-0.23797000453405132</c:v>
                </c:pt>
                <c:pt idx="339">
                  <c:v>-0.23458380050164107</c:v>
                </c:pt>
                <c:pt idx="340">
                  <c:v>-0.23124442928732289</c:v>
                </c:pt>
                <c:pt idx="341">
                  <c:v>-0.22795126483717026</c:v>
                </c:pt>
                <c:pt idx="342">
                  <c:v>-0.22470368908387828</c:v>
                </c:pt>
                <c:pt idx="343">
                  <c:v>-0.22150109185315806</c:v>
                </c:pt>
                <c:pt idx="344">
                  <c:v>-0.21834287077100165</c:v>
                </c:pt>
                <c:pt idx="345">
                  <c:v>-0.21522843117181206</c:v>
                </c:pt>
                <c:pt idx="346">
                  <c:v>-0.21215718600740166</c:v>
                </c:pt>
                <c:pt idx="347">
                  <c:v>-0.20912855575685521</c:v>
                </c:pt>
                <c:pt idx="348">
                  <c:v>-0.20614196833725815</c:v>
                </c:pt>
                <c:pt idx="349">
                  <c:v>-0.20319685901528722</c:v>
                </c:pt>
                <c:pt idx="350">
                  <c:v>-0.20029267031966286</c:v>
                </c:pt>
                <c:pt idx="351">
                  <c:v>-0.19742885195445975</c:v>
                </c:pt>
                <c:pt idx="352">
                  <c:v>-0.19460486071327504</c:v>
                </c:pt>
                <c:pt idx="353">
                  <c:v>-0.19182016039424879</c:v>
                </c:pt>
                <c:pt idx="354">
                  <c:v>-0.18907422171593821</c:v>
                </c:pt>
                <c:pt idx="355">
                  <c:v>-0.18636652223403691</c:v>
                </c:pt>
                <c:pt idx="356">
                  <c:v>-0.1836965462589418</c:v>
                </c:pt>
                <c:pt idx="357">
                  <c:v>-0.18106378477415888</c:v>
                </c:pt>
                <c:pt idx="358">
                  <c:v>-0.17846773535554872</c:v>
                </c:pt>
                <c:pt idx="359">
                  <c:v>-0.17590790209140392</c:v>
                </c:pt>
                <c:pt idx="360">
                  <c:v>-0.17338379550335803</c:v>
                </c:pt>
                <c:pt idx="361">
                  <c:v>-0.17089493246811854</c:v>
                </c:pt>
                <c:pt idx="362">
                  <c:v>-0.16844083614002256</c:v>
                </c:pt>
                <c:pt idx="363">
                  <c:v>-0.16602103587440795</c:v>
                </c:pt>
                <c:pt idx="364">
                  <c:v>-0.16363506715179763</c:v>
                </c:pt>
                <c:pt idx="365">
                  <c:v>-0.16128247150289099</c:v>
                </c:pt>
                <c:pt idx="366">
                  <c:v>-0.15896279643435782</c:v>
                </c:pt>
                <c:pt idx="367">
                  <c:v>-0.15667559535542991</c:v>
                </c:pt>
                <c:pt idx="368">
                  <c:v>-0.15442042750528487</c:v>
                </c:pt>
                <c:pt idx="369">
                  <c:v>-0.15219685788121823</c:v>
                </c:pt>
                <c:pt idx="370">
                  <c:v>-0.15000445716759622</c:v>
                </c:pt>
                <c:pt idx="371">
                  <c:v>-0.14784280166558672</c:v>
                </c:pt>
                <c:pt idx="372">
                  <c:v>-0.14571147322366013</c:v>
                </c:pt>
                <c:pt idx="373">
                  <c:v>-0.14361005916885711</c:v>
                </c:pt>
                <c:pt idx="374">
                  <c:v>-0.1415381522388158</c:v>
                </c:pt>
                <c:pt idx="375">
                  <c:v>-0.139495350514554</c:v>
                </c:pt>
                <c:pt idx="376">
                  <c:v>-0.13748125735399944</c:v>
                </c:pt>
                <c:pt idx="377">
                  <c:v>-0.13549548132626435</c:v>
                </c:pt>
                <c:pt idx="378">
                  <c:v>-0.13353763614665567</c:v>
                </c:pt>
                <c:pt idx="379">
                  <c:v>-0.13160734061241833</c:v>
                </c:pt>
                <c:pt idx="380">
                  <c:v>-0.12970421853920241</c:v>
                </c:pt>
                <c:pt idx="381">
                  <c:v>-0.12782789869825126</c:v>
                </c:pt>
                <c:pt idx="382">
                  <c:v>-0.12597801475430173</c:v>
                </c:pt>
                <c:pt idx="383">
                  <c:v>-0.12415420520419386</c:v>
                </c:pt>
                <c:pt idx="384">
                  <c:v>-0.12235611331617996</c:v>
                </c:pt>
                <c:pt idx="385">
                  <c:v>-0.12058338706993112</c:v>
                </c:pt>
                <c:pt idx="386">
                  <c:v>-0.1188356790972319</c:v>
                </c:pt>
                <c:pt idx="387">
                  <c:v>-0.11711264662335934</c:v>
                </c:pt>
                <c:pt idx="388">
                  <c:v>-0.11541395140913822</c:v>
                </c:pt>
                <c:pt idx="389">
                  <c:v>-0.11373925969366863</c:v>
                </c:pt>
                <c:pt idx="390">
                  <c:v>-0.11208824213771811</c:v>
                </c:pt>
                <c:pt idx="391">
                  <c:v>-0.11046057376777256</c:v>
                </c:pt>
                <c:pt idx="392">
                  <c:v>-0.10885593392074079</c:v>
                </c:pt>
                <c:pt idx="393">
                  <c:v>-0.10727400618930497</c:v>
                </c:pt>
                <c:pt idx="394">
                  <c:v>-0.10571447836791281</c:v>
                </c:pt>
                <c:pt idx="395">
                  <c:v>-0.10417704239940331</c:v>
                </c:pt>
                <c:pt idx="396">
                  <c:v>-0.10266139432226223</c:v>
                </c:pt>
                <c:pt idx="397">
                  <c:v>-0.10116723421849864</c:v>
                </c:pt>
                <c:pt idx="398">
                  <c:v>-9.9694266162139528E-2</c:v>
                </c:pt>
                <c:pt idx="399">
                  <c:v>-9.8242198168333267E-2</c:v>
                </c:pt>
                <c:pt idx="400">
                  <c:v>-9.6810742143058737E-2</c:v>
                </c:pt>
                <c:pt idx="401">
                  <c:v>-9.5399613833431721E-2</c:v>
                </c:pt>
                <c:pt idx="402">
                  <c:v>-9.40085327786047E-2</c:v>
                </c:pt>
                <c:pt idx="403">
                  <c:v>-9.2637222261252219E-2</c:v>
                </c:pt>
                <c:pt idx="404">
                  <c:v>-9.1285409259637559E-2</c:v>
                </c:pt>
                <c:pt idx="405">
                  <c:v>-8.9952824400253081E-2</c:v>
                </c:pt>
                <c:pt idx="406">
                  <c:v>-8.8639201911030294E-2</c:v>
                </c:pt>
                <c:pt idx="407">
                  <c:v>-8.734427957511183E-2</c:v>
                </c:pt>
                <c:pt idx="408">
                  <c:v>-8.6067798685181204E-2</c:v>
                </c:pt>
                <c:pt idx="409">
                  <c:v>-8.4809503998343139E-2</c:v>
                </c:pt>
                <c:pt idx="410">
                  <c:v>-8.3569143691549996E-2</c:v>
                </c:pt>
                <c:pt idx="411">
                  <c:v>-8.2346469317567186E-2</c:v>
                </c:pt>
                <c:pt idx="412">
                  <c:v>-8.1141235761473446E-2</c:v>
                </c:pt>
                <c:pt idx="413">
                  <c:v>-7.9953201197688589E-2</c:v>
                </c:pt>
                <c:pt idx="414">
                  <c:v>-7.8782127047524506E-2</c:v>
                </c:pt>
                <c:pt idx="415">
                  <c:v>-7.7627777937253353E-2</c:v>
                </c:pt>
                <c:pt idx="416">
                  <c:v>-7.6489921656686707E-2</c:v>
                </c:pt>
                <c:pt idx="417">
                  <c:v>-7.5368329118261426E-2</c:v>
                </c:pt>
                <c:pt idx="418">
                  <c:v>-7.4262774316625479E-2</c:v>
                </c:pt>
                <c:pt idx="419">
                  <c:v>-7.3173034288719283E-2</c:v>
                </c:pt>
                <c:pt idx="420">
                  <c:v>-7.2098889074346251E-2</c:v>
                </c:pt>
                <c:pt idx="421">
                  <c:v>-7.104012167722823E-2</c:v>
                </c:pt>
                <c:pt idx="422">
                  <c:v>-6.999651802653914E-2</c:v>
                </c:pt>
                <c:pt idx="423">
                  <c:v>-6.8967866938913075E-2</c:v>
                </c:pt>
                <c:pt idx="424">
                  <c:v>-6.7953960080920014E-2</c:v>
                </c:pt>
                <c:pt idx="425">
                  <c:v>-6.6954591932005578E-2</c:v>
                </c:pt>
                <c:pt idx="426">
                  <c:v>-6.596955974788786E-2</c:v>
                </c:pt>
                <c:pt idx="427">
                  <c:v>-6.4998663524408085E-2</c:v>
                </c:pt>
                <c:pt idx="428">
                  <c:v>-6.4041705961828246E-2</c:v>
                </c:pt>
                <c:pt idx="429">
                  <c:v>-6.3098492429572189E-2</c:v>
                </c:pt>
                <c:pt idx="430">
                  <c:v>-6.2168830931403823E-2</c:v>
                </c:pt>
                <c:pt idx="431">
                  <c:v>-6.1252532071038743E-2</c:v>
                </c:pt>
                <c:pt idx="432">
                  <c:v>-6.0349409018183024E-2</c:v>
                </c:pt>
                <c:pt idx="433">
                  <c:v>-5.9459277474995763E-2</c:v>
                </c:pt>
                <c:pt idx="434">
                  <c:v>-5.8581955642969037E-2</c:v>
                </c:pt>
                <c:pt idx="435">
                  <c:v>-5.7717264190221822E-2</c:v>
                </c:pt>
                <c:pt idx="436">
                  <c:v>-5.6865026219202086E-2</c:v>
                </c:pt>
                <c:pt idx="437">
                  <c:v>-5.6025067234793127E-2</c:v>
                </c:pt>
                <c:pt idx="438">
                  <c:v>-5.5197215112818894E-2</c:v>
                </c:pt>
                <c:pt idx="439">
                  <c:v>-5.4381300068943983E-2</c:v>
                </c:pt>
                <c:pt idx="440">
                  <c:v>-5.3577154627963905E-2</c:v>
                </c:pt>
                <c:pt idx="441">
                  <c:v>-5.2784613593480502E-2</c:v>
                </c:pt>
                <c:pt idx="442">
                  <c:v>-5.2003514017958732E-2</c:v>
                </c:pt>
                <c:pt idx="443">
                  <c:v>-5.1233695173159628E-2</c:v>
                </c:pt>
                <c:pt idx="444">
                  <c:v>-5.0474998520945967E-2</c:v>
                </c:pt>
                <c:pt idx="445">
                  <c:v>-4.9727267684455075E-2</c:v>
                </c:pt>
                <c:pt idx="446">
                  <c:v>-4.8990348419635746E-2</c:v>
                </c:pt>
                <c:pt idx="447">
                  <c:v>-4.8264088587143858E-2</c:v>
                </c:pt>
                <c:pt idx="448">
                  <c:v>-4.7548338124593331E-2</c:v>
                </c:pt>
                <c:pt idx="449">
                  <c:v>-4.684294901915758E-2</c:v>
                </c:pt>
                <c:pt idx="450">
                  <c:v>-4.6147775280517792E-2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fit_2NN_HCP!$K$18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fit_2NN_HCP!$K$19:$K$469</c:f>
              <c:numCache>
                <c:formatCode>General</c:formatCode>
                <c:ptCount val="451"/>
                <c:pt idx="0">
                  <c:v>0.47189472693140289</c:v>
                </c:pt>
                <c:pt idx="1">
                  <c:v>5.8359676699023311E-2</c:v>
                </c:pt>
                <c:pt idx="2">
                  <c:v>-0.33800398839149892</c:v>
                </c:pt>
                <c:pt idx="3">
                  <c:v>-0.7177547150320116</c:v>
                </c:pt>
                <c:pt idx="4">
                  <c:v>-1.0814342486353539</c:v>
                </c:pt>
                <c:pt idx="5">
                  <c:v>-1.4295681151972204</c:v>
                </c:pt>
                <c:pt idx="6">
                  <c:v>-1.7626660894864123</c:v>
                </c:pt>
                <c:pt idx="7">
                  <c:v>-2.0812226499483835</c:v>
                </c:pt>
                <c:pt idx="8">
                  <c:v>-2.3857174206960288</c:v>
                </c:pt>
                <c:pt idx="9">
                  <c:v>-2.6766156009510809</c:v>
                </c:pt>
                <c:pt idx="10">
                  <c:v>-2.95436838228947</c:v>
                </c:pt>
                <c:pt idx="11">
                  <c:v>-3.2194133540340992</c:v>
                </c:pt>
                <c:pt idx="12">
                  <c:v>-3.4721748971287347</c:v>
                </c:pt>
                <c:pt idx="13">
                  <c:v>-3.71306456681749</c:v>
                </c:pt>
                <c:pt idx="14">
                  <c:v>-3.9424814644450308</c:v>
                </c:pt>
                <c:pt idx="15">
                  <c:v>-4.1608125986842168</c:v>
                </c:pt>
                <c:pt idx="16">
                  <c:v>-4.3684332364889009</c:v>
                </c:pt>
                <c:pt idx="17">
                  <c:v>-4.5657072440613504</c:v>
                </c:pt>
                <c:pt idx="18">
                  <c:v>-4.7529874181159073</c:v>
                </c:pt>
                <c:pt idx="19">
                  <c:v>-4.9306158077121474</c:v>
                </c:pt>
                <c:pt idx="20">
                  <c:v>-5.0989240269235907</c:v>
                </c:pt>
                <c:pt idx="21">
                  <c:v>-5.2582335586000895</c:v>
                </c:pt>
                <c:pt idx="22">
                  <c:v>-5.4088560494752826</c:v>
                </c:pt>
                <c:pt idx="23">
                  <c:v>-5.5510935968630903</c:v>
                </c:pt>
                <c:pt idx="24">
                  <c:v>-5.6852390271803266</c:v>
                </c:pt>
                <c:pt idx="25">
                  <c:v>-5.8115761665263381</c:v>
                </c:pt>
                <c:pt idx="26">
                  <c:v>-5.9303801035434418</c:v>
                </c:pt>
                <c:pt idx="27">
                  <c:v>-6.0419174447761854</c:v>
                </c:pt>
                <c:pt idx="28">
                  <c:v>-6.1464465627410938</c:v>
                </c:pt>
                <c:pt idx="29">
                  <c:v>-6.2442178369125596</c:v>
                </c:pt>
                <c:pt idx="30">
                  <c:v>-6.3354738878250458</c:v>
                </c:pt>
                <c:pt idx="31">
                  <c:v>-6.4204498044857345</c:v>
                </c:pt>
                <c:pt idx="32">
                  <c:v>-6.4993733652868002</c:v>
                </c:pt>
                <c:pt idx="33">
                  <c:v>-6.5724652526007006</c:v>
                </c:pt>
                <c:pt idx="34">
                  <c:v>-6.6399392612370143</c:v>
                </c:pt>
                <c:pt idx="35">
                  <c:v>-6.7020025009343271</c:v>
                </c:pt>
                <c:pt idx="36">
                  <c:v>-6.7588555930556211</c:v>
                </c:pt>
                <c:pt idx="37">
                  <c:v>-6.8106928616510771</c:v>
                </c:pt>
                <c:pt idx="38">
                  <c:v>-6.8577025190475442</c:v>
                </c:pt>
                <c:pt idx="39">
                  <c:v>-6.9000668461193513</c:v>
                </c:pt>
                <c:pt idx="40">
                  <c:v>-6.9379623673909414</c:v>
                </c:pt>
                <c:pt idx="41">
                  <c:v>-6.9715600211174831</c:v>
                </c:pt>
                <c:pt idx="42">
                  <c:v>-7.0010253244855818</c:v>
                </c:pt>
                <c:pt idx="43">
                  <c:v>-7.0265185340720819</c:v>
                </c:pt>
                <c:pt idx="44">
                  <c:v>-7.0481948016952796</c:v>
                </c:pt>
                <c:pt idx="45">
                  <c:v>-7.0662043257888918</c:v>
                </c:pt>
                <c:pt idx="46">
                  <c:v>-7.0806924984255852</c:v>
                </c:pt>
                <c:pt idx="47">
                  <c:v>-7.0918000481132477</c:v>
                </c:pt>
                <c:pt idx="48">
                  <c:v>-7.0996631784837776</c:v>
                </c:pt>
                <c:pt idx="49">
                  <c:v>-7.1044137029906889</c:v>
                </c:pt>
                <c:pt idx="50">
                  <c:v>-7.1061791757287285</c:v>
                </c:pt>
                <c:pt idx="51">
                  <c:v>-7.1050830184853133</c:v>
                </c:pt>
                <c:pt idx="52">
                  <c:v>-7.1012446441307127</c:v>
                </c:pt>
                <c:pt idx="53">
                  <c:v>-7.09477957645072</c:v>
                </c:pt>
                <c:pt idx="54">
                  <c:v>-7.0857995665227698</c:v>
                </c:pt>
                <c:pt idx="55">
                  <c:v>-7.0744127057335024</c:v>
                </c:pt>
                <c:pt idx="56">
                  <c:v>-7.0607235355331373</c:v>
                </c:pt>
                <c:pt idx="57">
                  <c:v>-7.0448331540192193</c:v>
                </c:pt>
                <c:pt idx="58">
                  <c:v>-7.026839319439798</c:v>
                </c:pt>
                <c:pt idx="59">
                  <c:v>-7.0068365507034631</c:v>
                </c:pt>
                <c:pt idx="60">
                  <c:v>-6.9849162249813137</c:v>
                </c:pt>
                <c:pt idx="61">
                  <c:v>-6.961166672483424</c:v>
                </c:pt>
                <c:pt idx="62">
                  <c:v>-6.9356732684901203</c:v>
                </c:pt>
                <c:pt idx="63">
                  <c:v>-6.9085185227161379</c:v>
                </c:pt>
                <c:pt idx="64">
                  <c:v>-6.8797821660834177</c:v>
                </c:pt>
                <c:pt idx="65">
                  <c:v>-6.8495412349763223</c:v>
                </c:pt>
                <c:pt idx="66">
                  <c:v>-6.8178701530508228</c:v>
                </c:pt>
                <c:pt idx="67">
                  <c:v>-6.7848408106673022</c:v>
                </c:pt>
                <c:pt idx="68">
                  <c:v>-6.7505226420146185</c:v>
                </c:pt>
                <c:pt idx="69">
                  <c:v>-6.7149826999911184</c:v>
                </c:pt>
                <c:pt idx="70">
                  <c:v>-6.6782857289065607</c:v>
                </c:pt>
                <c:pt idx="71">
                  <c:v>-6.6404942350669147</c:v>
                </c:pt>
                <c:pt idx="72">
                  <c:v>-6.6016685553025312</c:v>
                </c:pt>
                <c:pt idx="73">
                  <c:v>-6.5618669234981066</c:v>
                </c:pt>
                <c:pt idx="74">
                  <c:v>-6.5211455351816277</c:v>
                </c:pt>
                <c:pt idx="75">
                  <c:v>-6.4795586102274729</c:v>
                </c:pt>
                <c:pt idx="76">
                  <c:v>-6.4371584537276316</c:v>
                </c:pt>
                <c:pt idx="77">
                  <c:v>-6.393995515083235</c:v>
                </c:pt>
                <c:pt idx="78">
                  <c:v>-6.3501184453672277</c:v>
                </c:pt>
                <c:pt idx="79">
                  <c:v>-6.3055741530075835</c:v>
                </c:pt>
                <c:pt idx="80">
                  <c:v>-6.2604078578390148</c:v>
                </c:pt>
                <c:pt idx="81">
                  <c:v>-6.2146631435698385</c:v>
                </c:pt>
                <c:pt idx="82">
                  <c:v>-6.1683820087092647</c:v>
                </c:pt>
                <c:pt idx="83">
                  <c:v>-6.1216049159991783</c:v>
                </c:pt>
                <c:pt idx="84">
                  <c:v>-6.0743708403931933</c:v>
                </c:pt>
                <c:pt idx="85">
                  <c:v>-6.0267173156245244</c:v>
                </c:pt>
                <c:pt idx="86">
                  <c:v>-5.9786804794031472</c:v>
                </c:pt>
                <c:pt idx="87">
                  <c:v>-5.9302951172814105</c:v>
                </c:pt>
                <c:pt idx="88">
                  <c:v>-5.8815947052263615</c:v>
                </c:pt>
                <c:pt idx="89">
                  <c:v>-5.8326114509357616</c:v>
                </c:pt>
                <c:pt idx="90">
                  <c:v>-5.783376333933874</c:v>
                </c:pt>
                <c:pt idx="91">
                  <c:v>-5.7339191444820088</c:v>
                </c:pt>
                <c:pt idx="92">
                  <c:v>-5.6842685213378283</c:v>
                </c:pt>
                <c:pt idx="93">
                  <c:v>-5.6344519883964832</c:v>
                </c:pt>
                <c:pt idx="94">
                  <c:v>-5.5844959902457028</c:v>
                </c:pt>
                <c:pt idx="95">
                  <c:v>-5.5344259266659792</c:v>
                </c:pt>
                <c:pt idx="96">
                  <c:v>-5.4842661861063133</c:v>
                </c:pt>
                <c:pt idx="97">
                  <c:v>-5.4340401781647785</c:v>
                </c:pt>
                <c:pt idx="98">
                  <c:v>-5.3837703651027544</c:v>
                </c:pt>
                <c:pt idx="99">
                  <c:v>-5.333478292420458</c:v>
                </c:pt>
                <c:pt idx="100">
                  <c:v>-5.2831846185209406</c:v>
                </c:pt>
                <c:pt idx="101">
                  <c:v>-5.2329091434887349</c:v>
                </c:pt>
                <c:pt idx="102">
                  <c:v>-5.1826708370087005</c:v>
                </c:pt>
                <c:pt idx="103">
                  <c:v>-5.1324878654498534</c:v>
                </c:pt>
                <c:pt idx="104">
                  <c:v>-5.082377618138298</c:v>
                </c:pt>
                <c:pt idx="105">
                  <c:v>-5.0323567328426133</c:v>
                </c:pt>
                <c:pt idx="106">
                  <c:v>-4.9824411204945083</c:v>
                </c:pt>
                <c:pt idx="107">
                  <c:v>-4.9326459891667938</c:v>
                </c:pt>
                <c:pt idx="108">
                  <c:v>-4.8829858673301461</c:v>
                </c:pt>
                <c:pt idx="109">
                  <c:v>-4.8334746264095703</c:v>
                </c:pt>
                <c:pt idx="110">
                  <c:v>-4.7841255026607516</c:v>
                </c:pt>
                <c:pt idx="111">
                  <c:v>-4.7349511183860784</c:v>
                </c:pt>
                <c:pt idx="112">
                  <c:v>-4.6859635025094031</c:v>
                </c:pt>
                <c:pt idx="113">
                  <c:v>-4.6371741105281412</c:v>
                </c:pt>
                <c:pt idx="114">
                  <c:v>-4.5885938438608056</c:v>
                </c:pt>
                <c:pt idx="115">
                  <c:v>-4.5402330686074732</c:v>
                </c:pt>
                <c:pt idx="116">
                  <c:v>-4.4921016337402833</c:v>
                </c:pt>
                <c:pt idx="117">
                  <c:v>-4.4442088887404729</c:v>
                </c:pt>
                <c:pt idx="118">
                  <c:v>-4.3965637006980911</c:v>
                </c:pt>
                <c:pt idx="119">
                  <c:v>-4.3491744708899924</c:v>
                </c:pt>
                <c:pt idx="120">
                  <c:v>-4.3020491508513139</c:v>
                </c:pt>
                <c:pt idx="121">
                  <c:v>-4.2551952579551804</c:v>
                </c:pt>
                <c:pt idx="122">
                  <c:v>-4.2086198905149832</c:v>
                </c:pt>
                <c:pt idx="123">
                  <c:v>-4.1623297424231458</c:v>
                </c:pt>
                <c:pt idx="124">
                  <c:v>-4.1163311173399073</c:v>
                </c:pt>
                <c:pt idx="125">
                  <c:v>-4.0706299424452741</c:v>
                </c:pt>
                <c:pt idx="126">
                  <c:v>-4.0252317817668954</c:v>
                </c:pt>
                <c:pt idx="127">
                  <c:v>-3.9801418490962894</c:v>
                </c:pt>
                <c:pt idx="128">
                  <c:v>-3.9353650205054249</c:v>
                </c:pt>
                <c:pt idx="129">
                  <c:v>-3.8909058464754169</c:v>
                </c:pt>
                <c:pt idx="130">
                  <c:v>-3.8467685636486442</c:v>
                </c:pt>
                <c:pt idx="131">
                  <c:v>-3.8029571062154179</c:v>
                </c:pt>
                <c:pt idx="132">
                  <c:v>-3.7594751169458251</c:v>
                </c:pt>
                <c:pt idx="133">
                  <c:v>-3.7163259578772743</c:v>
                </c:pt>
                <c:pt idx="134">
                  <c:v>-3.6735127206677727</c:v>
                </c:pt>
                <c:pt idx="135">
                  <c:v>-3.6310382366248817</c:v>
                </c:pt>
                <c:pt idx="136">
                  <c:v>-3.5889050864197398</c:v>
                </c:pt>
                <c:pt idx="137">
                  <c:v>-3.5471156094956271</c:v>
                </c:pt>
                <c:pt idx="138">
                  <c:v>-3.5056719131799254</c:v>
                </c:pt>
                <c:pt idx="139">
                  <c:v>-3.4645758815083054</c:v>
                </c:pt>
                <c:pt idx="140">
                  <c:v>-3.4238291837696315</c:v>
                </c:pt>
                <c:pt idx="141">
                  <c:v>-3.3834332827798437</c:v>
                </c:pt>
                <c:pt idx="142">
                  <c:v>-3.3433894428928248</c:v>
                </c:pt>
                <c:pt idx="143">
                  <c:v>-3.303698737756064</c:v>
                </c:pt>
                <c:pt idx="144">
                  <c:v>-3.2643620578186865</c:v>
                </c:pt>
                <c:pt idx="145">
                  <c:v>-3.2253801175991601</c:v>
                </c:pt>
                <c:pt idx="146">
                  <c:v>-3.1867534627199032</c:v>
                </c:pt>
                <c:pt idx="147">
                  <c:v>-3.1484824767156105</c:v>
                </c:pt>
                <c:pt idx="148">
                  <c:v>-3.1105673876221402</c:v>
                </c:pt>
                <c:pt idx="149">
                  <c:v>-3.0730082743524481</c:v>
                </c:pt>
                <c:pt idx="150">
                  <c:v>-3.0358050728659105</c:v>
                </c:pt>
                <c:pt idx="151">
                  <c:v>-2.9989575821372561</c:v>
                </c:pt>
                <c:pt idx="152">
                  <c:v>-2.9624654699310442</c:v>
                </c:pt>
                <c:pt idx="153">
                  <c:v>-2.9263282783875382</c:v>
                </c:pt>
                <c:pt idx="154">
                  <c:v>-2.8905454294256141</c:v>
                </c:pt>
                <c:pt idx="155">
                  <c:v>-2.8551162299682047</c:v>
                </c:pt>
                <c:pt idx="156">
                  <c:v>-2.8200398769955841</c:v>
                </c:pt>
                <c:pt idx="157">
                  <c:v>-2.7853154624316945</c:v>
                </c:pt>
                <c:pt idx="158">
                  <c:v>-2.7509419778685169</c:v>
                </c:pt>
                <c:pt idx="159">
                  <c:v>-2.7169183191333799</c:v>
                </c:pt>
                <c:pt idx="160">
                  <c:v>-2.6832432907039405</c:v>
                </c:pt>
                <c:pt idx="161">
                  <c:v>-2.6499156099754577</c:v>
                </c:pt>
                <c:pt idx="162">
                  <c:v>-2.6169339113847636</c:v>
                </c:pt>
                <c:pt idx="163">
                  <c:v>-2.5842967503953678</c:v>
                </c:pt>
                <c:pt idx="164">
                  <c:v>-2.5520026073478079</c:v>
                </c:pt>
                <c:pt idx="165">
                  <c:v>-2.5200498911794194</c:v>
                </c:pt>
                <c:pt idx="166">
                  <c:v>-2.4884369430174353</c:v>
                </c:pt>
                <c:pt idx="167">
                  <c:v>-2.4571620396493148</c:v>
                </c:pt>
                <c:pt idx="168">
                  <c:v>-2.4262233968740072</c:v>
                </c:pt>
                <c:pt idx="169">
                  <c:v>-2.3956191727378222</c:v>
                </c:pt>
                <c:pt idx="170">
                  <c:v>-2.3653474706584037</c:v>
                </c:pt>
                <c:pt idx="171">
                  <c:v>-2.3354063424402565</c:v>
                </c:pt>
                <c:pt idx="172">
                  <c:v>-2.305793791185152</c:v>
                </c:pt>
                <c:pt idx="173">
                  <c:v>-2.2765077741005983</c:v>
                </c:pt>
                <c:pt idx="174">
                  <c:v>-2.2475462052095927</c:v>
                </c:pt>
                <c:pt idx="175">
                  <c:v>-2.2189069579646166</c:v>
                </c:pt>
                <c:pt idx="176">
                  <c:v>-2.1905878677688784</c:v>
                </c:pt>
                <c:pt idx="177">
                  <c:v>-2.1625867344076486</c:v>
                </c:pt>
                <c:pt idx="178">
                  <c:v>-2.1349013243924895</c:v>
                </c:pt>
                <c:pt idx="179">
                  <c:v>-2.1075293732210532</c:v>
                </c:pt>
                <c:pt idx="180">
                  <c:v>-2.0804685875551105</c:v>
                </c:pt>
                <c:pt idx="181">
                  <c:v>-2.053716647319324</c:v>
                </c:pt>
                <c:pt idx="182">
                  <c:v>-2.0272712077232398</c:v>
                </c:pt>
                <c:pt idx="183">
                  <c:v>-2.0011299012089285</c:v>
                </c:pt>
                <c:pt idx="184">
                  <c:v>-1.9752903393265537</c:v>
                </c:pt>
                <c:pt idx="185">
                  <c:v>-1.9497501145401781</c:v>
                </c:pt>
                <c:pt idx="186">
                  <c:v>-1.9245068019659484</c:v>
                </c:pt>
                <c:pt idx="187">
                  <c:v>-1.899557961044855</c:v>
                </c:pt>
                <c:pt idx="188">
                  <c:v>-1.8749011371520452</c:v>
                </c:pt>
                <c:pt idx="189">
                  <c:v>-1.8505338631447799</c:v>
                </c:pt>
                <c:pt idx="190">
                  <c:v>-1.8264536608509203</c:v>
                </c:pt>
                <c:pt idx="191">
                  <c:v>-1.8026580424998642</c:v>
                </c:pt>
                <c:pt idx="192">
                  <c:v>-1.7791445120977449</c:v>
                </c:pt>
                <c:pt idx="193">
                  <c:v>-1.755910566748679</c:v>
                </c:pt>
                <c:pt idx="194">
                  <c:v>-1.7329536979237892</c:v>
                </c:pt>
                <c:pt idx="195">
                  <c:v>-1.7102713926796771</c:v>
                </c:pt>
                <c:pt idx="196">
                  <c:v>-1.6878611348279589</c:v>
                </c:pt>
                <c:pt idx="197">
                  <c:v>-1.6657204060574395</c:v>
                </c:pt>
                <c:pt idx="198">
                  <c:v>-1.6438466870105004</c:v>
                </c:pt>
                <c:pt idx="199">
                  <c:v>-1.6222374583150778</c:v>
                </c:pt>
                <c:pt idx="200">
                  <c:v>-1.600890201573806</c:v>
                </c:pt>
                <c:pt idx="201">
                  <c:v>-1.5798024003116011</c:v>
                </c:pt>
                <c:pt idx="202">
                  <c:v>-1.5589715408831251</c:v>
                </c:pt>
                <c:pt idx="203">
                  <c:v>-1.538395113341388</c:v>
                </c:pt>
                <c:pt idx="204">
                  <c:v>-1.5180706122687908</c:v>
                </c:pt>
                <c:pt idx="205">
                  <c:v>-1.4979955375718423</c:v>
                </c:pt>
                <c:pt idx="206">
                  <c:v>-1.4781673952407341</c:v>
                </c:pt>
                <c:pt idx="207">
                  <c:v>-1.4585836980749585</c:v>
                </c:pt>
                <c:pt idx="208">
                  <c:v>-1.4392419663760727</c:v>
                </c:pt>
                <c:pt idx="209">
                  <c:v>-1.4201397286087274</c:v>
                </c:pt>
                <c:pt idx="210">
                  <c:v>-1.4012745220309919</c:v>
                </c:pt>
                <c:pt idx="211">
                  <c:v>-1.3826438932950489</c:v>
                </c:pt>
                <c:pt idx="212">
                  <c:v>-1.3642453990191861</c:v>
                </c:pt>
                <c:pt idx="213">
                  <c:v>-1.346076606332143</c:v>
                </c:pt>
                <c:pt idx="214">
                  <c:v>-1.3281350933906546</c:v>
                </c:pt>
                <c:pt idx="215">
                  <c:v>-1.3104184498711864</c:v>
                </c:pt>
                <c:pt idx="216">
                  <c:v>-1.2929242774366854</c:v>
                </c:pt>
                <c:pt idx="217">
                  <c:v>-1.2756501901792197</c:v>
                </c:pt>
                <c:pt idx="218">
                  <c:v>-1.258593815039349</c:v>
                </c:pt>
                <c:pt idx="219">
                  <c:v>-1.2417527922030056</c:v>
                </c:pt>
                <c:pt idx="220">
                  <c:v>-1.2251247754766845</c:v>
                </c:pt>
                <c:pt idx="221">
                  <c:v>-1.2087074326416807</c:v>
                </c:pt>
                <c:pt idx="222">
                  <c:v>-1.1924984457881334</c:v>
                </c:pt>
                <c:pt idx="223">
                  <c:v>-1.1764955116295386</c:v>
                </c:pt>
                <c:pt idx="224">
                  <c:v>-1.1606963417984748</c:v>
                </c:pt>
                <c:pt idx="225">
                  <c:v>-1.1450986631241582</c:v>
                </c:pt>
                <c:pt idx="226">
                  <c:v>-1.1297002178925122</c:v>
                </c:pt>
                <c:pt idx="227">
                  <c:v>-1.1144987640893405</c:v>
                </c:pt>
                <c:pt idx="228">
                  <c:v>-1.0994920756272515</c:v>
                </c:pt>
                <c:pt idx="229">
                  <c:v>-1.084677942556874</c:v>
                </c:pt>
                <c:pt idx="230">
                  <c:v>-1.0700541712629836</c:v>
                </c:pt>
                <c:pt idx="231">
                  <c:v>-1.055618584646044</c:v>
                </c:pt>
                <c:pt idx="232">
                  <c:v>-1.0413690222897345</c:v>
                </c:pt>
                <c:pt idx="233">
                  <c:v>-1.0273033406149588</c:v>
                </c:pt>
                <c:pt idx="234">
                  <c:v>-1.0134194130208469</c:v>
                </c:pt>
                <c:pt idx="235">
                  <c:v>-0.99971513001323342</c:v>
                </c:pt>
                <c:pt idx="236">
                  <c:v>-0.98618839932107683</c:v>
                </c:pt>
                <c:pt idx="237">
                  <c:v>-0.97283714600129068</c:v>
                </c:pt>
                <c:pt idx="238">
                  <c:v>-0.95965931253240289</c:v>
                </c:pt>
                <c:pt idx="239">
                  <c:v>-0.94665285889749851</c:v>
                </c:pt>
                <c:pt idx="240">
                  <c:v>-0.93381576265684141</c:v>
                </c:pt>
                <c:pt idx="241">
                  <c:v>-0.92114601901057336</c:v>
                </c:pt>
                <c:pt idx="242">
                  <c:v>-0.90864164085189325</c:v>
                </c:pt>
                <c:pt idx="243">
                  <c:v>-0.89630065881108378</c:v>
                </c:pt>
                <c:pt idx="244">
                  <c:v>-0.88412112129073905</c:v>
                </c:pt>
                <c:pt idx="245">
                  <c:v>-0.87210109449255813</c:v>
                </c:pt>
                <c:pt idx="246">
                  <c:v>-0.86023866243605585</c:v>
                </c:pt>
                <c:pt idx="247">
                  <c:v>-0.84853192696947133</c:v>
                </c:pt>
                <c:pt idx="248">
                  <c:v>-0.83697900777326595</c:v>
                </c:pt>
                <c:pt idx="249">
                  <c:v>-0.82557804235644738</c:v>
                </c:pt>
                <c:pt idx="250">
                  <c:v>-0.8143271860460739</c:v>
                </c:pt>
                <c:pt idx="251">
                  <c:v>-0.80322461197018891</c:v>
                </c:pt>
                <c:pt idx="252">
                  <c:v>-0.79226851103448415</c:v>
                </c:pt>
                <c:pt idx="253">
                  <c:v>-0.78145709189297075</c:v>
                </c:pt>
                <c:pt idx="254">
                  <c:v>-0.77078858091288271</c:v>
                </c:pt>
                <c:pt idx="255">
                  <c:v>-0.76026122213411107</c:v>
                </c:pt>
                <c:pt idx="256">
                  <c:v>-0.74987327722337227</c:v>
                </c:pt>
                <c:pt idx="257">
                  <c:v>-0.73962302542338598</c:v>
                </c:pt>
                <c:pt idx="258">
                  <c:v>-0.7295087634972508</c:v>
                </c:pt>
                <c:pt idx="259">
                  <c:v>-0.71952880566826827</c:v>
                </c:pt>
                <c:pt idx="260">
                  <c:v>-0.70968148355543315</c:v>
                </c:pt>
                <c:pt idx="261">
                  <c:v>-0.69996514610472427</c:v>
                </c:pt>
                <c:pt idx="262">
                  <c:v>-0.69037815951653114</c:v>
                </c:pt>
                <c:pt idx="263">
                  <c:v>-0.68091890716927395</c:v>
                </c:pt>
                <c:pt idx="264">
                  <c:v>-0.67158578953949166</c:v>
                </c:pt>
                <c:pt idx="265">
                  <c:v>-0.66237722411848943</c:v>
                </c:pt>
                <c:pt idx="266">
                  <c:v>-0.65329164532585515</c:v>
                </c:pt>
                <c:pt idx="267">
                  <c:v>-0.64432750441986608</c:v>
                </c:pt>
                <c:pt idx="268">
                  <c:v>-0.63548326940505973</c:v>
                </c:pt>
                <c:pt idx="269">
                  <c:v>-0.62675742493700803</c:v>
                </c:pt>
                <c:pt idx="270">
                  <c:v>-0.61814847222461378</c:v>
                </c:pt>
                <c:pt idx="271">
                  <c:v>-0.60965492892989048</c:v>
                </c:pt>
                <c:pt idx="272">
                  <c:v>-0.60127532906551573</c:v>
                </c:pt>
                <c:pt idx="273">
                  <c:v>-0.59300822289016142</c:v>
                </c:pt>
                <c:pt idx="274">
                  <c:v>-0.58485217680187462</c:v>
                </c:pt>
                <c:pt idx="275">
                  <c:v>-0.57680577322950699</c:v>
                </c:pt>
                <c:pt idx="276">
                  <c:v>-0.5688676105224052</c:v>
                </c:pt>
                <c:pt idx="277">
                  <c:v>-0.56103630283838313</c:v>
                </c:pt>
                <c:pt idx="278">
                  <c:v>-0.55331048003023209</c:v>
                </c:pt>
                <c:pt idx="279">
                  <c:v>-0.54568878753071859</c:v>
                </c:pt>
                <c:pt idx="280">
                  <c:v>-0.53816988623630435</c:v>
                </c:pt>
                <c:pt idx="281">
                  <c:v>-0.53075245238957414</c:v>
                </c:pt>
                <c:pt idx="282">
                  <c:v>-0.52343517746059465</c:v>
                </c:pt>
                <c:pt idx="283">
                  <c:v>-0.51621676802720484</c:v>
                </c:pt>
                <c:pt idx="284">
                  <c:v>-0.50909594565432914</c:v>
                </c:pt>
                <c:pt idx="285">
                  <c:v>-0.5020714467724755</c:v>
                </c:pt>
                <c:pt idx="286">
                  <c:v>-0.49514202255540463</c:v>
                </c:pt>
                <c:pt idx="287">
                  <c:v>-0.48830643879716562</c:v>
                </c:pt>
                <c:pt idx="288">
                  <c:v>-0.48156347578842734</c:v>
                </c:pt>
                <c:pt idx="289">
                  <c:v>-0.47491192819233019</c:v>
                </c:pt>
                <c:pt idx="290">
                  <c:v>-0.46835060491981256</c:v>
                </c:pt>
                <c:pt idx="291">
                  <c:v>-0.46187832900458597</c:v>
                </c:pt>
                <c:pt idx="292">
                  <c:v>-0.45549393747770173</c:v>
                </c:pt>
                <c:pt idx="293">
                  <c:v>-0.44919628124189181</c:v>
                </c:pt>
                <c:pt idx="294">
                  <c:v>-0.44298422494565609</c:v>
                </c:pt>
                <c:pt idx="295">
                  <c:v>-0.43685664685723619</c:v>
                </c:pt>
                <c:pt idx="296">
                  <c:v>-0.43081243873843189</c:v>
                </c:pt>
                <c:pt idx="297">
                  <c:v>-0.4248505057184066</c:v>
                </c:pt>
                <c:pt idx="298">
                  <c:v>-0.4189697661674745</c:v>
                </c:pt>
                <c:pt idx="299">
                  <c:v>-0.41316915157097017</c:v>
                </c:pt>
                <c:pt idx="300">
                  <c:v>-0.40744760640317307</c:v>
                </c:pt>
                <c:pt idx="301">
                  <c:v>-0.40180408800141348</c:v>
                </c:pt>
                <c:pt idx="302">
                  <c:v>-0.39623756644033631</c:v>
                </c:pt>
                <c:pt idx="303">
                  <c:v>-0.39074702440644138</c:v>
                </c:pt>
                <c:pt idx="304">
                  <c:v>-0.38533145707283312</c:v>
                </c:pt>
                <c:pt idx="305">
                  <c:v>-0.37998987197432144</c:v>
                </c:pt>
                <c:pt idx="306">
                  <c:v>-0.37472128888283895</c:v>
                </c:pt>
                <c:pt idx="307">
                  <c:v>-0.36952473968327149</c:v>
                </c:pt>
                <c:pt idx="308">
                  <c:v>-0.36439926824965418</c:v>
                </c:pt>
                <c:pt idx="309">
                  <c:v>-0.35934393032184164</c:v>
                </c:pt>
                <c:pt idx="310">
                  <c:v>-0.35435779338264112</c:v>
                </c:pt>
                <c:pt idx="311">
                  <c:v>-0.34943993653544797</c:v>
                </c:pt>
                <c:pt idx="312">
                  <c:v>-0.34458945038240696</c:v>
                </c:pt>
                <c:pt idx="313">
                  <c:v>-0.33980543690312914</c:v>
                </c:pt>
                <c:pt idx="314">
                  <c:v>-0.33508700933399022</c:v>
                </c:pt>
                <c:pt idx="315">
                  <c:v>-0.33043329204802274</c:v>
                </c:pt>
                <c:pt idx="316">
                  <c:v>-0.32584342043544384</c:v>
                </c:pt>
                <c:pt idx="317">
                  <c:v>-0.32131654078481581</c:v>
                </c:pt>
                <c:pt idx="318">
                  <c:v>-0.3168518101648834</c:v>
                </c:pt>
                <c:pt idx="319">
                  <c:v>-0.31244839630708177</c:v>
                </c:pt>
                <c:pt idx="320">
                  <c:v>-0.30810547748875816</c:v>
                </c:pt>
                <c:pt idx="321">
                  <c:v>-0.30382224241710287</c:v>
                </c:pt>
                <c:pt idx="322">
                  <c:v>-0.29959789011381677</c:v>
                </c:pt>
                <c:pt idx="323">
                  <c:v>-0.29543162980052684</c:v>
                </c:pt>
                <c:pt idx="324">
                  <c:v>-0.29132268078496526</c:v>
                </c:pt>
                <c:pt idx="325">
                  <c:v>-0.28727027234791852</c:v>
                </c:pt>
                <c:pt idx="326">
                  <c:v>-0.2832736436309729</c:v>
                </c:pt>
                <c:pt idx="327">
                  <c:v>-0.27933204352504704</c:v>
                </c:pt>
                <c:pt idx="328">
                  <c:v>-0.27544473055974406</c:v>
                </c:pt>
                <c:pt idx="329">
                  <c:v>-0.27161097279351676</c:v>
                </c:pt>
                <c:pt idx="330">
                  <c:v>-0.26783004770465957</c:v>
                </c:pt>
                <c:pt idx="331">
                  <c:v>-0.26410124208314428</c:v>
                </c:pt>
                <c:pt idx="332">
                  <c:v>-0.26042385192328821</c:v>
                </c:pt>
                <c:pt idx="333">
                  <c:v>-0.25679718231728621</c:v>
                </c:pt>
                <c:pt idx="334">
                  <c:v>-0.25322054734958699</c:v>
                </c:pt>
                <c:pt idx="335">
                  <c:v>-0.24969326999214581</c:v>
                </c:pt>
                <c:pt idx="336">
                  <c:v>-0.24621468200053209</c:v>
                </c:pt>
                <c:pt idx="337">
                  <c:v>-0.2427841238109219</c:v>
                </c:pt>
                <c:pt idx="338">
                  <c:v>-0.23940094443795973</c:v>
                </c:pt>
                <c:pt idx="339">
                  <c:v>-0.23606450137350418</c:v>
                </c:pt>
                <c:pt idx="340">
                  <c:v>-0.23277416048625765</c:v>
                </c:pt>
                <c:pt idx="341">
                  <c:v>-0.22952929592228072</c:v>
                </c:pt>
                <c:pt idx="342">
                  <c:v>-0.22632929000639668</c:v>
                </c:pt>
                <c:pt idx="343">
                  <c:v>-0.22317353314448612</c:v>
                </c:pt>
                <c:pt idx="344">
                  <c:v>-0.22006142372667409</c:v>
                </c:pt>
                <c:pt idx="345">
                  <c:v>-0.21699236803140642</c:v>
                </c:pt>
                <c:pt idx="346">
                  <c:v>-0.21396578013042419</c:v>
                </c:pt>
                <c:pt idx="347">
                  <c:v>-0.21098108179462702</c:v>
                </c:pt>
                <c:pt idx="348">
                  <c:v>-0.20803770240083358</c:v>
                </c:pt>
                <c:pt idx="349">
                  <c:v>-0.20513507883943036</c:v>
                </c:pt>
                <c:pt idx="350">
                  <c:v>-0.20227265542291503</c:v>
                </c:pt>
                <c:pt idx="351">
                  <c:v>-0.19944988379532871</c:v>
                </c:pt>
                <c:pt idx="352">
                  <c:v>-0.19666622284257917</c:v>
                </c:pt>
                <c:pt idx="353">
                  <c:v>-0.19392113860364976</c:v>
                </c:pt>
                <c:pt idx="354">
                  <c:v>-0.19121410418269313</c:v>
                </c:pt>
                <c:pt idx="355">
                  <c:v>-0.18854459966200779</c:v>
                </c:pt>
                <c:pt idx="356">
                  <c:v>-0.18591211201589641</c:v>
                </c:pt>
                <c:pt idx="357">
                  <c:v>-0.18331613502540109</c:v>
                </c:pt>
                <c:pt idx="358">
                  <c:v>-0.18075616919391224</c:v>
                </c:pt>
                <c:pt idx="359">
                  <c:v>-0.1782317216636489</c:v>
                </c:pt>
                <c:pt idx="360">
                  <c:v>-0.17574230613300718</c:v>
                </c:pt>
                <c:pt idx="361">
                  <c:v>-0.17328744277477168</c:v>
                </c:pt>
                <c:pt idx="362">
                  <c:v>-0.17086665815519131</c:v>
                </c:pt>
                <c:pt idx="363">
                  <c:v>-0.16847948515390493</c:v>
                </c:pt>
                <c:pt idx="364">
                  <c:v>-0.16612546288472382</c:v>
                </c:pt>
                <c:pt idx="365">
                  <c:v>-0.16380413661725832</c:v>
                </c:pt>
                <c:pt idx="366">
                  <c:v>-0.16151505769939414</c:v>
                </c:pt>
                <c:pt idx="367">
                  <c:v>-0.15925778348059905</c:v>
                </c:pt>
                <c:pt idx="368">
                  <c:v>-0.15703187723606785</c:v>
                </c:pt>
                <c:pt idx="369">
                  <c:v>-0.15483690809169659</c:v>
                </c:pt>
                <c:pt idx="370">
                  <c:v>-0.15267245094987841</c:v>
                </c:pt>
                <c:pt idx="371">
                  <c:v>-0.15053808641612157</c:v>
                </c:pt>
                <c:pt idx="372">
                  <c:v>-0.14843340072647618</c:v>
                </c:pt>
                <c:pt idx="373">
                  <c:v>-0.14635798567577249</c:v>
                </c:pt>
                <c:pt idx="374">
                  <c:v>-0.14431143854666173</c:v>
                </c:pt>
                <c:pt idx="375">
                  <c:v>-0.14229336203945286</c:v>
                </c:pt>
                <c:pt idx="376">
                  <c:v>-0.14030336420274175</c:v>
                </c:pt>
                <c:pt idx="377">
                  <c:v>-0.13834105836482499</c:v>
                </c:pt>
                <c:pt idx="378">
                  <c:v>-0.13640606306589539</c:v>
                </c:pt>
                <c:pt idx="379">
                  <c:v>-0.1344980019910115</c:v>
                </c:pt>
                <c:pt idx="380">
                  <c:v>-0.13261650390383398</c:v>
                </c:pt>
                <c:pt idx="381">
                  <c:v>-0.13076120258112597</c:v>
                </c:pt>
                <c:pt idx="382">
                  <c:v>-0.12893173674800854</c:v>
                </c:pt>
                <c:pt idx="383">
                  <c:v>-0.12712775001396945</c:v>
                </c:pt>
                <c:pt idx="384">
                  <c:v>-0.12534889080961131</c:v>
                </c:pt>
                <c:pt idx="385">
                  <c:v>-0.12359481232414288</c:v>
                </c:pt>
                <c:pt idx="386">
                  <c:v>-0.12186517244359835</c:v>
                </c:pt>
                <c:pt idx="387">
                  <c:v>-0.12015963368978567</c:v>
                </c:pt>
                <c:pt idx="388">
                  <c:v>-0.11847786315995174</c:v>
                </c:pt>
                <c:pt idx="389">
                  <c:v>-0.11681953246716335</c:v>
                </c:pt>
                <c:pt idx="390">
                  <c:v>-0.11518431768139251</c:v>
                </c:pt>
                <c:pt idx="391">
                  <c:v>-0.11357189927130518</c:v>
                </c:pt>
                <c:pt idx="392">
                  <c:v>-0.11198196204674304</c:v>
                </c:pt>
                <c:pt idx="393">
                  <c:v>-0.11041419510189375</c:v>
                </c:pt>
                <c:pt idx="394">
                  <c:v>-0.10886829175914252</c:v>
                </c:pt>
                <c:pt idx="395">
                  <c:v>-0.10734394951360018</c:v>
                </c:pt>
                <c:pt idx="396">
                  <c:v>-0.10584086997830068</c:v>
                </c:pt>
                <c:pt idx="397">
                  <c:v>-0.10435875883005818</c:v>
                </c:pt>
                <c:pt idx="398">
                  <c:v>-0.10289732575598801</c:v>
                </c:pt>
                <c:pt idx="399">
                  <c:v>-0.10145628440066819</c:v>
                </c:pt>
                <c:pt idx="400">
                  <c:v>-0.10003535231395318</c:v>
                </c:pt>
                <c:pt idx="401">
                  <c:v>-9.8634250899421141E-2</c:v>
                </c:pt>
                <c:pt idx="402">
                  <c:v>-9.7252705363453512E-2</c:v>
                </c:pt>
                <c:pt idx="403">
                  <c:v>-9.5890444664939303E-2</c:v>
                </c:pt>
                <c:pt idx="404">
                  <c:v>-9.4547201465599112E-2</c:v>
                </c:pt>
                <c:pt idx="405">
                  <c:v>-9.3222712080921019E-2</c:v>
                </c:pt>
                <c:pt idx="406">
                  <c:v>-9.1916716431703127E-2</c:v>
                </c:pt>
                <c:pt idx="407">
                  <c:v>-9.06289579961959E-2</c:v>
                </c:pt>
                <c:pt idx="408">
                  <c:v>-8.9359183762839023E-2</c:v>
                </c:pt>
                <c:pt idx="409">
                  <c:v>-8.8107144183586603E-2</c:v>
                </c:pt>
                <c:pt idx="410">
                  <c:v>-8.6872593127812106E-2</c:v>
                </c:pt>
                <c:pt idx="411">
                  <c:v>-8.5655287836791591E-2</c:v>
                </c:pt>
                <c:pt idx="412">
                  <c:v>-8.4454988878753898E-2</c:v>
                </c:pt>
                <c:pt idx="413">
                  <c:v>-8.3271460104496264E-2</c:v>
                </c:pt>
                <c:pt idx="414">
                  <c:v>-8.2104468603557051E-2</c:v>
                </c:pt>
                <c:pt idx="415">
                  <c:v>-8.0953784660939457E-2</c:v>
                </c:pt>
                <c:pt idx="416">
                  <c:v>-7.981918171438003E-2</c:v>
                </c:pt>
                <c:pt idx="417">
                  <c:v>-7.8700436312158964E-2</c:v>
                </c:pt>
                <c:pt idx="418">
                  <c:v>-7.7597328071443011E-2</c:v>
                </c:pt>
                <c:pt idx="419">
                  <c:v>-7.650963963715593E-2</c:v>
                </c:pt>
                <c:pt idx="420">
                  <c:v>-7.5437156641370781E-2</c:v>
                </c:pt>
                <c:pt idx="421">
                  <c:v>-7.4379667663220322E-2</c:v>
                </c:pt>
                <c:pt idx="422">
                  <c:v>-7.3336964189315582E-2</c:v>
                </c:pt>
                <c:pt idx="423">
                  <c:v>-7.2308840574672364E-2</c:v>
                </c:pt>
                <c:pt idx="424">
                  <c:v>-7.1295094004133058E-2</c:v>
                </c:pt>
                <c:pt idx="425">
                  <c:v>-7.0295524454285316E-2</c:v>
                </c:pt>
                <c:pt idx="426">
                  <c:v>-6.9309934655867572E-2</c:v>
                </c:pt>
                <c:pt idx="427">
                  <c:v>-6.8338130056656801E-2</c:v>
                </c:pt>
                <c:pt idx="428">
                  <c:v>-6.7379918784833931E-2</c:v>
                </c:pt>
                <c:pt idx="429">
                  <c:v>-6.6435111612819883E-2</c:v>
                </c:pt>
                <c:pt idx="430">
                  <c:v>-6.5503521921578156E-2</c:v>
                </c:pt>
                <c:pt idx="431">
                  <c:v>-6.4584965665378954E-2</c:v>
                </c:pt>
                <c:pt idx="432">
                  <c:v>-6.3679261337017359E-2</c:v>
                </c:pt>
                <c:pt idx="433">
                  <c:v>-6.2786229933482485E-2</c:v>
                </c:pt>
                <c:pt idx="434">
                  <c:v>-6.1905694922071097E-2</c:v>
                </c:pt>
                <c:pt idx="435">
                  <c:v>-6.1037482206941066E-2</c:v>
                </c:pt>
                <c:pt idx="436">
                  <c:v>-6.0181420096099524E-2</c:v>
                </c:pt>
                <c:pt idx="437">
                  <c:v>-5.933733926882015E-2</c:v>
                </c:pt>
                <c:pt idx="438">
                  <c:v>-5.8505072743484918E-2</c:v>
                </c:pt>
                <c:pt idx="439">
                  <c:v>-5.7684455845844827E-2</c:v>
                </c:pt>
                <c:pt idx="440">
                  <c:v>-5.6875326177695466E-2</c:v>
                </c:pt>
                <c:pt idx="441">
                  <c:v>-5.6077523585962019E-2</c:v>
                </c:pt>
                <c:pt idx="442">
                  <c:v>-5.5290890132187687E-2</c:v>
                </c:pt>
                <c:pt idx="443">
                  <c:v>-5.4515270062423335E-2</c:v>
                </c:pt>
                <c:pt idx="444">
                  <c:v>-5.3750509777510821E-2</c:v>
                </c:pt>
                <c:pt idx="445">
                  <c:v>-5.2996457803757051E-2</c:v>
                </c:pt>
                <c:pt idx="446">
                  <c:v>-5.2252964763992563E-2</c:v>
                </c:pt>
                <c:pt idx="447">
                  <c:v>-5.1519883349012065E-2</c:v>
                </c:pt>
                <c:pt idx="448">
                  <c:v>-5.0797068289390443E-2</c:v>
                </c:pt>
                <c:pt idx="449">
                  <c:v>-5.0084376327669711E-2</c:v>
                </c:pt>
                <c:pt idx="450">
                  <c:v>-4.9381666190913838E-2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fit_2NN_HCP!$M$18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fit_2NN_HCP!$M$19:$M$469</c:f>
              <c:numCache>
                <c:formatCode>General</c:formatCode>
                <c:ptCount val="451"/>
                <c:pt idx="0">
                  <c:v>0.47189472693140289</c:v>
                </c:pt>
                <c:pt idx="1">
                  <c:v>5.8359676699023311E-2</c:v>
                </c:pt>
                <c:pt idx="2">
                  <c:v>-0.33800398839149892</c:v>
                </c:pt>
                <c:pt idx="3">
                  <c:v>-0.7177547150320116</c:v>
                </c:pt>
                <c:pt idx="4">
                  <c:v>-1.0814342486353539</c:v>
                </c:pt>
                <c:pt idx="5">
                  <c:v>-1.4295681151972204</c:v>
                </c:pt>
                <c:pt idx="6">
                  <c:v>-1.7626660894864123</c:v>
                </c:pt>
                <c:pt idx="7">
                  <c:v>-2.0812226499483835</c:v>
                </c:pt>
                <c:pt idx="8">
                  <c:v>-2.3857174206960288</c:v>
                </c:pt>
                <c:pt idx="9">
                  <c:v>-2.6766156009510809</c:v>
                </c:pt>
                <c:pt idx="10">
                  <c:v>-2.95436838228947</c:v>
                </c:pt>
                <c:pt idx="11">
                  <c:v>-3.2194133540340992</c:v>
                </c:pt>
                <c:pt idx="12">
                  <c:v>-3.4721748971287347</c:v>
                </c:pt>
                <c:pt idx="13">
                  <c:v>-3.71306456681749</c:v>
                </c:pt>
                <c:pt idx="14">
                  <c:v>-3.9424814644450308</c:v>
                </c:pt>
                <c:pt idx="15">
                  <c:v>-4.1608125986842168</c:v>
                </c:pt>
                <c:pt idx="16">
                  <c:v>-4.3684332364889009</c:v>
                </c:pt>
                <c:pt idx="17">
                  <c:v>-4.5657072440613504</c:v>
                </c:pt>
                <c:pt idx="18">
                  <c:v>-4.7529874181159073</c:v>
                </c:pt>
                <c:pt idx="19">
                  <c:v>-4.9306158077121474</c:v>
                </c:pt>
                <c:pt idx="20">
                  <c:v>-5.0989240269235907</c:v>
                </c:pt>
                <c:pt idx="21">
                  <c:v>-5.2582335586000895</c:v>
                </c:pt>
                <c:pt idx="22">
                  <c:v>-5.4088560494752826</c:v>
                </c:pt>
                <c:pt idx="23">
                  <c:v>-5.5510935968630903</c:v>
                </c:pt>
                <c:pt idx="24">
                  <c:v>-5.6852390271803266</c:v>
                </c:pt>
                <c:pt idx="25">
                  <c:v>-5.8115761665263381</c:v>
                </c:pt>
                <c:pt idx="26">
                  <c:v>-5.9303801035434418</c:v>
                </c:pt>
                <c:pt idx="27">
                  <c:v>-6.0419174447761854</c:v>
                </c:pt>
                <c:pt idx="28">
                  <c:v>-6.1464465627410938</c:v>
                </c:pt>
                <c:pt idx="29">
                  <c:v>-6.2442178369125596</c:v>
                </c:pt>
                <c:pt idx="30">
                  <c:v>-6.3354738878250458</c:v>
                </c:pt>
                <c:pt idx="31">
                  <c:v>-6.4204498044857345</c:v>
                </c:pt>
                <c:pt idx="32">
                  <c:v>-6.4993733652868002</c:v>
                </c:pt>
                <c:pt idx="33">
                  <c:v>-6.5724652526007006</c:v>
                </c:pt>
                <c:pt idx="34">
                  <c:v>-6.6399392612370143</c:v>
                </c:pt>
                <c:pt idx="35">
                  <c:v>-6.7020025009343271</c:v>
                </c:pt>
                <c:pt idx="36">
                  <c:v>-6.7588555930556211</c:v>
                </c:pt>
                <c:pt idx="37">
                  <c:v>-6.8106928616510771</c:v>
                </c:pt>
                <c:pt idx="38">
                  <c:v>-6.8577025190475442</c:v>
                </c:pt>
                <c:pt idx="39">
                  <c:v>-6.9000668461193513</c:v>
                </c:pt>
                <c:pt idx="40">
                  <c:v>-6.9379623673909414</c:v>
                </c:pt>
                <c:pt idx="41">
                  <c:v>-6.9715600211174831</c:v>
                </c:pt>
                <c:pt idx="42">
                  <c:v>-7.0010253244855818</c:v>
                </c:pt>
                <c:pt idx="43">
                  <c:v>-7.0265185340720819</c:v>
                </c:pt>
                <c:pt idx="44">
                  <c:v>-7.0481948016952796</c:v>
                </c:pt>
                <c:pt idx="45">
                  <c:v>-7.0662043257888918</c:v>
                </c:pt>
                <c:pt idx="46">
                  <c:v>-7.0806924984255852</c:v>
                </c:pt>
                <c:pt idx="47">
                  <c:v>-7.0918000481132477</c:v>
                </c:pt>
                <c:pt idx="48">
                  <c:v>-7.0996631784837776</c:v>
                </c:pt>
                <c:pt idx="49">
                  <c:v>-7.1044137029906889</c:v>
                </c:pt>
                <c:pt idx="50">
                  <c:v>-7.1061791757287285</c:v>
                </c:pt>
                <c:pt idx="51">
                  <c:v>-7.1050830184853133</c:v>
                </c:pt>
                <c:pt idx="52">
                  <c:v>-7.1012446441307127</c:v>
                </c:pt>
                <c:pt idx="53">
                  <c:v>-7.09477957645072</c:v>
                </c:pt>
                <c:pt idx="54">
                  <c:v>-7.0857995665227698</c:v>
                </c:pt>
                <c:pt idx="55">
                  <c:v>-7.0744127057335024</c:v>
                </c:pt>
                <c:pt idx="56">
                  <c:v>-7.0607235355331373</c:v>
                </c:pt>
                <c:pt idx="57">
                  <c:v>-7.0448331540192193</c:v>
                </c:pt>
                <c:pt idx="58">
                  <c:v>-7.026839319439798</c:v>
                </c:pt>
                <c:pt idx="59">
                  <c:v>-7.0068365507034631</c:v>
                </c:pt>
                <c:pt idx="60">
                  <c:v>-6.9849162249813137</c:v>
                </c:pt>
                <c:pt idx="61">
                  <c:v>-6.961166672483424</c:v>
                </c:pt>
                <c:pt idx="62">
                  <c:v>-6.9356732684901203</c:v>
                </c:pt>
                <c:pt idx="63">
                  <c:v>-6.9085185227161379</c:v>
                </c:pt>
                <c:pt idx="64">
                  <c:v>-6.8797821660834177</c:v>
                </c:pt>
                <c:pt idx="65">
                  <c:v>-6.8495412349763223</c:v>
                </c:pt>
                <c:pt idx="66">
                  <c:v>-6.8178701530508228</c:v>
                </c:pt>
                <c:pt idx="67">
                  <c:v>-6.7848408106673022</c:v>
                </c:pt>
                <c:pt idx="68">
                  <c:v>-6.7505226420146185</c:v>
                </c:pt>
                <c:pt idx="69">
                  <c:v>-6.7149826999911184</c:v>
                </c:pt>
                <c:pt idx="70">
                  <c:v>-6.6782857289065607</c:v>
                </c:pt>
                <c:pt idx="71">
                  <c:v>-6.6404942350669147</c:v>
                </c:pt>
                <c:pt idx="72">
                  <c:v>-6.6016685553025312</c:v>
                </c:pt>
                <c:pt idx="73">
                  <c:v>-6.5618669234981066</c:v>
                </c:pt>
                <c:pt idx="74">
                  <c:v>-6.5211455351816277</c:v>
                </c:pt>
                <c:pt idx="75">
                  <c:v>-6.4795586102274729</c:v>
                </c:pt>
                <c:pt idx="76">
                  <c:v>-6.4371584537276316</c:v>
                </c:pt>
                <c:pt idx="77">
                  <c:v>-6.393995515083235</c:v>
                </c:pt>
                <c:pt idx="78">
                  <c:v>-6.3501184453672277</c:v>
                </c:pt>
                <c:pt idx="79">
                  <c:v>-6.3055741530075835</c:v>
                </c:pt>
                <c:pt idx="80">
                  <c:v>-6.2604078578390148</c:v>
                </c:pt>
                <c:pt idx="81">
                  <c:v>-6.2146631435698385</c:v>
                </c:pt>
                <c:pt idx="82">
                  <c:v>-6.1683820087092647</c:v>
                </c:pt>
                <c:pt idx="83">
                  <c:v>-6.1216049159991783</c:v>
                </c:pt>
                <c:pt idx="84">
                  <c:v>-6.0743708403931933</c:v>
                </c:pt>
                <c:pt idx="85">
                  <c:v>-6.0267173156245244</c:v>
                </c:pt>
                <c:pt idx="86">
                  <c:v>-5.9786804794031472</c:v>
                </c:pt>
                <c:pt idx="87">
                  <c:v>-5.9302951172814105</c:v>
                </c:pt>
                <c:pt idx="88">
                  <c:v>-5.8815947052263615</c:v>
                </c:pt>
                <c:pt idx="89">
                  <c:v>-5.8326114509357616</c:v>
                </c:pt>
                <c:pt idx="90">
                  <c:v>-5.783376333933874</c:v>
                </c:pt>
                <c:pt idx="91">
                  <c:v>-5.7339191444820088</c:v>
                </c:pt>
                <c:pt idx="92">
                  <c:v>-5.6842685213378283</c:v>
                </c:pt>
                <c:pt idx="93">
                  <c:v>-5.6344519883964832</c:v>
                </c:pt>
                <c:pt idx="94">
                  <c:v>-5.5844959902457028</c:v>
                </c:pt>
                <c:pt idx="95">
                  <c:v>-5.5344259266659792</c:v>
                </c:pt>
                <c:pt idx="96">
                  <c:v>-5.4842661861063133</c:v>
                </c:pt>
                <c:pt idx="97">
                  <c:v>-5.4340401781647785</c:v>
                </c:pt>
                <c:pt idx="98">
                  <c:v>-5.3837703651027544</c:v>
                </c:pt>
                <c:pt idx="99">
                  <c:v>-5.333478292420458</c:v>
                </c:pt>
                <c:pt idx="100">
                  <c:v>-5.2831846185209406</c:v>
                </c:pt>
                <c:pt idx="101">
                  <c:v>-5.2329091434887349</c:v>
                </c:pt>
                <c:pt idx="102">
                  <c:v>-5.1826708370087005</c:v>
                </c:pt>
                <c:pt idx="103">
                  <c:v>-5.1324878654498534</c:v>
                </c:pt>
                <c:pt idx="104">
                  <c:v>-5.082377618138298</c:v>
                </c:pt>
                <c:pt idx="105">
                  <c:v>-5.0323567328426133</c:v>
                </c:pt>
                <c:pt idx="106">
                  <c:v>-4.9824411204945083</c:v>
                </c:pt>
                <c:pt idx="107">
                  <c:v>-4.9326459891667938</c:v>
                </c:pt>
                <c:pt idx="108">
                  <c:v>-4.8829858673301461</c:v>
                </c:pt>
                <c:pt idx="109">
                  <c:v>-4.8334746264095703</c:v>
                </c:pt>
                <c:pt idx="110">
                  <c:v>-4.7841255026607516</c:v>
                </c:pt>
                <c:pt idx="111">
                  <c:v>-4.7349511183860784</c:v>
                </c:pt>
                <c:pt idx="112">
                  <c:v>-4.6859635025094031</c:v>
                </c:pt>
                <c:pt idx="113">
                  <c:v>-4.6371741105281412</c:v>
                </c:pt>
                <c:pt idx="114">
                  <c:v>-4.5885938438608056</c:v>
                </c:pt>
                <c:pt idx="115">
                  <c:v>-4.5402330686074732</c:v>
                </c:pt>
                <c:pt idx="116">
                  <c:v>-4.4921016337402833</c:v>
                </c:pt>
                <c:pt idx="117">
                  <c:v>-4.4442088887404729</c:v>
                </c:pt>
                <c:pt idx="118">
                  <c:v>-4.3965637006980911</c:v>
                </c:pt>
                <c:pt idx="119">
                  <c:v>-4.3491744708899924</c:v>
                </c:pt>
                <c:pt idx="120">
                  <c:v>-4.3020491508513139</c:v>
                </c:pt>
                <c:pt idx="121">
                  <c:v>-4.2551952579551804</c:v>
                </c:pt>
                <c:pt idx="122">
                  <c:v>-4.2086198905149832</c:v>
                </c:pt>
                <c:pt idx="123">
                  <c:v>-4.1623297424231458</c:v>
                </c:pt>
                <c:pt idx="124">
                  <c:v>-4.1163311173399073</c:v>
                </c:pt>
                <c:pt idx="125">
                  <c:v>-4.0706299424452741</c:v>
                </c:pt>
                <c:pt idx="126">
                  <c:v>-4.0252317817668954</c:v>
                </c:pt>
                <c:pt idx="127">
                  <c:v>-3.9801418490962894</c:v>
                </c:pt>
                <c:pt idx="128">
                  <c:v>-3.9353650205054249</c:v>
                </c:pt>
                <c:pt idx="129">
                  <c:v>-3.8909058464754169</c:v>
                </c:pt>
                <c:pt idx="130">
                  <c:v>-3.8467685636486442</c:v>
                </c:pt>
                <c:pt idx="131">
                  <c:v>-3.8029571062154179</c:v>
                </c:pt>
                <c:pt idx="132">
                  <c:v>-3.7594751169458251</c:v>
                </c:pt>
                <c:pt idx="133">
                  <c:v>-3.7163259578772743</c:v>
                </c:pt>
                <c:pt idx="134">
                  <c:v>-3.6735127206677727</c:v>
                </c:pt>
                <c:pt idx="135">
                  <c:v>-3.6310382366248817</c:v>
                </c:pt>
                <c:pt idx="136">
                  <c:v>-3.5889050864197398</c:v>
                </c:pt>
                <c:pt idx="137">
                  <c:v>-3.5471156094956271</c:v>
                </c:pt>
                <c:pt idx="138">
                  <c:v>-3.5056719131799254</c:v>
                </c:pt>
                <c:pt idx="139">
                  <c:v>-3.4645758815083054</c:v>
                </c:pt>
                <c:pt idx="140">
                  <c:v>-3.4238291837696315</c:v>
                </c:pt>
                <c:pt idx="141">
                  <c:v>-3.3834332827798437</c:v>
                </c:pt>
                <c:pt idx="142">
                  <c:v>-3.3433894428928248</c:v>
                </c:pt>
                <c:pt idx="143">
                  <c:v>-3.303698737756064</c:v>
                </c:pt>
                <c:pt idx="144">
                  <c:v>-3.2643620578186865</c:v>
                </c:pt>
                <c:pt idx="145">
                  <c:v>-3.2253801175991601</c:v>
                </c:pt>
                <c:pt idx="146">
                  <c:v>-3.1867534627199032</c:v>
                </c:pt>
                <c:pt idx="147">
                  <c:v>-3.1484824767156105</c:v>
                </c:pt>
                <c:pt idx="148">
                  <c:v>-3.1105673876221402</c:v>
                </c:pt>
                <c:pt idx="149">
                  <c:v>-3.0730082743524481</c:v>
                </c:pt>
                <c:pt idx="150">
                  <c:v>-3.0358050728659105</c:v>
                </c:pt>
                <c:pt idx="151">
                  <c:v>-2.9989575821372561</c:v>
                </c:pt>
                <c:pt idx="152">
                  <c:v>-2.9624654699310442</c:v>
                </c:pt>
                <c:pt idx="153">
                  <c:v>-2.9263282783875382</c:v>
                </c:pt>
                <c:pt idx="154">
                  <c:v>-2.8905454294256141</c:v>
                </c:pt>
                <c:pt idx="155">
                  <c:v>-2.8551162299682047</c:v>
                </c:pt>
                <c:pt idx="156">
                  <c:v>-2.8200398769955841</c:v>
                </c:pt>
                <c:pt idx="157">
                  <c:v>-2.7853154624316945</c:v>
                </c:pt>
                <c:pt idx="158">
                  <c:v>-2.7509419778685169</c:v>
                </c:pt>
                <c:pt idx="159">
                  <c:v>-2.7169183191333799</c:v>
                </c:pt>
                <c:pt idx="160">
                  <c:v>-2.6832432907039405</c:v>
                </c:pt>
                <c:pt idx="161">
                  <c:v>-2.6499156099754577</c:v>
                </c:pt>
                <c:pt idx="162">
                  <c:v>-2.6169339113847636</c:v>
                </c:pt>
                <c:pt idx="163">
                  <c:v>-2.5842967503953678</c:v>
                </c:pt>
                <c:pt idx="164">
                  <c:v>-2.5520026073478079</c:v>
                </c:pt>
                <c:pt idx="165">
                  <c:v>-2.5200498911794194</c:v>
                </c:pt>
                <c:pt idx="166">
                  <c:v>-2.4884369430174353</c:v>
                </c:pt>
                <c:pt idx="167">
                  <c:v>-2.4571620396493148</c:v>
                </c:pt>
                <c:pt idx="168">
                  <c:v>-2.4262233968740072</c:v>
                </c:pt>
                <c:pt idx="169">
                  <c:v>-2.3956191727378222</c:v>
                </c:pt>
                <c:pt idx="170">
                  <c:v>-2.3653474706584037</c:v>
                </c:pt>
                <c:pt idx="171">
                  <c:v>-2.3354063424402565</c:v>
                </c:pt>
                <c:pt idx="172">
                  <c:v>-2.305793791185152</c:v>
                </c:pt>
                <c:pt idx="173">
                  <c:v>-2.2765077741005983</c:v>
                </c:pt>
                <c:pt idx="174">
                  <c:v>-2.2475462052095927</c:v>
                </c:pt>
                <c:pt idx="175">
                  <c:v>-2.2189069579646166</c:v>
                </c:pt>
                <c:pt idx="176">
                  <c:v>-2.1905878677688784</c:v>
                </c:pt>
                <c:pt idx="177">
                  <c:v>-2.1625867344076486</c:v>
                </c:pt>
                <c:pt idx="178">
                  <c:v>-2.1349013243924895</c:v>
                </c:pt>
                <c:pt idx="179">
                  <c:v>-2.1075293732210532</c:v>
                </c:pt>
                <c:pt idx="180">
                  <c:v>-2.0804685875551105</c:v>
                </c:pt>
                <c:pt idx="181">
                  <c:v>-2.053716647319324</c:v>
                </c:pt>
                <c:pt idx="182">
                  <c:v>-2.0272712077232398</c:v>
                </c:pt>
                <c:pt idx="183">
                  <c:v>-2.0011299012089285</c:v>
                </c:pt>
                <c:pt idx="184">
                  <c:v>-1.9752903393265537</c:v>
                </c:pt>
                <c:pt idx="185">
                  <c:v>-1.9497501145401781</c:v>
                </c:pt>
                <c:pt idx="186">
                  <c:v>-1.9245068019659484</c:v>
                </c:pt>
                <c:pt idx="187">
                  <c:v>-1.899557961044855</c:v>
                </c:pt>
                <c:pt idx="188">
                  <c:v>-1.8749011371520452</c:v>
                </c:pt>
                <c:pt idx="189">
                  <c:v>-1.8505338631447799</c:v>
                </c:pt>
                <c:pt idx="190">
                  <c:v>-1.8264536608509203</c:v>
                </c:pt>
                <c:pt idx="191">
                  <c:v>-1.8026580424998642</c:v>
                </c:pt>
                <c:pt idx="192">
                  <c:v>-1.7791445120977449</c:v>
                </c:pt>
                <c:pt idx="193">
                  <c:v>-1.755910566748679</c:v>
                </c:pt>
                <c:pt idx="194">
                  <c:v>-1.7329536979237892</c:v>
                </c:pt>
                <c:pt idx="195">
                  <c:v>-1.7102713926796771</c:v>
                </c:pt>
                <c:pt idx="196">
                  <c:v>-1.6878611348279589</c:v>
                </c:pt>
                <c:pt idx="197">
                  <c:v>-1.6657204060574395</c:v>
                </c:pt>
                <c:pt idx="198">
                  <c:v>-1.6438466870105004</c:v>
                </c:pt>
                <c:pt idx="199">
                  <c:v>-1.6222374583150778</c:v>
                </c:pt>
                <c:pt idx="200">
                  <c:v>-1.600890201573806</c:v>
                </c:pt>
                <c:pt idx="201">
                  <c:v>-1.5798024003116011</c:v>
                </c:pt>
                <c:pt idx="202">
                  <c:v>-1.5589715408831251</c:v>
                </c:pt>
                <c:pt idx="203">
                  <c:v>-1.538395113341388</c:v>
                </c:pt>
                <c:pt idx="204">
                  <c:v>-1.5180706122687908</c:v>
                </c:pt>
                <c:pt idx="205">
                  <c:v>-1.4979955375718423</c:v>
                </c:pt>
                <c:pt idx="206">
                  <c:v>-1.4781673952407341</c:v>
                </c:pt>
                <c:pt idx="207">
                  <c:v>-1.4585836980749585</c:v>
                </c:pt>
                <c:pt idx="208">
                  <c:v>-1.4392419663760727</c:v>
                </c:pt>
                <c:pt idx="209">
                  <c:v>-1.4201397286087274</c:v>
                </c:pt>
                <c:pt idx="210">
                  <c:v>-1.4012745220309919</c:v>
                </c:pt>
                <c:pt idx="211">
                  <c:v>-1.3826438932950489</c:v>
                </c:pt>
                <c:pt idx="212">
                  <c:v>-1.3642453990191861</c:v>
                </c:pt>
                <c:pt idx="213">
                  <c:v>-1.346076606332143</c:v>
                </c:pt>
                <c:pt idx="214">
                  <c:v>-1.3281350933906546</c:v>
                </c:pt>
                <c:pt idx="215">
                  <c:v>-1.3104184498711864</c:v>
                </c:pt>
                <c:pt idx="216">
                  <c:v>-1.2929242774366854</c:v>
                </c:pt>
                <c:pt idx="217">
                  <c:v>-1.2756501901792197</c:v>
                </c:pt>
                <c:pt idx="218">
                  <c:v>-1.258593815039349</c:v>
                </c:pt>
                <c:pt idx="219">
                  <c:v>-1.2417527922030056</c:v>
                </c:pt>
                <c:pt idx="220">
                  <c:v>-1.2251247754766845</c:v>
                </c:pt>
                <c:pt idx="221">
                  <c:v>-1.2087074326416807</c:v>
                </c:pt>
                <c:pt idx="222">
                  <c:v>-1.1924984457881334</c:v>
                </c:pt>
                <c:pt idx="223">
                  <c:v>-1.1764955116295386</c:v>
                </c:pt>
                <c:pt idx="224">
                  <c:v>-1.1606963417984748</c:v>
                </c:pt>
                <c:pt idx="225">
                  <c:v>-1.1450986631241582</c:v>
                </c:pt>
                <c:pt idx="226">
                  <c:v>-1.1297002178925122</c:v>
                </c:pt>
                <c:pt idx="227">
                  <c:v>-1.1144987640893405</c:v>
                </c:pt>
                <c:pt idx="228">
                  <c:v>-1.0994920756272515</c:v>
                </c:pt>
                <c:pt idx="229">
                  <c:v>-1.084677942556874</c:v>
                </c:pt>
                <c:pt idx="230">
                  <c:v>-1.0700541712629836</c:v>
                </c:pt>
                <c:pt idx="231">
                  <c:v>-1.055618584646044</c:v>
                </c:pt>
                <c:pt idx="232">
                  <c:v>-1.0413690222897345</c:v>
                </c:pt>
                <c:pt idx="233">
                  <c:v>-1.0273033406149588</c:v>
                </c:pt>
                <c:pt idx="234">
                  <c:v>-1.0134194130208469</c:v>
                </c:pt>
                <c:pt idx="235">
                  <c:v>-0.99971513001323342</c:v>
                </c:pt>
                <c:pt idx="236">
                  <c:v>-0.98618839932107683</c:v>
                </c:pt>
                <c:pt idx="237">
                  <c:v>-0.97283714600129068</c:v>
                </c:pt>
                <c:pt idx="238">
                  <c:v>-0.95965931253240289</c:v>
                </c:pt>
                <c:pt idx="239">
                  <c:v>-0.94665285889749851</c:v>
                </c:pt>
                <c:pt idx="240">
                  <c:v>-0.93381576265684141</c:v>
                </c:pt>
                <c:pt idx="241">
                  <c:v>-0.92114601901057336</c:v>
                </c:pt>
                <c:pt idx="242">
                  <c:v>-0.90864164085189325</c:v>
                </c:pt>
                <c:pt idx="243">
                  <c:v>-0.89630065881108378</c:v>
                </c:pt>
                <c:pt idx="244">
                  <c:v>-0.88412112129073905</c:v>
                </c:pt>
                <c:pt idx="245">
                  <c:v>-0.87210109449255813</c:v>
                </c:pt>
                <c:pt idx="246">
                  <c:v>-0.86023866243605585</c:v>
                </c:pt>
                <c:pt idx="247">
                  <c:v>-0.84853192696947133</c:v>
                </c:pt>
                <c:pt idx="248">
                  <c:v>-0.83697900777326595</c:v>
                </c:pt>
                <c:pt idx="249">
                  <c:v>-0.82557804235644738</c:v>
                </c:pt>
                <c:pt idx="250">
                  <c:v>-0.8143271860460739</c:v>
                </c:pt>
                <c:pt idx="251">
                  <c:v>-0.80322461197018891</c:v>
                </c:pt>
                <c:pt idx="252">
                  <c:v>-0.79226851103448415</c:v>
                </c:pt>
                <c:pt idx="253">
                  <c:v>-0.78145709189297075</c:v>
                </c:pt>
                <c:pt idx="254">
                  <c:v>-0.77078858091288271</c:v>
                </c:pt>
                <c:pt idx="255">
                  <c:v>-0.76026122213411107</c:v>
                </c:pt>
                <c:pt idx="256">
                  <c:v>-0.74987327722337227</c:v>
                </c:pt>
                <c:pt idx="257">
                  <c:v>-0.73962302542338598</c:v>
                </c:pt>
                <c:pt idx="258">
                  <c:v>-0.7295087634972508</c:v>
                </c:pt>
                <c:pt idx="259">
                  <c:v>-0.71952880566826827</c:v>
                </c:pt>
                <c:pt idx="260">
                  <c:v>-0.70968148355543315</c:v>
                </c:pt>
                <c:pt idx="261">
                  <c:v>-0.69996514610472427</c:v>
                </c:pt>
                <c:pt idx="262">
                  <c:v>-0.69037815951653114</c:v>
                </c:pt>
                <c:pt idx="263">
                  <c:v>-0.68091890716927395</c:v>
                </c:pt>
                <c:pt idx="264">
                  <c:v>-0.67158578953949166</c:v>
                </c:pt>
                <c:pt idx="265">
                  <c:v>-0.66237722411848943</c:v>
                </c:pt>
                <c:pt idx="266">
                  <c:v>-0.65329164532585515</c:v>
                </c:pt>
                <c:pt idx="267">
                  <c:v>-0.64432750441986608</c:v>
                </c:pt>
                <c:pt idx="268">
                  <c:v>-0.63548326940505973</c:v>
                </c:pt>
                <c:pt idx="269">
                  <c:v>-0.62675742493700803</c:v>
                </c:pt>
                <c:pt idx="270">
                  <c:v>-0.61814847222461378</c:v>
                </c:pt>
                <c:pt idx="271">
                  <c:v>-0.60965492892989048</c:v>
                </c:pt>
                <c:pt idx="272">
                  <c:v>-0.60127532906551573</c:v>
                </c:pt>
                <c:pt idx="273">
                  <c:v>-0.59300822289016142</c:v>
                </c:pt>
                <c:pt idx="274">
                  <c:v>-0.58485217680187462</c:v>
                </c:pt>
                <c:pt idx="275">
                  <c:v>-0.57680577322950699</c:v>
                </c:pt>
                <c:pt idx="276">
                  <c:v>-0.5688676105224052</c:v>
                </c:pt>
                <c:pt idx="277">
                  <c:v>-0.56103630283838313</c:v>
                </c:pt>
                <c:pt idx="278">
                  <c:v>-0.55331048003023209</c:v>
                </c:pt>
                <c:pt idx="279">
                  <c:v>-0.54568878753071859</c:v>
                </c:pt>
                <c:pt idx="280">
                  <c:v>-0.53816988623630435</c:v>
                </c:pt>
                <c:pt idx="281">
                  <c:v>-0.53075245238957414</c:v>
                </c:pt>
                <c:pt idx="282">
                  <c:v>-0.52343517746059465</c:v>
                </c:pt>
                <c:pt idx="283">
                  <c:v>-0.51621676802720484</c:v>
                </c:pt>
                <c:pt idx="284">
                  <c:v>-0.50909594565432914</c:v>
                </c:pt>
                <c:pt idx="285">
                  <c:v>-0.5020714467724755</c:v>
                </c:pt>
                <c:pt idx="286">
                  <c:v>-0.49514202255540463</c:v>
                </c:pt>
                <c:pt idx="287">
                  <c:v>-0.48830643879716562</c:v>
                </c:pt>
                <c:pt idx="288">
                  <c:v>-0.48156347578842734</c:v>
                </c:pt>
                <c:pt idx="289">
                  <c:v>-0.47491192819233019</c:v>
                </c:pt>
                <c:pt idx="290">
                  <c:v>-0.46835060491981256</c:v>
                </c:pt>
                <c:pt idx="291">
                  <c:v>-0.46187832900458597</c:v>
                </c:pt>
                <c:pt idx="292">
                  <c:v>-0.45549393747770173</c:v>
                </c:pt>
                <c:pt idx="293">
                  <c:v>-0.44919628124189181</c:v>
                </c:pt>
                <c:pt idx="294">
                  <c:v>-0.44298422494565609</c:v>
                </c:pt>
                <c:pt idx="295">
                  <c:v>-0.43685664685723619</c:v>
                </c:pt>
                <c:pt idx="296">
                  <c:v>-0.43081243873843189</c:v>
                </c:pt>
                <c:pt idx="297">
                  <c:v>-0.4248505057184066</c:v>
                </c:pt>
                <c:pt idx="298">
                  <c:v>-0.4189697661674745</c:v>
                </c:pt>
                <c:pt idx="299">
                  <c:v>-0.41316915157097017</c:v>
                </c:pt>
                <c:pt idx="300">
                  <c:v>-0.40744760640317307</c:v>
                </c:pt>
                <c:pt idx="301">
                  <c:v>-0.40180408800141348</c:v>
                </c:pt>
                <c:pt idx="302">
                  <c:v>-0.39623756644033631</c:v>
                </c:pt>
                <c:pt idx="303">
                  <c:v>-0.39074702440644138</c:v>
                </c:pt>
                <c:pt idx="304">
                  <c:v>-0.38533145707283312</c:v>
                </c:pt>
                <c:pt idx="305">
                  <c:v>-0.37998987197432144</c:v>
                </c:pt>
                <c:pt idx="306">
                  <c:v>-0.37472128888283895</c:v>
                </c:pt>
                <c:pt idx="307">
                  <c:v>-0.36952473968327149</c:v>
                </c:pt>
                <c:pt idx="308">
                  <c:v>-0.36439926824965418</c:v>
                </c:pt>
                <c:pt idx="309">
                  <c:v>-0.35934393032184164</c:v>
                </c:pt>
                <c:pt idx="310">
                  <c:v>-0.35435779338264112</c:v>
                </c:pt>
                <c:pt idx="311">
                  <c:v>-0.34943993653544797</c:v>
                </c:pt>
                <c:pt idx="312">
                  <c:v>-0.34458945038240696</c:v>
                </c:pt>
                <c:pt idx="313">
                  <c:v>-0.33980543690312914</c:v>
                </c:pt>
                <c:pt idx="314">
                  <c:v>-0.33508700933399022</c:v>
                </c:pt>
                <c:pt idx="315">
                  <c:v>-0.33043329204802274</c:v>
                </c:pt>
                <c:pt idx="316">
                  <c:v>-0.32584342043544384</c:v>
                </c:pt>
                <c:pt idx="317">
                  <c:v>-0.32131654078481581</c:v>
                </c:pt>
                <c:pt idx="318">
                  <c:v>-0.3168518101648834</c:v>
                </c:pt>
                <c:pt idx="319">
                  <c:v>-0.31244839630708177</c:v>
                </c:pt>
                <c:pt idx="320">
                  <c:v>-0.30810547748875816</c:v>
                </c:pt>
                <c:pt idx="321">
                  <c:v>-0.30382224241710287</c:v>
                </c:pt>
                <c:pt idx="322">
                  <c:v>-0.29959789011381677</c:v>
                </c:pt>
                <c:pt idx="323">
                  <c:v>-0.29543162980052684</c:v>
                </c:pt>
                <c:pt idx="324">
                  <c:v>-0.29132268078496526</c:v>
                </c:pt>
                <c:pt idx="325">
                  <c:v>-0.28727027234791852</c:v>
                </c:pt>
                <c:pt idx="326">
                  <c:v>-0.2832736436309729</c:v>
                </c:pt>
                <c:pt idx="327">
                  <c:v>-0.27933204352504704</c:v>
                </c:pt>
                <c:pt idx="328">
                  <c:v>-0.27544473055974406</c:v>
                </c:pt>
                <c:pt idx="329">
                  <c:v>-0.27161097279351676</c:v>
                </c:pt>
                <c:pt idx="330">
                  <c:v>-0.26783004770465957</c:v>
                </c:pt>
                <c:pt idx="331">
                  <c:v>-0.26410124208314428</c:v>
                </c:pt>
                <c:pt idx="332">
                  <c:v>-0.26042385192328821</c:v>
                </c:pt>
                <c:pt idx="333">
                  <c:v>-0.25679718231728621</c:v>
                </c:pt>
                <c:pt idx="334">
                  <c:v>-0.25322054734958699</c:v>
                </c:pt>
                <c:pt idx="335">
                  <c:v>-0.24969326999214581</c:v>
                </c:pt>
                <c:pt idx="336">
                  <c:v>-0.24621468200053209</c:v>
                </c:pt>
                <c:pt idx="337">
                  <c:v>-0.2427841238109219</c:v>
                </c:pt>
                <c:pt idx="338">
                  <c:v>-0.23940094443795973</c:v>
                </c:pt>
                <c:pt idx="339">
                  <c:v>-0.23606450137350418</c:v>
                </c:pt>
                <c:pt idx="340">
                  <c:v>-0.23277416048625765</c:v>
                </c:pt>
                <c:pt idx="341">
                  <c:v>-0.22952929592228072</c:v>
                </c:pt>
                <c:pt idx="342">
                  <c:v>-0.22632929000639668</c:v>
                </c:pt>
                <c:pt idx="343">
                  <c:v>-0.22317353314448612</c:v>
                </c:pt>
                <c:pt idx="344">
                  <c:v>-0.22006142372667409</c:v>
                </c:pt>
                <c:pt idx="345">
                  <c:v>-0.21699236803140642</c:v>
                </c:pt>
                <c:pt idx="346">
                  <c:v>-0.21396578013042419</c:v>
                </c:pt>
                <c:pt idx="347">
                  <c:v>-0.21098108179462702</c:v>
                </c:pt>
                <c:pt idx="348">
                  <c:v>-0.20803770240083358</c:v>
                </c:pt>
                <c:pt idx="349">
                  <c:v>-0.20513507883943036</c:v>
                </c:pt>
                <c:pt idx="350">
                  <c:v>-0.20227265542291503</c:v>
                </c:pt>
                <c:pt idx="351">
                  <c:v>-0.19944988379532871</c:v>
                </c:pt>
                <c:pt idx="352">
                  <c:v>-0.19666622284257917</c:v>
                </c:pt>
                <c:pt idx="353">
                  <c:v>-0.19392113860364976</c:v>
                </c:pt>
                <c:pt idx="354">
                  <c:v>-0.19121410418269313</c:v>
                </c:pt>
                <c:pt idx="355">
                  <c:v>-0.18854459966200779</c:v>
                </c:pt>
                <c:pt idx="356">
                  <c:v>-0.18591211201589641</c:v>
                </c:pt>
                <c:pt idx="357">
                  <c:v>-0.18331613502540109</c:v>
                </c:pt>
                <c:pt idx="358">
                  <c:v>-0.18075616919391224</c:v>
                </c:pt>
                <c:pt idx="359">
                  <c:v>-0.1782317216636489</c:v>
                </c:pt>
                <c:pt idx="360">
                  <c:v>-0.17574230613300718</c:v>
                </c:pt>
                <c:pt idx="361">
                  <c:v>-0.17328744277477168</c:v>
                </c:pt>
                <c:pt idx="362">
                  <c:v>-0.17086665815519131</c:v>
                </c:pt>
                <c:pt idx="363">
                  <c:v>-0.16847948515390493</c:v>
                </c:pt>
                <c:pt idx="364">
                  <c:v>-0.16612546288472382</c:v>
                </c:pt>
                <c:pt idx="365">
                  <c:v>-0.16380413661725832</c:v>
                </c:pt>
                <c:pt idx="366">
                  <c:v>-0.16151505769939414</c:v>
                </c:pt>
                <c:pt idx="367">
                  <c:v>-0.15925778348059905</c:v>
                </c:pt>
                <c:pt idx="368">
                  <c:v>-0.15703187723606785</c:v>
                </c:pt>
                <c:pt idx="369">
                  <c:v>-0.15483690809169659</c:v>
                </c:pt>
                <c:pt idx="370">
                  <c:v>-0.15267245094987841</c:v>
                </c:pt>
                <c:pt idx="371">
                  <c:v>-0.15053808641612157</c:v>
                </c:pt>
                <c:pt idx="372">
                  <c:v>-0.14843340072647618</c:v>
                </c:pt>
                <c:pt idx="373">
                  <c:v>-0.14635798567577249</c:v>
                </c:pt>
                <c:pt idx="374">
                  <c:v>-0.14431143854666173</c:v>
                </c:pt>
                <c:pt idx="375">
                  <c:v>-0.14229336203945286</c:v>
                </c:pt>
                <c:pt idx="376">
                  <c:v>-0.14030336420274175</c:v>
                </c:pt>
                <c:pt idx="377">
                  <c:v>-0.13834105836482499</c:v>
                </c:pt>
                <c:pt idx="378">
                  <c:v>-0.13640606306589539</c:v>
                </c:pt>
                <c:pt idx="379">
                  <c:v>-0.1344980019910115</c:v>
                </c:pt>
                <c:pt idx="380">
                  <c:v>-0.13261650390383398</c:v>
                </c:pt>
                <c:pt idx="381">
                  <c:v>-0.13076120258112597</c:v>
                </c:pt>
                <c:pt idx="382">
                  <c:v>-0.12893173674800854</c:v>
                </c:pt>
                <c:pt idx="383">
                  <c:v>-0.12712775001396945</c:v>
                </c:pt>
                <c:pt idx="384">
                  <c:v>-0.12534889080961131</c:v>
                </c:pt>
                <c:pt idx="385">
                  <c:v>-0.12359481232414288</c:v>
                </c:pt>
                <c:pt idx="386">
                  <c:v>-0.12186517244359835</c:v>
                </c:pt>
                <c:pt idx="387">
                  <c:v>-0.12015963368978567</c:v>
                </c:pt>
                <c:pt idx="388">
                  <c:v>-0.11847786315995174</c:v>
                </c:pt>
                <c:pt idx="389">
                  <c:v>-0.11681953246716335</c:v>
                </c:pt>
                <c:pt idx="390">
                  <c:v>-0.11518431768139251</c:v>
                </c:pt>
                <c:pt idx="391">
                  <c:v>-0.11357189927130518</c:v>
                </c:pt>
                <c:pt idx="392">
                  <c:v>-0.11198196204674304</c:v>
                </c:pt>
                <c:pt idx="393">
                  <c:v>-0.11041419510189375</c:v>
                </c:pt>
                <c:pt idx="394">
                  <c:v>-0.10886829175914252</c:v>
                </c:pt>
                <c:pt idx="395">
                  <c:v>-0.10734394951360018</c:v>
                </c:pt>
                <c:pt idx="396">
                  <c:v>-0.10584086997830068</c:v>
                </c:pt>
                <c:pt idx="397">
                  <c:v>-0.10435875883005818</c:v>
                </c:pt>
                <c:pt idx="398">
                  <c:v>-0.10289732575598801</c:v>
                </c:pt>
                <c:pt idx="399">
                  <c:v>-0.10145628440066819</c:v>
                </c:pt>
                <c:pt idx="400">
                  <c:v>-0.10003535231395318</c:v>
                </c:pt>
                <c:pt idx="401">
                  <c:v>-9.8634250899421141E-2</c:v>
                </c:pt>
                <c:pt idx="402">
                  <c:v>-9.7252705363453512E-2</c:v>
                </c:pt>
                <c:pt idx="403">
                  <c:v>-9.5890444664939303E-2</c:v>
                </c:pt>
                <c:pt idx="404">
                  <c:v>-9.4547201465599112E-2</c:v>
                </c:pt>
                <c:pt idx="405">
                  <c:v>-9.3222712080921019E-2</c:v>
                </c:pt>
                <c:pt idx="406">
                  <c:v>-9.1916716431703127E-2</c:v>
                </c:pt>
                <c:pt idx="407">
                  <c:v>-9.06289579961959E-2</c:v>
                </c:pt>
                <c:pt idx="408">
                  <c:v>-8.9359183762839023E-2</c:v>
                </c:pt>
                <c:pt idx="409">
                  <c:v>-8.8107144183586603E-2</c:v>
                </c:pt>
                <c:pt idx="410">
                  <c:v>-8.6872593127812106E-2</c:v>
                </c:pt>
                <c:pt idx="411">
                  <c:v>-8.5655287836791591E-2</c:v>
                </c:pt>
                <c:pt idx="412">
                  <c:v>-8.4454988878753898E-2</c:v>
                </c:pt>
                <c:pt idx="413">
                  <c:v>-8.3271460104496264E-2</c:v>
                </c:pt>
                <c:pt idx="414">
                  <c:v>-8.2104468603557051E-2</c:v>
                </c:pt>
                <c:pt idx="415">
                  <c:v>-8.0953784660939457E-2</c:v>
                </c:pt>
                <c:pt idx="416">
                  <c:v>-7.981918171438003E-2</c:v>
                </c:pt>
                <c:pt idx="417">
                  <c:v>-7.8700436312158964E-2</c:v>
                </c:pt>
                <c:pt idx="418">
                  <c:v>-7.7597328071443011E-2</c:v>
                </c:pt>
                <c:pt idx="419">
                  <c:v>-7.650963963715593E-2</c:v>
                </c:pt>
                <c:pt idx="420">
                  <c:v>-7.5437156641370781E-2</c:v>
                </c:pt>
                <c:pt idx="421">
                  <c:v>-7.4379667663220322E-2</c:v>
                </c:pt>
                <c:pt idx="422">
                  <c:v>-7.3336964189315582E-2</c:v>
                </c:pt>
                <c:pt idx="423">
                  <c:v>-7.2308840574672364E-2</c:v>
                </c:pt>
                <c:pt idx="424">
                  <c:v>-7.1295094004133058E-2</c:v>
                </c:pt>
                <c:pt idx="425">
                  <c:v>-7.0295524454285316E-2</c:v>
                </c:pt>
                <c:pt idx="426">
                  <c:v>-6.9309934655867572E-2</c:v>
                </c:pt>
                <c:pt idx="427">
                  <c:v>-6.8338130056656801E-2</c:v>
                </c:pt>
                <c:pt idx="428">
                  <c:v>-6.7379918784833931E-2</c:v>
                </c:pt>
                <c:pt idx="429">
                  <c:v>-6.6435111612819883E-2</c:v>
                </c:pt>
                <c:pt idx="430">
                  <c:v>-6.5503521921578156E-2</c:v>
                </c:pt>
                <c:pt idx="431">
                  <c:v>-6.4584965665378954E-2</c:v>
                </c:pt>
                <c:pt idx="432">
                  <c:v>-6.3679261337017359E-2</c:v>
                </c:pt>
                <c:pt idx="433">
                  <c:v>-6.2786229933482485E-2</c:v>
                </c:pt>
                <c:pt idx="434">
                  <c:v>-6.1905694922071097E-2</c:v>
                </c:pt>
                <c:pt idx="435">
                  <c:v>-6.1037482206941066E-2</c:v>
                </c:pt>
                <c:pt idx="436">
                  <c:v>-6.0181420096099524E-2</c:v>
                </c:pt>
                <c:pt idx="437">
                  <c:v>-5.933733926882015E-2</c:v>
                </c:pt>
                <c:pt idx="438">
                  <c:v>-5.8505072743484918E-2</c:v>
                </c:pt>
                <c:pt idx="439">
                  <c:v>-5.7684455845844827E-2</c:v>
                </c:pt>
                <c:pt idx="440">
                  <c:v>-5.6875326177695466E-2</c:v>
                </c:pt>
                <c:pt idx="441">
                  <c:v>-5.6077523585962019E-2</c:v>
                </c:pt>
                <c:pt idx="442">
                  <c:v>-5.5290890132187687E-2</c:v>
                </c:pt>
                <c:pt idx="443">
                  <c:v>-5.4515270062423335E-2</c:v>
                </c:pt>
                <c:pt idx="444">
                  <c:v>-5.3750509777510821E-2</c:v>
                </c:pt>
                <c:pt idx="445">
                  <c:v>-5.2996457803757051E-2</c:v>
                </c:pt>
                <c:pt idx="446">
                  <c:v>-5.2252964763992563E-2</c:v>
                </c:pt>
                <c:pt idx="447">
                  <c:v>-5.1519883349012065E-2</c:v>
                </c:pt>
                <c:pt idx="448">
                  <c:v>-5.0797068289390443E-2</c:v>
                </c:pt>
                <c:pt idx="449">
                  <c:v>-5.0084376327669711E-2</c:v>
                </c:pt>
                <c:pt idx="450">
                  <c:v>-4.9381666190913838E-2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9</xdr:row>
      <xdr:rowOff>85724</xdr:rowOff>
    </xdr:from>
    <xdr:to>
      <xdr:col>14</xdr:col>
      <xdr:colOff>571500</xdr:colOff>
      <xdr:row>29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9</xdr:row>
      <xdr:rowOff>47624</xdr:rowOff>
    </xdr:from>
    <xdr:to>
      <xdr:col>14</xdr:col>
      <xdr:colOff>542925</xdr:colOff>
      <xdr:row>29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9</xdr:row>
      <xdr:rowOff>57149</xdr:rowOff>
    </xdr:from>
    <xdr:to>
      <xdr:col>14</xdr:col>
      <xdr:colOff>581025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F1" workbookViewId="0">
      <selection activeCell="I5" sqref="I5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46</v>
      </c>
      <c r="B3" s="1" t="s">
        <v>106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-4.0940000000000003</v>
      </c>
      <c r="D4" s="21" t="s">
        <v>8</v>
      </c>
      <c r="E4" s="4">
        <f>E11</f>
        <v>2.5720075644390832</v>
      </c>
      <c r="F4" t="s">
        <v>185</v>
      </c>
      <c r="K4" s="2" t="s">
        <v>264</v>
      </c>
      <c r="L4" s="4">
        <f>O4</f>
        <v>0.55315081916624886</v>
      </c>
      <c r="N4" s="12" t="s">
        <v>264</v>
      </c>
      <c r="O4" s="4">
        <v>0.55315081916624886</v>
      </c>
      <c r="P4" t="s">
        <v>47</v>
      </c>
      <c r="Q4" s="26" t="s">
        <v>269</v>
      </c>
      <c r="R4">
        <f>$O$6*SQRT(3)</f>
        <v>4.6112921901206612</v>
      </c>
      <c r="S4" t="s">
        <v>272</v>
      </c>
      <c r="X4" s="27"/>
    </row>
    <row r="5" spans="1:27" x14ac:dyDescent="0.4">
      <c r="A5" s="2" t="s">
        <v>20</v>
      </c>
      <c r="B5" s="50">
        <v>12.031000000000001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1.2678873177962522</v>
      </c>
      <c r="N5" s="12" t="s">
        <v>2</v>
      </c>
      <c r="O5" s="4">
        <v>1.2678873177962522</v>
      </c>
      <c r="P5" t="s">
        <v>47</v>
      </c>
      <c r="Q5" s="28" t="s">
        <v>24</v>
      </c>
      <c r="R5" s="29">
        <f>O4</f>
        <v>0.55315081916624886</v>
      </c>
      <c r="S5" s="29">
        <f>O5</f>
        <v>1.2678873177962522</v>
      </c>
      <c r="T5" s="29">
        <f>O6</f>
        <v>2.662330787278183</v>
      </c>
      <c r="U5" s="29">
        <f>(SQRT(2)*$O$6+$O$6*SQRT(3))/2</f>
        <v>4.1881982485064535</v>
      </c>
      <c r="V5" s="30" t="s">
        <v>111</v>
      </c>
      <c r="W5" s="30" t="str">
        <f>B3</f>
        <v>Cu</v>
      </c>
      <c r="X5" s="31" t="str">
        <f>B3</f>
        <v>Cu</v>
      </c>
    </row>
    <row r="6" spans="1:27" x14ac:dyDescent="0.4">
      <c r="A6" s="2" t="s">
        <v>0</v>
      </c>
      <c r="B6" s="1">
        <v>0.83099999999999996</v>
      </c>
      <c r="D6" s="2" t="s">
        <v>13</v>
      </c>
      <c r="E6" s="1">
        <v>12</v>
      </c>
      <c r="F6" t="s">
        <v>14</v>
      </c>
      <c r="K6" s="18" t="s">
        <v>265</v>
      </c>
      <c r="L6" s="4">
        <f>O7</f>
        <v>1.1063016383324977</v>
      </c>
      <c r="N6" s="12" t="s">
        <v>23</v>
      </c>
      <c r="O6" s="4">
        <v>2.662330787278183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261</v>
      </c>
      <c r="D7" s="2" t="s">
        <v>26</v>
      </c>
      <c r="E7" s="1">
        <v>4</v>
      </c>
      <c r="F7" t="s">
        <v>27</v>
      </c>
      <c r="K7" s="18" t="s">
        <v>263</v>
      </c>
      <c r="L7" s="4">
        <f>O8</f>
        <v>2.5357746355925044</v>
      </c>
      <c r="N7" s="18" t="s">
        <v>265</v>
      </c>
      <c r="O7" s="4">
        <f>2*O4</f>
        <v>1.1063016383324977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SQRT(2)</f>
        <v>1.4142135623730951</v>
      </c>
      <c r="F8" t="s">
        <v>244</v>
      </c>
      <c r="N8" s="18" t="s">
        <v>263</v>
      </c>
      <c r="O8" s="4">
        <f>2*O5</f>
        <v>2.5357746355925044</v>
      </c>
      <c r="Q8" s="26" t="s">
        <v>271</v>
      </c>
      <c r="R8">
        <f>$O$6*SQRT(3)</f>
        <v>4.6112921901206612</v>
      </c>
      <c r="S8" t="s">
        <v>272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67</v>
      </c>
      <c r="O9" s="1">
        <f>O8/O5</f>
        <v>2</v>
      </c>
      <c r="Q9" s="28" t="s">
        <v>24</v>
      </c>
      <c r="R9" s="29">
        <f>O4</f>
        <v>0.55315081916624886</v>
      </c>
      <c r="S9" s="29">
        <f>O5</f>
        <v>1.2678873177962522</v>
      </c>
      <c r="T9" s="29">
        <f>O6</f>
        <v>2.662330787278183</v>
      </c>
      <c r="U9" s="29">
        <f>(SQRT(2)*$O$6+$O$6*SQRT(3))/2</f>
        <v>4.1881982485064535</v>
      </c>
      <c r="V9" s="30" t="s">
        <v>111</v>
      </c>
      <c r="W9" s="30" t="str">
        <f>B3</f>
        <v>Cu</v>
      </c>
      <c r="X9" s="31" t="str">
        <f>B3</f>
        <v>Cu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3.6373679801559442</v>
      </c>
      <c r="D11" s="3" t="s">
        <v>8</v>
      </c>
      <c r="E11" s="4">
        <f>$B$11/$E$8</f>
        <v>2.5720075644390832</v>
      </c>
      <c r="F11" t="s">
        <v>33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4.0034414826445746</v>
      </c>
      <c r="D12" s="3" t="s">
        <v>2</v>
      </c>
      <c r="E12" s="4">
        <f>(9*$B$6*$B$5/(-$B$4))^(1/2)</f>
        <v>4.6881199052726856</v>
      </c>
      <c r="N12" s="22" t="s">
        <v>270</v>
      </c>
      <c r="O12" s="20">
        <f>(O6-E4)/E4*100</f>
        <v>3.5117790510385971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-0.19777792672241049</v>
      </c>
      <c r="D14" s="3" t="s">
        <v>15</v>
      </c>
      <c r="E14" s="4">
        <f>-(1+$E$13+$E$5*$E$13^3)*EXP(-$E$13)</f>
        <v>-1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-4.0940000000000003</v>
      </c>
    </row>
    <row r="16" spans="1:27" x14ac:dyDescent="0.4">
      <c r="D16" s="3" t="s">
        <v>9</v>
      </c>
      <c r="E16" s="4">
        <f>$E$15*$E$6</f>
        <v>-49.128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-2.1804892318570857E-2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2.0233851707271882</v>
      </c>
      <c r="H19" s="10">
        <f>-(-$B$4)*(1+D19+$E$5*D19^3)*EXP(-D19)</f>
        <v>0.2250218554170795</v>
      </c>
      <c r="I19">
        <f>H19*$E$6</f>
        <v>2.7002622650049539</v>
      </c>
      <c r="K19">
        <f>(1/2)*($L$9*$L$4*EXP(-$L$7*$O$6*(G19/$O$6-1))+6*$L$4*EXP(-$L$7*$O$6*(SQRT(2)*G19/$O$6-1))-($L$9*$L$6*EXP(-$L$5*$O$6*(G19/$O$6-1))+6*$L$6*EXP(-$L$5*$O$6*(SQRT(2)*G19/$O$6-1))))</f>
        <v>0.27479841941209671</v>
      </c>
      <c r="M19">
        <f>(1/2)*($L$9*$O$4*EXP(-$O$8*$O$6*(G19/$O$6-1))+6*$O$4*EXP(-$O$8*$O$6*(SQRT(2)*G19/$O$6-1))-($L$9*$O$7*EXP(-$O$5*$O$6*(G19/$O$6-1))+6*$O$7*EXP(-$O$5*$O$6*(SQRT(2)*G19/$O$6-1))))</f>
        <v>0.27479841941209671</v>
      </c>
      <c r="N19" s="13">
        <f>(M19-H19)^2*O19</f>
        <v>2.4777063231500428E-3</v>
      </c>
      <c r="O19" s="13">
        <v>1</v>
      </c>
      <c r="P19" s="14">
        <f>SUMSQ(N26:N295)</f>
        <v>1.3989688196395216</v>
      </c>
      <c r="Q19" s="1" t="s">
        <v>62</v>
      </c>
      <c r="R19" s="19">
        <f>O8/(O8-O5)*-B4/SQRT(L9)</f>
        <v>2.3636720020623283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2.0343576186014261</v>
      </c>
      <c r="H20" s="10">
        <f>-(-$B$4)*(1+D20+$E$5*D20^3)*EXP(-D20)</f>
        <v>-1.0570605573045181E-2</v>
      </c>
      <c r="I20">
        <f t="shared" ref="I20:I83" si="2">H20*$E$6</f>
        <v>-0.12684726687654219</v>
      </c>
      <c r="K20">
        <f t="shared" ref="K20:K83" si="3">(1/2)*($L$9*$L$4*EXP(-$L$7*$O$6*(G20/$O$6-1))+6*$L$4*EXP(-$L$7*$O$6*(SQRT(2)*G20/$O$6-1))-($L$9*$L$6*EXP(-$L$5*$O$6*(G20/$O$6-1))+6*$L$6*EXP(-$L$5*$O$6*(SQRT(2)*G20/$O$6-1))))</f>
        <v>3.2261098982829139E-2</v>
      </c>
      <c r="M20">
        <f t="shared" ref="M20:M83" si="4">(1/2)*($L$9*$O$4*EXP(-$O$8*$O$6*(G20/$O$6-1))+6*$O$4*EXP(-$O$8*$O$6*(SQRT(2)*G20/$O$6-1))-($L$9*$O$7*EXP(-$O$5*$O$6*(G20/$O$6-1))+6*$O$7*EXP(-$O$5*$O$6*(SQRT(2)*G20/$O$6-1))))</f>
        <v>3.2261098982829139E-2</v>
      </c>
      <c r="N20" s="13">
        <f t="shared" ref="N20:N83" si="5">(M20-H20)^2*O20</f>
        <v>1.8345549151617046E-3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2.045330066475664</v>
      </c>
      <c r="H21" s="10">
        <f t="shared" ref="H21:H84" si="6">-(-$B$4)*(1+D21+$E$5*D21^3)*EXP(-D21)</f>
        <v>-0.23641271022112367</v>
      </c>
      <c r="I21">
        <f t="shared" si="2"/>
        <v>-2.8369525226534842</v>
      </c>
      <c r="K21">
        <f t="shared" si="3"/>
        <v>-0.19998166463660638</v>
      </c>
      <c r="M21">
        <f t="shared" si="4"/>
        <v>-0.19998166463660638</v>
      </c>
      <c r="N21" s="13">
        <f t="shared" si="5"/>
        <v>1.3272210823811767E-3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3.4641016151377544</v>
      </c>
      <c r="U21" s="1" t="s">
        <v>56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2.0563025143499019</v>
      </c>
      <c r="H22" s="10">
        <f t="shared" si="6"/>
        <v>-0.45281846546652199</v>
      </c>
      <c r="I22">
        <f t="shared" si="2"/>
        <v>-5.4338215855982641</v>
      </c>
      <c r="K22">
        <f t="shared" si="3"/>
        <v>-0.42227556540049704</v>
      </c>
      <c r="M22">
        <f t="shared" si="4"/>
        <v>-0.42227556540049704</v>
      </c>
      <c r="N22" s="13">
        <f t="shared" si="5"/>
        <v>9.3286874444318667E-4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2.0672749622241398</v>
      </c>
      <c r="H23" s="10">
        <f t="shared" si="6"/>
        <v>-0.66009266356390095</v>
      </c>
      <c r="I23">
        <f t="shared" si="2"/>
        <v>-7.9211119627668118</v>
      </c>
      <c r="K23">
        <f t="shared" si="3"/>
        <v>-0.63495548242453381</v>
      </c>
      <c r="M23">
        <f t="shared" si="4"/>
        <v>-0.63495548242453381</v>
      </c>
      <c r="N23" s="13">
        <f t="shared" si="5"/>
        <v>6.3187787563335498E-4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2.0782474100983777</v>
      </c>
      <c r="H24" s="10">
        <f t="shared" si="6"/>
        <v>-0.85853113980251883</v>
      </c>
      <c r="I24">
        <f t="shared" si="2"/>
        <v>-10.302373677630225</v>
      </c>
      <c r="K24">
        <f t="shared" si="3"/>
        <v>-0.8383458118455156</v>
      </c>
      <c r="M24">
        <f t="shared" si="4"/>
        <v>-0.8383458118455156</v>
      </c>
      <c r="N24" s="13">
        <f t="shared" si="5"/>
        <v>4.0744746473177619E-4</v>
      </c>
      <c r="O24" s="13">
        <v>1</v>
      </c>
      <c r="Q24" s="17" t="s">
        <v>58</v>
      </c>
      <c r="R24" s="19">
        <f>O5/(O8-O5)*-B4/L9</f>
        <v>0.34116666666666667</v>
      </c>
      <c r="V24" s="15" t="str">
        <f>D3</f>
        <v>FCC</v>
      </c>
      <c r="W24" s="1" t="str">
        <f>E3</f>
        <v>Cu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2.0892198579726156</v>
      </c>
      <c r="H25" s="10">
        <f t="shared" si="6"/>
        <v>-1.0484210232380882</v>
      </c>
      <c r="I25">
        <f t="shared" si="2"/>
        <v>-12.581052278857058</v>
      </c>
      <c r="K25">
        <f t="shared" si="3"/>
        <v>-1.0327607884603296</v>
      </c>
      <c r="M25">
        <f t="shared" si="4"/>
        <v>-1.0327607884603296</v>
      </c>
      <c r="N25" s="13">
        <f t="shared" si="5"/>
        <v>2.4524295329451918E-4</v>
      </c>
      <c r="O25" s="13">
        <v>1</v>
      </c>
      <c r="Q25" s="17" t="s">
        <v>59</v>
      </c>
      <c r="R25" s="19">
        <f>O8/(O8-O5)*-B4/SQRT(L9)</f>
        <v>2.3636720020623283</v>
      </c>
      <c r="V25" s="2" t="s">
        <v>103</v>
      </c>
      <c r="W25" s="1">
        <f>(-B4/(12*PI()*B6*W26))^(1/2)</f>
        <v>0.30443760140343862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2.1001923058468535</v>
      </c>
      <c r="H26" s="10">
        <f t="shared" si="6"/>
        <v>-1.2300409806222465</v>
      </c>
      <c r="I26">
        <f t="shared" si="2"/>
        <v>-14.760491767466959</v>
      </c>
      <c r="K26">
        <f t="shared" si="3"/>
        <v>-1.2185047974642487</v>
      </c>
      <c r="M26">
        <f t="shared" si="4"/>
        <v>-1.2185047974642487</v>
      </c>
      <c r="N26" s="13">
        <f t="shared" si="5"/>
        <v>1.3308352185487373E-4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2.1111647537210914</v>
      </c>
      <c r="H27" s="10">
        <f t="shared" si="6"/>
        <v>-1.4036614537098602</v>
      </c>
      <c r="I27">
        <f t="shared" si="2"/>
        <v>-16.843937444518321</v>
      </c>
      <c r="K27">
        <f t="shared" si="3"/>
        <v>-1.395872676597893</v>
      </c>
      <c r="M27">
        <f t="shared" si="4"/>
        <v>-1.395872676597893</v>
      </c>
      <c r="N27" s="13">
        <f t="shared" si="5"/>
        <v>6.0665048899902976E-5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2.1221372015953293</v>
      </c>
      <c r="H28" s="10">
        <f t="shared" si="6"/>
        <v>-1.5695448901197144</v>
      </c>
      <c r="I28">
        <f t="shared" si="2"/>
        <v>-18.834538681436573</v>
      </c>
      <c r="K28">
        <f t="shared" si="3"/>
        <v>-1.5651500090027071</v>
      </c>
      <c r="M28">
        <f t="shared" si="4"/>
        <v>-1.5651500090027071</v>
      </c>
      <c r="N28" s="13">
        <f t="shared" si="5"/>
        <v>1.9314980032627908E-5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0.82327700294419248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2.1331096494695672</v>
      </c>
      <c r="H29" s="10">
        <f t="shared" si="6"/>
        <v>-1.7279459679195817</v>
      </c>
      <c r="I29">
        <f t="shared" si="2"/>
        <v>-20.735351615034979</v>
      </c>
      <c r="K29">
        <f t="shared" si="3"/>
        <v>-1.7266134070749537</v>
      </c>
      <c r="M29">
        <f t="shared" si="4"/>
        <v>-1.7266134070749537</v>
      </c>
      <c r="N29" s="13">
        <f t="shared" si="5"/>
        <v>1.7757184046355856E-6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2.1440820973438051</v>
      </c>
      <c r="H30" s="10">
        <f t="shared" si="6"/>
        <v>-1.8791118141022123</v>
      </c>
      <c r="I30">
        <f t="shared" si="2"/>
        <v>-22.549341769226547</v>
      </c>
      <c r="K30">
        <f t="shared" si="3"/>
        <v>-1.8805307875991044</v>
      </c>
      <c r="M30">
        <f t="shared" si="4"/>
        <v>-1.8805307875991044</v>
      </c>
      <c r="N30" s="13">
        <f t="shared" si="5"/>
        <v>2.0134857848822758E-6</v>
      </c>
      <c r="O30" s="13">
        <v>1</v>
      </c>
      <c r="V30" s="22" t="s">
        <v>22</v>
      </c>
      <c r="W30" s="1">
        <f>1/(O5*W25^2)</f>
        <v>8.5098667353070727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2.155054545218043</v>
      </c>
      <c r="H31" s="10">
        <f t="shared" si="6"/>
        <v>-2.0232822171144491</v>
      </c>
      <c r="I31">
        <f t="shared" si="2"/>
        <v>-24.279386605373389</v>
      </c>
      <c r="K31">
        <f t="shared" si="3"/>
        <v>-2.0271616384325224</v>
      </c>
      <c r="M31">
        <f t="shared" si="4"/>
        <v>-2.0271616384325224</v>
      </c>
      <c r="N31" s="13">
        <f t="shared" si="5"/>
        <v>1.5049909763121457E-5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2.1660269930922809</v>
      </c>
      <c r="H32" s="10">
        <f t="shared" si="6"/>
        <v>-2.1606898335974676</v>
      </c>
      <c r="I32">
        <f t="shared" si="2"/>
        <v>-25.928278003169609</v>
      </c>
      <c r="K32">
        <f t="shared" si="3"/>
        <v>-2.1667572770045744</v>
      </c>
      <c r="M32">
        <f t="shared" si="4"/>
        <v>-2.1667572770045744</v>
      </c>
      <c r="N32" s="13">
        <f t="shared" si="5"/>
        <v>3.6813869498444431E-5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2.1769994409665188</v>
      </c>
      <c r="H33" s="10">
        <f t="shared" si="6"/>
        <v>-2.291560389492004</v>
      </c>
      <c r="I33">
        <f t="shared" si="2"/>
        <v>-27.49872467390405</v>
      </c>
      <c r="K33">
        <f t="shared" si="3"/>
        <v>-2.299561100885116</v>
      </c>
      <c r="M33">
        <f t="shared" si="4"/>
        <v>-2.299561100885116</v>
      </c>
      <c r="N33" s="13">
        <f t="shared" si="5"/>
        <v>6.4011382795871858E-5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2.1879718888407567</v>
      </c>
      <c r="H34" s="10">
        <f t="shared" si="6"/>
        <v>-2.4161128756584493</v>
      </c>
      <c r="I34">
        <f t="shared" si="2"/>
        <v>-28.993354507901394</v>
      </c>
      <c r="K34">
        <f t="shared" si="3"/>
        <v>-2.4258088306689647</v>
      </c>
      <c r="M34">
        <f t="shared" si="4"/>
        <v>-2.4258088306689647</v>
      </c>
      <c r="N34" s="13">
        <f t="shared" si="5"/>
        <v>9.4011543565937614E-5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2.1989443367149946</v>
      </c>
      <c r="H35" s="10">
        <f t="shared" si="6"/>
        <v>-2.5345597381577583</v>
      </c>
      <c r="I35">
        <f t="shared" si="2"/>
        <v>-30.414716857893097</v>
      </c>
      <c r="K35">
        <f t="shared" si="3"/>
        <v>-2.5457287454153317</v>
      </c>
      <c r="M35">
        <f t="shared" si="4"/>
        <v>-2.5457287454153317</v>
      </c>
      <c r="N35" s="13">
        <f t="shared" si="5"/>
        <v>1.2474672311972763E-4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2.2099167845892325</v>
      </c>
      <c r="H36" s="10">
        <f t="shared" si="6"/>
        <v>-2.6471070633353455</v>
      </c>
      <c r="I36">
        <f t="shared" si="2"/>
        <v>-31.765284760024144</v>
      </c>
      <c r="K36">
        <f t="shared" si="3"/>
        <v>-2.6595419108734237</v>
      </c>
      <c r="M36">
        <f t="shared" si="4"/>
        <v>-2.6595419108734237</v>
      </c>
      <c r="N36" s="13">
        <f t="shared" si="5"/>
        <v>1.5462543329524997E-4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2.2208892324634704</v>
      </c>
      <c r="H37" s="10">
        <f t="shared" si="6"/>
        <v>-2.7539547578463863</v>
      </c>
      <c r="I37">
        <f t="shared" si="2"/>
        <v>-33.047457094156634</v>
      </c>
      <c r="K37">
        <f t="shared" si="3"/>
        <v>-2.7674624007182445</v>
      </c>
      <c r="M37">
        <f t="shared" si="4"/>
        <v>-2.7674624007182445</v>
      </c>
      <c r="N37" s="13">
        <f t="shared" si="5"/>
        <v>1.8245641595365968E-4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2.2318616803377083</v>
      </c>
      <c r="H38" s="10">
        <f t="shared" si="6"/>
        <v>-2.8552967237573923</v>
      </c>
      <c r="I38">
        <f t="shared" si="2"/>
        <v>-34.263560685088706</v>
      </c>
      <c r="K38">
        <f t="shared" si="3"/>
        <v>-2.8696975110133796</v>
      </c>
      <c r="M38">
        <f t="shared" si="4"/>
        <v>-2.8696975110133796</v>
      </c>
      <c r="N38" s="13">
        <f t="shared" si="5"/>
        <v>2.07382673592205E-4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2.2428341282119462</v>
      </c>
      <c r="H39" s="10">
        <f t="shared" si="6"/>
        <v>-2.9513210288553422</v>
      </c>
      <c r="I39">
        <f t="shared" si="2"/>
        <v>-35.415852346264103</v>
      </c>
      <c r="K39">
        <f t="shared" si="3"/>
        <v>-2.9664479681107885</v>
      </c>
      <c r="M39">
        <f t="shared" si="4"/>
        <v>-2.9664479681107885</v>
      </c>
      <c r="N39" s="13">
        <f t="shared" si="5"/>
        <v>2.288242912379617E-4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2.2538065760861841</v>
      </c>
      <c r="H40" s="10">
        <f t="shared" si="6"/>
        <v>-3.0422100722922716</v>
      </c>
      <c r="I40">
        <f t="shared" si="2"/>
        <v>-36.506520867507263</v>
      </c>
      <c r="K40">
        <f t="shared" si="3"/>
        <v>-3.0579081301909294</v>
      </c>
      <c r="M40">
        <f t="shared" si="4"/>
        <v>-3.0579081301909294</v>
      </c>
      <c r="N40" s="13">
        <f t="shared" si="5"/>
        <v>2.4642902178961438E-4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2.264779023960422</v>
      </c>
      <c r="H41" s="10">
        <f t="shared" si="6"/>
        <v>-3.1281407456898478</v>
      </c>
      <c r="I41">
        <f t="shared" si="2"/>
        <v>-37.537688948278173</v>
      </c>
      <c r="K41">
        <f t="shared" si="3"/>
        <v>-3.1442661826400879</v>
      </c>
      <c r="M41">
        <f t="shared" si="4"/>
        <v>-3.1442661826400879</v>
      </c>
      <c r="N41" s="13">
        <f t="shared" si="5"/>
        <v>2.6002971683617061E-4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2.2757514718346599</v>
      </c>
      <c r="H42" s="10">
        <f t="shared" si="6"/>
        <v>-3.2092845898252205</v>
      </c>
      <c r="I42">
        <f t="shared" si="2"/>
        <v>-38.511415077902647</v>
      </c>
      <c r="K42">
        <f t="shared" si="3"/>
        <v>-3.2257043274556612</v>
      </c>
      <c r="M42">
        <f t="shared" si="4"/>
        <v>-3.2257043274556612</v>
      </c>
      <c r="N42" s="13">
        <f t="shared" si="5"/>
        <v>2.6960778385251002E-4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2.2867239197088978</v>
      </c>
      <c r="H43" s="10">
        <f t="shared" si="6"/>
        <v>-3.2858079470162562</v>
      </c>
      <c r="I43">
        <f t="shared" si="2"/>
        <v>-39.429695364195076</v>
      </c>
      <c r="K43">
        <f t="shared" si="3"/>
        <v>-3.3023989668639455</v>
      </c>
      <c r="M43">
        <f t="shared" si="4"/>
        <v>-3.3023989668639455</v>
      </c>
      <c r="N43" s="13">
        <f t="shared" si="5"/>
        <v>2.7526193958642001E-4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2.2976963675831357</v>
      </c>
      <c r="H44" s="10">
        <f t="shared" si="6"/>
        <v>-3.357872109321177</v>
      </c>
      <c r="I44">
        <f t="shared" si="2"/>
        <v>-40.294465311854125</v>
      </c>
      <c r="K44">
        <f t="shared" si="3"/>
        <v>-3.374520881329369</v>
      </c>
      <c r="M44">
        <f t="shared" si="4"/>
        <v>-3.374520881329369</v>
      </c>
      <c r="N44" s="13">
        <f t="shared" si="5"/>
        <v>2.7718160938075868E-4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2.3086688154573736</v>
      </c>
      <c r="H45" s="10">
        <f t="shared" si="6"/>
        <v>-3.4256334626646079</v>
      </c>
      <c r="I45">
        <f t="shared" si="2"/>
        <v>-41.107601551975293</v>
      </c>
      <c r="K45">
        <f t="shared" si="3"/>
        <v>-3.442235402128313</v>
      </c>
      <c r="M45">
        <f t="shared" si="4"/>
        <v>-3.442235402128313</v>
      </c>
      <c r="N45" s="13">
        <f t="shared" si="5"/>
        <v>2.7562439395653008E-4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2.3196412633316115</v>
      </c>
      <c r="H46" s="10">
        <f t="shared" si="6"/>
        <v>-3.4892436269991016</v>
      </c>
      <c r="I46">
        <f t="shared" si="2"/>
        <v>-41.870923523989219</v>
      </c>
      <c r="K46">
        <f t="shared" si="3"/>
        <v>-3.5057025786552654</v>
      </c>
      <c r="M46">
        <f t="shared" si="4"/>
        <v>-3.5057025786552654</v>
      </c>
      <c r="N46" s="13">
        <f t="shared" si="5"/>
        <v>2.7089708961993493E-4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2.3306137112058494</v>
      </c>
      <c r="H47" s="10">
        <f t="shared" si="6"/>
        <v>-3.5488495926083714</v>
      </c>
      <c r="I47">
        <f t="shared" si="2"/>
        <v>-42.586195111300455</v>
      </c>
      <c r="K47">
        <f t="shared" si="3"/>
        <v>-3.565077340623743</v>
      </c>
      <c r="M47">
        <f t="shared" si="4"/>
        <v>-3.565077340623743</v>
      </c>
      <c r="N47" s="13">
        <f t="shared" si="5"/>
        <v>2.6333980565039803E-4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2.3415861590800877</v>
      </c>
      <c r="H48" s="10">
        <f t="shared" si="6"/>
        <v>-3.6045938526556376</v>
      </c>
      <c r="I48">
        <f t="shared" si="2"/>
        <v>-43.255126231867649</v>
      </c>
      <c r="K48">
        <f t="shared" si="3"/>
        <v>-3.6205096553193972</v>
      </c>
      <c r="M48">
        <f t="shared" si="4"/>
        <v>-3.6205096553193972</v>
      </c>
      <c r="N48" s="13">
        <f t="shared" si="5"/>
        <v>2.5331277443173662E-4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2.3525586069543256</v>
      </c>
      <c r="H49" s="10">
        <f t="shared" si="6"/>
        <v>-3.6566145320778043</v>
      </c>
      <c r="I49">
        <f t="shared" si="2"/>
        <v>-43.879374384933655</v>
      </c>
      <c r="K49">
        <f t="shared" si="3"/>
        <v>-3.6721446800576594</v>
      </c>
      <c r="M49">
        <f t="shared" si="4"/>
        <v>-3.6721446800576594</v>
      </c>
      <c r="N49" s="13">
        <f t="shared" si="5"/>
        <v>2.4118549627619683E-4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2.3635310548285635</v>
      </c>
      <c r="H50" s="10">
        <f t="shared" si="6"/>
        <v>-3.7050455129235678</v>
      </c>
      <c r="I50">
        <f t="shared" si="2"/>
        <v>-44.46054615508281</v>
      </c>
      <c r="K50">
        <f t="shared" si="3"/>
        <v>-3.7201229099935524</v>
      </c>
      <c r="M50">
        <f t="shared" si="4"/>
        <v>-3.7201229099935524</v>
      </c>
      <c r="N50" s="13">
        <f t="shared" si="5"/>
        <v>2.2732790240598253E-4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2.3745035027028014</v>
      </c>
      <c r="H51" s="10">
        <f t="shared" si="6"/>
        <v>-3.750016556230908</v>
      </c>
      <c r="I51">
        <f t="shared" si="2"/>
        <v>-45.0001986747709</v>
      </c>
      <c r="K51">
        <f t="shared" si="3"/>
        <v>-3.7645803214266929</v>
      </c>
      <c r="M51">
        <f t="shared" si="4"/>
        <v>-3.7645803214266929</v>
      </c>
      <c r="N51" s="13">
        <f t="shared" si="5"/>
        <v>2.1210325667795382E-4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2.3854759505770393</v>
      </c>
      <c r="H52" s="10">
        <f t="shared" si="6"/>
        <v>-3.7916534205369694</v>
      </c>
      <c r="I52">
        <f t="shared" si="2"/>
        <v>-45.499841046443635</v>
      </c>
      <c r="K52">
        <f t="shared" si="3"/>
        <v>-3.8056485107399336</v>
      </c>
      <c r="M52">
        <f t="shared" si="4"/>
        <v>-3.8056485107399336</v>
      </c>
      <c r="N52" s="13">
        <f t="shared" si="5"/>
        <v>1.9586254978910423E-4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2.3964483984512772</v>
      </c>
      <c r="H53" s="10">
        <f t="shared" si="6"/>
        <v>-3.8300779771108791</v>
      </c>
      <c r="I53">
        <f t="shared" si="2"/>
        <v>-45.96093572533055</v>
      </c>
      <c r="K53">
        <f t="shared" si="3"/>
        <v>-3.8434548291059096</v>
      </c>
      <c r="M53">
        <f t="shared" si="4"/>
        <v>-3.8434548291059096</v>
      </c>
      <c r="N53" s="13">
        <f t="shared" si="5"/>
        <v>1.7894016929695364E-4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2.4074208463255151</v>
      </c>
      <c r="H54" s="10">
        <f t="shared" si="6"/>
        <v>-3.8654083219976485</v>
      </c>
      <c r="I54">
        <f t="shared" si="2"/>
        <v>-46.384899863971782</v>
      </c>
      <c r="K54">
        <f t="shared" si="3"/>
        <v>-3.8781225130913359</v>
      </c>
      <c r="M54">
        <f t="shared" si="4"/>
        <v>-3.8781225130913359</v>
      </c>
      <c r="N54" s="13">
        <f t="shared" si="5"/>
        <v>1.6165065516680083E-4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2.418393294199753</v>
      </c>
      <c r="H55" s="10">
        <f t="shared" si="6"/>
        <v>-3.8977588849589941</v>
      </c>
      <c r="I55">
        <f t="shared" si="2"/>
        <v>-46.773106619507928</v>
      </c>
      <c r="K55">
        <f t="shared" si="3"/>
        <v>-3.9097708112851057</v>
      </c>
      <c r="M55">
        <f t="shared" si="4"/>
        <v>-3.9097708112851057</v>
      </c>
      <c r="N55" s="13">
        <f t="shared" si="5"/>
        <v>1.4428637406393264E-4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2.4293657420739909</v>
      </c>
      <c r="H56" s="10">
        <f t="shared" si="6"/>
        <v>-3.9272405353946827</v>
      </c>
      <c r="I56">
        <f t="shared" si="2"/>
        <v>-47.126886424736192</v>
      </c>
      <c r="K56">
        <f t="shared" si="3"/>
        <v>-3.9385151070720186</v>
      </c>
      <c r="M56">
        <f t="shared" si="4"/>
        <v>-3.9385151070720186</v>
      </c>
      <c r="N56" s="13">
        <f t="shared" si="5"/>
        <v>1.2711596650738532E-4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2.4403381899482288</v>
      </c>
      <c r="H57" s="10">
        <f t="shared" si="6"/>
        <v>-3.9539606853257379</v>
      </c>
      <c r="I57">
        <f t="shared" si="2"/>
        <v>-47.447528223908854</v>
      </c>
      <c r="K57">
        <f t="shared" si="3"/>
        <v>-3.9644670376704392</v>
      </c>
      <c r="M57">
        <f t="shared" si="4"/>
        <v>-3.9644670376704392</v>
      </c>
      <c r="N57" s="13">
        <f t="shared" si="5"/>
        <v>1.1038343959101092E-4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2.4513106378224667</v>
      </c>
      <c r="H58" s="10">
        <f t="shared" si="6"/>
        <v>-3.9780233895187775</v>
      </c>
      <c r="I58">
        <f t="shared" si="2"/>
        <v>-47.736280674225327</v>
      </c>
      <c r="K58">
        <f t="shared" si="3"/>
        <v>-3.9877346095482551</v>
      </c>
      <c r="M58">
        <f t="shared" si="4"/>
        <v>-3.9877346095482551</v>
      </c>
      <c r="N58" s="13">
        <f t="shared" si="5"/>
        <v>9.4307794460925991E-5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2.4622830856967046</v>
      </c>
      <c r="H59" s="10">
        <f t="shared" si="6"/>
        <v>-3.9995294428286026</v>
      </c>
      <c r="I59">
        <f t="shared" si="2"/>
        <v>-47.994353313943229</v>
      </c>
      <c r="K59">
        <f t="shared" si="3"/>
        <v>-4.0084223103281067</v>
      </c>
      <c r="M59">
        <f t="shared" si="4"/>
        <v>-4.0084223103281067</v>
      </c>
      <c r="N59" s="13">
        <f t="shared" si="5"/>
        <v>7.9083092363736859E-5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2.4732555335709425</v>
      </c>
      <c r="H60" s="10">
        <f t="shared" si="6"/>
        <v>-4.0185764748341573</v>
      </c>
      <c r="I60">
        <f t="shared" si="2"/>
        <v>-48.222917698009887</v>
      </c>
      <c r="K60">
        <f t="shared" si="3"/>
        <v>-4.0266312172893235</v>
      </c>
      <c r="M60">
        <f t="shared" si="4"/>
        <v>-4.0266312172893235</v>
      </c>
      <c r="N60" s="13">
        <f t="shared" si="5"/>
        <v>6.487887601905749E-5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2.4842279814451804</v>
      </c>
      <c r="H61" s="10">
        <f t="shared" si="6"/>
        <v>-4.0352590418409697</v>
      </c>
      <c r="I61">
        <f t="shared" si="2"/>
        <v>-48.423108502091637</v>
      </c>
      <c r="K61">
        <f t="shared" si="3"/>
        <v>-4.0424591025706853</v>
      </c>
      <c r="M61">
        <f t="shared" si="4"/>
        <v>-4.0424591025706853</v>
      </c>
      <c r="N61" s="13">
        <f t="shared" si="5"/>
        <v>5.1840874511592365E-5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2.4952004293194188</v>
      </c>
      <c r="H62" s="10">
        <f t="shared" si="6"/>
        <v>-4.0496687163212925</v>
      </c>
      <c r="I62">
        <f t="shared" si="2"/>
        <v>-48.596024595855511</v>
      </c>
      <c r="K62">
        <f t="shared" si="3"/>
        <v>-4.056000535174852</v>
      </c>
      <c r="M62">
        <f t="shared" si="4"/>
        <v>-4.056000535174852</v>
      </c>
      <c r="N62" s="13">
        <f t="shared" si="5"/>
        <v>4.0091929994291415E-5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2.5061728771936562</v>
      </c>
      <c r="H63" s="10">
        <f t="shared" si="6"/>
        <v>-4.06189417386123</v>
      </c>
      <c r="I63">
        <f t="shared" si="2"/>
        <v>-48.74273008633476</v>
      </c>
      <c r="K63">
        <f t="shared" si="3"/>
        <v>-4.0673469798722568</v>
      </c>
      <c r="M63">
        <f t="shared" si="4"/>
        <v>-4.0673469798722568</v>
      </c>
      <c r="N63" s="13">
        <f t="shared" si="5"/>
        <v>2.9733093393890252E-5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2.5171453250678946</v>
      </c>
      <c r="H64" s="10">
        <f t="shared" si="6"/>
        <v>-4.0720212776823415</v>
      </c>
      <c r="I64">
        <f t="shared" si="2"/>
        <v>-48.864255332188094</v>
      </c>
      <c r="K64">
        <f t="shared" si="3"/>
        <v>-4.0765868930990763</v>
      </c>
      <c r="M64">
        <f t="shared" si="4"/>
        <v>-4.0765868930990763</v>
      </c>
      <c r="N64" s="13">
        <f t="shared" si="5"/>
        <v>2.084484413352681E-5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2.528117772942132</v>
      </c>
      <c r="H65" s="10">
        <f t="shared" si="6"/>
        <v>-4.0801331608034284</v>
      </c>
      <c r="I65">
        <f t="shared" si="2"/>
        <v>-48.961597929641144</v>
      </c>
      <c r="K65">
        <f t="shared" si="3"/>
        <v>-4.0838058159411377</v>
      </c>
      <c r="M65">
        <f t="shared" si="4"/>
        <v>-4.0838058159411377</v>
      </c>
      <c r="N65" s="13">
        <f t="shared" si="5"/>
        <v>1.3488395760542614E-5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2.5390902208163699</v>
      </c>
      <c r="H66" s="10">
        <f t="shared" si="6"/>
        <v>-4.086310305906439</v>
      </c>
      <c r="I66">
        <f t="shared" si="2"/>
        <v>-49.035723670877267</v>
      </c>
      <c r="K66">
        <f t="shared" si="3"/>
        <v>-4.0890864642926008</v>
      </c>
      <c r="M66">
        <f t="shared" si="4"/>
        <v>-4.0890864642926008</v>
      </c>
      <c r="N66" s="13">
        <f t="shared" si="5"/>
        <v>7.7070553850567865E-6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2.5500626686906078</v>
      </c>
      <c r="H67" s="10">
        <f t="shared" si="6"/>
        <v>-4.0906306229687637</v>
      </c>
      <c r="I67">
        <f t="shared" si="2"/>
        <v>-49.087567475625164</v>
      </c>
      <c r="K67">
        <f t="shared" si="3"/>
        <v>-4.09250881627562</v>
      </c>
      <c r="M67">
        <f t="shared" si="4"/>
        <v>-4.09250881627562</v>
      </c>
      <c r="N67" s="13">
        <f t="shared" si="5"/>
        <v>3.5276100979199769E-6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2.5610351165648457</v>
      </c>
      <c r="H68" s="10">
        <f t="shared" si="6"/>
        <v>-4.0931695247225495</v>
      </c>
      <c r="I68">
        <f t="shared" si="2"/>
        <v>-49.118034296670594</v>
      </c>
      <c r="K68">
        <f t="shared" si="3"/>
        <v>-4.0941501970044509</v>
      </c>
      <c r="M68">
        <f t="shared" si="4"/>
        <v>-4.0941501970044509</v>
      </c>
      <c r="N68" s="13">
        <f t="shared" si="5"/>
        <v>9.6171812448982135E-3</v>
      </c>
      <c r="O68" s="13">
        <v>10000</v>
      </c>
    </row>
    <row r="69" spans="3:16" x14ac:dyDescent="0.4">
      <c r="C69" s="56" t="s">
        <v>44</v>
      </c>
      <c r="D69" s="57">
        <v>0</v>
      </c>
      <c r="E69" s="58">
        <f t="shared" si="0"/>
        <v>-1</v>
      </c>
      <c r="F69" s="59"/>
      <c r="G69" s="59">
        <f t="shared" si="1"/>
        <v>2.5720075644390832</v>
      </c>
      <c r="H69" s="60">
        <f t="shared" si="6"/>
        <v>-4.0940000000000003</v>
      </c>
      <c r="I69" s="59">
        <f t="shared" si="2"/>
        <v>-49.128</v>
      </c>
      <c r="J69" s="59"/>
      <c r="K69">
        <f t="shared" si="3"/>
        <v>-4.0940853607749395</v>
      </c>
      <c r="M69">
        <f t="shared" si="4"/>
        <v>-4.0940853607749395</v>
      </c>
      <c r="N69" s="61">
        <f t="shared" si="5"/>
        <v>7.2864618982117365E-5</v>
      </c>
      <c r="O69" s="61">
        <v>10000</v>
      </c>
      <c r="P69" s="62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2.5829800123133211</v>
      </c>
      <c r="H70" s="10">
        <f t="shared" si="6"/>
        <v>-4.0931926850221538</v>
      </c>
      <c r="I70">
        <f t="shared" si="2"/>
        <v>-49.11831222026585</v>
      </c>
      <c r="K70">
        <f t="shared" si="3"/>
        <v>-4.0923865707577738</v>
      </c>
      <c r="M70">
        <f t="shared" si="4"/>
        <v>-4.0923865707577738</v>
      </c>
      <c r="N70" s="13">
        <f t="shared" si="5"/>
        <v>6.498202072369768E-3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2.5939524601875585</v>
      </c>
      <c r="H71" s="10">
        <f t="shared" si="6"/>
        <v>-4.0908159326870095</v>
      </c>
      <c r="I71">
        <f t="shared" si="2"/>
        <v>-49.089791192244114</v>
      </c>
      <c r="K71">
        <f t="shared" si="3"/>
        <v>-4.0891236762715018</v>
      </c>
      <c r="M71">
        <f t="shared" si="4"/>
        <v>-4.0891236762715018</v>
      </c>
      <c r="N71" s="13">
        <f t="shared" si="5"/>
        <v>2.8637317758271128E-6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2.6049249080617969</v>
      </c>
      <c r="H72" s="10">
        <f t="shared" si="6"/>
        <v>-4.0869358799114694</v>
      </c>
      <c r="I72">
        <f t="shared" si="2"/>
        <v>-49.043230558937637</v>
      </c>
      <c r="K72">
        <f t="shared" si="3"/>
        <v>-4.0843641877089283</v>
      </c>
      <c r="M72">
        <f t="shared" si="4"/>
        <v>-4.0843641877089283</v>
      </c>
      <c r="N72" s="13">
        <f t="shared" si="5"/>
        <v>6.6136007846110275E-6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2.6158973559360348</v>
      </c>
      <c r="H73" s="10">
        <f t="shared" si="6"/>
        <v>-4.081616513080057</v>
      </c>
      <c r="I73">
        <f t="shared" si="2"/>
        <v>-48.979398156960684</v>
      </c>
      <c r="K73">
        <f t="shared" si="3"/>
        <v>-4.078173349188301</v>
      </c>
      <c r="M73">
        <f t="shared" si="4"/>
        <v>-4.078173349188301</v>
      </c>
      <c r="N73" s="13">
        <f t="shared" si="5"/>
        <v>1.1855377585492525E-5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2.6268698038102727</v>
      </c>
      <c r="H74" s="10">
        <f t="shared" si="6"/>
        <v>-4.0749197316520087</v>
      </c>
      <c r="I74">
        <f t="shared" si="2"/>
        <v>-48.899036779824101</v>
      </c>
      <c r="K74">
        <f t="shared" si="3"/>
        <v>-4.070614208998391</v>
      </c>
      <c r="M74">
        <f t="shared" si="4"/>
        <v>-4.070614208998391</v>
      </c>
      <c r="N74" s="13">
        <f t="shared" si="5"/>
        <v>1.8537525320815387E-5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2.6378422516845101</v>
      </c>
      <c r="H75" s="10">
        <f t="shared" si="6"/>
        <v>-4.0669054099769335</v>
      </c>
      <c r="I75">
        <f t="shared" si="2"/>
        <v>-48.802864919723206</v>
      </c>
      <c r="K75">
        <f t="shared" si="3"/>
        <v>-4.0617476879045569</v>
      </c>
      <c r="M75">
        <f t="shared" si="4"/>
        <v>-4.0617476879045569</v>
      </c>
      <c r="N75" s="13">
        <f t="shared" si="5"/>
        <v>2.6602096975881139E-5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2.6488146995587485</v>
      </c>
      <c r="H76" s="10">
        <f t="shared" si="6"/>
        <v>-4.0576314573679113</v>
      </c>
      <c r="I76">
        <f t="shared" si="2"/>
        <v>-48.691577488414936</v>
      </c>
      <c r="K76">
        <f t="shared" si="3"/>
        <v>-4.0516326453807157</v>
      </c>
      <c r="M76">
        <f t="shared" si="4"/>
        <v>-4.0516326453807157</v>
      </c>
      <c r="N76" s="13">
        <f t="shared" si="5"/>
        <v>3.5985745257722242E-5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2.6597871474329864</v>
      </c>
      <c r="H77" s="10">
        <f t="shared" si="6"/>
        <v>-4.0471538764796149</v>
      </c>
      <c r="I77">
        <f t="shared" si="2"/>
        <v>-48.565846517755375</v>
      </c>
      <c r="K77">
        <f t="shared" si="3"/>
        <v>-4.0403259438302364</v>
      </c>
      <c r="M77">
        <f t="shared" si="4"/>
        <v>-4.0403259438302364</v>
      </c>
      <c r="N77" s="13">
        <f t="shared" si="5"/>
        <v>4.6620664264449338E-5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2.6707595953072243</v>
      </c>
      <c r="H78" s="10">
        <f t="shared" si="6"/>
        <v>-4.0355268200377257</v>
      </c>
      <c r="I78">
        <f t="shared" si="2"/>
        <v>-48.426321840452708</v>
      </c>
      <c r="K78">
        <f t="shared" si="3"/>
        <v>-4.0278825108567435</v>
      </c>
      <c r="M78">
        <f t="shared" si="4"/>
        <v>-4.0278825108567435</v>
      </c>
      <c r="N78" s="13">
        <f t="shared" si="5"/>
        <v>5.8435462854447741E-5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2.6817320431814622</v>
      </c>
      <c r="H79" s="10">
        <f t="shared" si="6"/>
        <v>-4.0228026459647523</v>
      </c>
      <c r="I79">
        <f t="shared" si="2"/>
        <v>-48.273631751577028</v>
      </c>
      <c r="K79">
        <f t="shared" si="3"/>
        <v>-4.0143553996440122</v>
      </c>
      <c r="M79">
        <f t="shared" si="4"/>
        <v>-4.0143553996440122</v>
      </c>
      <c r="N79" s="13">
        <f t="shared" si="5"/>
        <v>7.1355970403257503E-5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2.6927044910557001</v>
      </c>
      <c r="H80" s="10">
        <f t="shared" si="6"/>
        <v>-4.0090319709460749</v>
      </c>
      <c r="I80">
        <f t="shared" si="2"/>
        <v>-48.108383651352895</v>
      </c>
      <c r="K80">
        <f t="shared" si="3"/>
        <v>-3.999795847502309</v>
      </c>
      <c r="M80">
        <f t="shared" si="4"/>
        <v>-3.999795847502309</v>
      </c>
      <c r="N80" s="13">
        <f t="shared" si="5"/>
        <v>8.5305976268482028E-5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2.703676938929938</v>
      </c>
      <c r="H81" s="10">
        <f t="shared" si="6"/>
        <v>-3.9942637224789479</v>
      </c>
      <c r="I81">
        <f t="shared" si="2"/>
        <v>-47.931164669747375</v>
      </c>
      <c r="K81">
        <f t="shared" si="3"/>
        <v>-3.9842533326367207</v>
      </c>
      <c r="M81">
        <f t="shared" si="4"/>
        <v>-3.9842533326367207</v>
      </c>
      <c r="N81" s="13">
        <f t="shared" si="5"/>
        <v>1.0020790479336633E-4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2.7146493868041759</v>
      </c>
      <c r="H82" s="10">
        <f t="shared" si="6"/>
        <v>-3.9785451894459953</v>
      </c>
      <c r="I82">
        <f t="shared" si="2"/>
        <v>-47.742542273351944</v>
      </c>
      <c r="K82">
        <f t="shared" si="3"/>
        <v>-3.9677756291913839</v>
      </c>
      <c r="M82">
        <f t="shared" si="4"/>
        <v>-3.9677756291913839</v>
      </c>
      <c r="N82" s="13">
        <f t="shared" si="5"/>
        <v>1.1598342807770554E-4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2.7256218346784138</v>
      </c>
      <c r="H83" s="10">
        <f t="shared" si="6"/>
        <v>-3.9619220712536545</v>
      </c>
      <c r="I83">
        <f t="shared" si="2"/>
        <v>-47.543064855043852</v>
      </c>
      <c r="K83">
        <f t="shared" si="3"/>
        <v>-3.9504088606218231</v>
      </c>
      <c r="M83">
        <f t="shared" si="4"/>
        <v>-3.9504088606218231</v>
      </c>
      <c r="N83" s="13">
        <f t="shared" si="5"/>
        <v>1.3255401905291596E-4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2.7365942825526521</v>
      </c>
      <c r="H84" s="10">
        <f t="shared" si="6"/>
        <v>-3.9444385255749137</v>
      </c>
      <c r="I84">
        <f t="shared" ref="I84:I147" si="9">H84*$E$6</f>
        <v>-47.333262306898966</v>
      </c>
      <c r="K84">
        <f t="shared" ref="K84:K147" si="10">(1/2)*($L$9*$L$4*EXP(-$L$7*$O$6*(G84/$O$6-1))+6*$L$4*EXP(-$L$7*$O$6*(SQRT(2)*G84/$O$6-1))-($L$9*$L$6*EXP(-$L$5*$O$6*(G84/$O$6-1))+6*$L$6*EXP(-$L$5*$O$6*(SQRT(2)*G84/$O$6-1))))</f>
        <v>-3.9321975514460092</v>
      </c>
      <c r="M84">
        <f t="shared" ref="M84:M147" si="11">(1/2)*($L$9*$O$4*EXP(-$O$8*$O$6*(G84/$O$6-1))+6*$O$4*EXP(-$O$8*$O$6*(SQRT(2)*G84/$O$6-1))-($L$9*$O$7*EXP(-$O$5*$O$6*(G84/$O$6-1))+6*$O$7*EXP(-$O$5*$O$6*(SQRT(2)*G84/$O$6-1))))</f>
        <v>-3.9321975514460092</v>
      </c>
      <c r="N84" s="13">
        <f t="shared" ref="N84:N147" si="12">(M84-H84)^2*O84</f>
        <v>1.4984144762450826E-4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2.7475667304268896</v>
      </c>
      <c r="H85" s="10">
        <f t="shared" ref="H85:H148" si="13">-(-$B$4)*(1+D85+$E$5*D85^3)*EXP(-D85)</f>
        <v>-3.9261372147346916</v>
      </c>
      <c r="I85">
        <f t="shared" si="9"/>
        <v>-47.113646576816301</v>
      </c>
      <c r="K85">
        <f t="shared" si="10"/>
        <v>-3.9131846774232595</v>
      </c>
      <c r="M85">
        <f t="shared" si="11"/>
        <v>-3.9131846774232595</v>
      </c>
      <c r="N85" s="13">
        <f t="shared" si="12"/>
        <v>1.6776822280404041E-4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2.7585391783011275</v>
      </c>
      <c r="H86" s="10">
        <f t="shared" si="13"/>
        <v>-3.9070593507751106</v>
      </c>
      <c r="I86">
        <f t="shared" si="9"/>
        <v>-46.884712209301327</v>
      </c>
      <c r="K86">
        <f t="shared" si="10"/>
        <v>-3.8934117142084763</v>
      </c>
      <c r="M86">
        <f t="shared" si="11"/>
        <v>-3.8934117142084763</v>
      </c>
      <c r="N86" s="13">
        <f t="shared" si="12"/>
        <v>1.8625798385493253E-4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2.7695116261753654</v>
      </c>
      <c r="H87" s="10">
        <f t="shared" si="13"/>
        <v>-3.8872447392369653</v>
      </c>
      <c r="I87">
        <f t="shared" si="9"/>
        <v>-46.646936870843582</v>
      </c>
      <c r="K87">
        <f t="shared" si="10"/>
        <v>-3.8729186845279346</v>
      </c>
      <c r="M87">
        <f t="shared" si="11"/>
        <v>-3.8729186845279346</v>
      </c>
      <c r="N87" s="13">
        <f t="shared" si="12"/>
        <v>2.0523584352614068E-4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2.7804840740496037</v>
      </c>
      <c r="H88" s="10">
        <f t="shared" si="13"/>
        <v>-3.8667318216927091</v>
      </c>
      <c r="I88">
        <f t="shared" si="9"/>
        <v>-46.400781860312506</v>
      </c>
      <c r="K88">
        <f t="shared" si="10"/>
        <v>-3.8517442039212368</v>
      </c>
      <c r="M88">
        <f t="shared" si="11"/>
        <v>-3.8517442039212368</v>
      </c>
      <c r="N88" s="13">
        <f t="shared" si="12"/>
        <v>2.2462868646375183E-4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2.7914565219238412</v>
      </c>
      <c r="H89" s="10">
        <f t="shared" si="13"/>
        <v>-3.8455577170653177</v>
      </c>
      <c r="I89">
        <f t="shared" si="9"/>
        <v>-46.146692604783809</v>
      </c>
      <c r="K89">
        <f t="shared" si="10"/>
        <v>-3.8299255250928543</v>
      </c>
      <c r="M89">
        <f t="shared" si="11"/>
        <v>-3.8299255250928543</v>
      </c>
      <c r="N89" s="13">
        <f t="shared" si="12"/>
        <v>2.4436542586394759E-4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2.8024289697980791</v>
      </c>
      <c r="H90" s="10">
        <f t="shared" si="13"/>
        <v>-3.823758261766478</v>
      </c>
      <c r="I90">
        <f t="shared" si="9"/>
        <v>-45.885099141197735</v>
      </c>
      <c r="K90">
        <f t="shared" si="10"/>
        <v>-3.8074985809152322</v>
      </c>
      <c r="M90">
        <f t="shared" si="11"/>
        <v>-3.8074985809152322</v>
      </c>
      <c r="N90" s="13">
        <f t="shared" si="12"/>
        <v>2.6437722138437095E-4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2.813401417672317</v>
      </c>
      <c r="H91" s="10">
        <f t="shared" si="13"/>
        <v>-3.8013680486866677</v>
      </c>
      <c r="I91">
        <f t="shared" si="9"/>
        <v>-45.616416584240014</v>
      </c>
      <c r="K91">
        <f t="shared" si="10"/>
        <v>-3.7844980261242003</v>
      </c>
      <c r="M91">
        <f t="shared" si="11"/>
        <v>-3.7844980261242003</v>
      </c>
      <c r="N91" s="13">
        <f t="shared" si="12"/>
        <v>2.8459766125815884E-4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2.8243738655465545</v>
      </c>
      <c r="H92" s="10">
        <f t="shared" si="13"/>
        <v>-3.778420465068776</v>
      </c>
      <c r="I92">
        <f t="shared" si="9"/>
        <v>-45.341045580825309</v>
      </c>
      <c r="K92">
        <f t="shared" si="10"/>
        <v>-3.760957277746213</v>
      </c>
      <c r="M92">
        <f t="shared" si="11"/>
        <v>-3.760957277746213</v>
      </c>
      <c r="N92" s="13">
        <f t="shared" si="12"/>
        <v>3.049629114629259E-4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2.8353463134207928</v>
      </c>
      <c r="H93" s="10">
        <f t="shared" si="13"/>
        <v>-3.7549477292961142</v>
      </c>
      <c r="I93">
        <f t="shared" si="9"/>
        <v>-45.059372751553369</v>
      </c>
      <c r="K93">
        <f t="shared" si="10"/>
        <v>-3.7369085542956788</v>
      </c>
      <c r="M93">
        <f t="shared" si="11"/>
        <v>-3.7369085542956788</v>
      </c>
      <c r="N93" s="13">
        <f t="shared" si="12"/>
        <v>3.2541183469633322E-4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2.8463187612950307</v>
      </c>
      <c r="H94" s="10">
        <f t="shared" si="13"/>
        <v>-3.7309809266247962</v>
      </c>
      <c r="I94">
        <f t="shared" si="9"/>
        <v>-44.771771119497558</v>
      </c>
      <c r="K94">
        <f t="shared" si="10"/>
        <v>-3.7123829137795399</v>
      </c>
      <c r="M94">
        <f t="shared" si="11"/>
        <v>-3.7123829137795399</v>
      </c>
      <c r="N94" s="13">
        <f t="shared" si="12"/>
        <v>3.4588608179231858E-4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2.8572912091692686</v>
      </c>
      <c r="H95" s="10">
        <f t="shared" si="13"/>
        <v>-3.7065500438896883</v>
      </c>
      <c r="I95">
        <f t="shared" si="9"/>
        <v>-44.47860052667626</v>
      </c>
      <c r="K95">
        <f t="shared" si="10"/>
        <v>-3.6874102905450603</v>
      </c>
      <c r="M95">
        <f t="shared" si="11"/>
        <v>-3.6874102905450603</v>
      </c>
      <c r="N95" s="13">
        <f t="shared" si="12"/>
        <v>3.6633015809319988E-4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2.8682636570435061</v>
      </c>
      <c r="H96" s="10">
        <f t="shared" si="13"/>
        <v>-3.6816840032123292</v>
      </c>
      <c r="I96">
        <f t="shared" si="9"/>
        <v>-44.180208038547953</v>
      </c>
      <c r="K96">
        <f t="shared" si="10"/>
        <v>-3.6620195310057673</v>
      </c>
      <c r="M96">
        <f t="shared" si="11"/>
        <v>-3.6620195310057673</v>
      </c>
      <c r="N96" s="13">
        <f t="shared" si="12"/>
        <v>3.8669146716264851E-4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2.8792361049177444</v>
      </c>
      <c r="H97" s="10">
        <f t="shared" si="13"/>
        <v>-3.6564106947384514</v>
      </c>
      <c r="I97">
        <f t="shared" si="9"/>
        <v>-43.876928336861418</v>
      </c>
      <c r="K97">
        <f t="shared" si="10"/>
        <v>-3.6362384282793574</v>
      </c>
      <c r="M97">
        <f t="shared" si="11"/>
        <v>-3.6362384282793574</v>
      </c>
      <c r="N97" s="13">
        <f t="shared" si="12"/>
        <v>4.0692033409668794E-4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2.8902085527919823</v>
      </c>
      <c r="H98" s="10">
        <f t="shared" si="13"/>
        <v>-3.6307570084320133</v>
      </c>
      <c r="I98">
        <f t="shared" si="9"/>
        <v>-43.56908410118416</v>
      </c>
      <c r="K98">
        <f t="shared" si="10"/>
        <v>-3.6100937557703965</v>
      </c>
      <c r="M98">
        <f t="shared" si="11"/>
        <v>-3.6100937557703965</v>
      </c>
      <c r="N98" s="13">
        <f t="shared" si="12"/>
        <v>4.2697001055781535E-4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2.9011810006662202</v>
      </c>
      <c r="H99" s="10">
        <f t="shared" si="13"/>
        <v>-3.6047488649518948</v>
      </c>
      <c r="I99">
        <f t="shared" si="9"/>
        <v>-43.256986379422742</v>
      </c>
      <c r="K99">
        <f t="shared" si="10"/>
        <v>-3.5836112997296183</v>
      </c>
      <c r="M99">
        <f t="shared" si="11"/>
        <v>-3.5836112997296183</v>
      </c>
      <c r="N99" s="13">
        <f t="shared" si="12"/>
        <v>4.4679666352599295E-4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2.9121534485404581</v>
      </c>
      <c r="H100" s="10">
        <f t="shared" si="13"/>
        <v>-3.5784112456367283</v>
      </c>
      <c r="I100">
        <f t="shared" si="9"/>
        <v>-42.940934947640741</v>
      </c>
      <c r="K100">
        <f t="shared" si="10"/>
        <v>-3.5568158908206886</v>
      </c>
      <c r="M100">
        <f t="shared" si="11"/>
        <v>-3.5568158908206886</v>
      </c>
      <c r="N100" s="13">
        <f t="shared" si="12"/>
        <v>4.6635934963064866E-4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2.923125896414696</v>
      </c>
      <c r="H101" s="10">
        <f t="shared" si="13"/>
        <v>-3.5517682216226429</v>
      </c>
      <c r="I101">
        <f t="shared" si="9"/>
        <v>-42.621218659471715</v>
      </c>
      <c r="K101">
        <f t="shared" si="10"/>
        <v>-3.5297314347243303</v>
      </c>
      <c r="M101">
        <f t="shared" si="11"/>
        <v>-3.5297314347243303</v>
      </c>
      <c r="N101" s="13">
        <f t="shared" si="12"/>
        <v>4.8561997680164523E-4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2.9340983442889339</v>
      </c>
      <c r="H102" s="10">
        <f t="shared" si="13"/>
        <v>-3.5248429821180105</v>
      </c>
      <c r="I102">
        <f t="shared" si="9"/>
        <v>-42.29811578541613</v>
      </c>
      <c r="K102">
        <f t="shared" si="10"/>
        <v>-3.5023809418088385</v>
      </c>
      <c r="M102">
        <f t="shared" si="11"/>
        <v>-3.5023809418088385</v>
      </c>
      <c r="N102" s="13">
        <f t="shared" si="12"/>
        <v>5.0454325485086696E-4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2.9450707921631718</v>
      </c>
      <c r="H103" s="10">
        <f t="shared" si="13"/>
        <v>-3.4976578618586767</v>
      </c>
      <c r="I103">
        <f t="shared" si="9"/>
        <v>-41.971894342304118</v>
      </c>
      <c r="K103">
        <f t="shared" si="10"/>
        <v>-3.4747865558951068</v>
      </c>
      <c r="M103">
        <f t="shared" si="11"/>
        <v>-3.4747865558951068</v>
      </c>
      <c r="N103" s="13">
        <f t="shared" si="12"/>
        <v>5.2309663647922807E-4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2.9560432400374097</v>
      </c>
      <c r="H104" s="10">
        <f t="shared" si="13"/>
        <v>-3.4702343677664635</v>
      </c>
      <c r="I104">
        <f t="shared" si="9"/>
        <v>-41.642812413197561</v>
      </c>
      <c r="K104">
        <f t="shared" si="10"/>
        <v>-3.4469695821434185</v>
      </c>
      <c r="M104">
        <f t="shared" si="11"/>
        <v>-3.4469695821434185</v>
      </c>
      <c r="N104" s="13">
        <f t="shared" si="12"/>
        <v>5.4125025008624204E-4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2.9670156879116472</v>
      </c>
      <c r="H105" s="10">
        <f t="shared" si="13"/>
        <v>-3.4425932048331775</v>
      </c>
      <c r="I105">
        <f t="shared" si="9"/>
        <v>-41.311118457998134</v>
      </c>
      <c r="K105">
        <f t="shared" si="10"/>
        <v>-3.4189505140885155</v>
      </c>
      <c r="M105">
        <f t="shared" si="11"/>
        <v>-3.4189505140885155</v>
      </c>
      <c r="N105" s="13">
        <f t="shared" si="12"/>
        <v>5.5897682564772975E-4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2.9779881357858855</v>
      </c>
      <c r="H106" s="10">
        <f t="shared" si="13"/>
        <v>-3.4147543012516972</v>
      </c>
      <c r="I106">
        <f t="shared" si="9"/>
        <v>-40.977051615020365</v>
      </c>
      <c r="K106">
        <f t="shared" si="10"/>
        <v>-3.3907490598485062</v>
      </c>
      <c r="M106">
        <f t="shared" si="11"/>
        <v>-3.3907490598485062</v>
      </c>
      <c r="N106" s="13">
        <f t="shared" si="12"/>
        <v>5.7625161482547759E-4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2.9889605836601234</v>
      </c>
      <c r="H107" s="10">
        <f t="shared" si="13"/>
        <v>-3.386736832815175</v>
      </c>
      <c r="I107">
        <f t="shared" si="9"/>
        <v>-40.640841993782104</v>
      </c>
      <c r="K107">
        <f t="shared" si="10"/>
        <v>-3.3623841675325878</v>
      </c>
      <c r="M107">
        <f t="shared" si="11"/>
        <v>-3.3623841675325878</v>
      </c>
      <c r="N107" s="13">
        <f t="shared" si="12"/>
        <v>5.9305230636572657E-4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2.9999330315343613</v>
      </c>
      <c r="H108" s="10">
        <f t="shared" si="13"/>
        <v>-3.3585592466047895</v>
      </c>
      <c r="I108">
        <f t="shared" si="9"/>
        <v>-40.302710959257475</v>
      </c>
      <c r="K108">
        <f t="shared" si="10"/>
        <v>-3.3338740498716133</v>
      </c>
      <c r="M108">
        <f t="shared" si="11"/>
        <v>-3.3338740498716133</v>
      </c>
      <c r="N108" s="13">
        <f t="shared" si="12"/>
        <v>6.0935893775561605E-4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3.0109054794085996</v>
      </c>
      <c r="H109" s="10">
        <f t="shared" si="13"/>
        <v>-3.3302392839859425</v>
      </c>
      <c r="I109">
        <f t="shared" si="9"/>
        <v>-39.962871407831308</v>
      </c>
      <c r="K109">
        <f t="shared" si="10"/>
        <v>-3.3052362080949704</v>
      </c>
      <c r="M109">
        <f t="shared" si="11"/>
        <v>-3.3052362080949704</v>
      </c>
      <c r="N109" s="13">
        <f t="shared" si="12"/>
        <v>6.2515380400970824E-4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3.0218779272828371</v>
      </c>
      <c r="H110" s="10">
        <f t="shared" si="13"/>
        <v>-3.301794002932247</v>
      </c>
      <c r="I110">
        <f t="shared" si="9"/>
        <v>-39.621528035186962</v>
      </c>
      <c r="K110">
        <f t="shared" si="10"/>
        <v>-3.2764874550764143</v>
      </c>
      <c r="M110">
        <f t="shared" si="11"/>
        <v>-3.2764874550764143</v>
      </c>
      <c r="N110" s="13">
        <f t="shared" si="12"/>
        <v>6.4042136437955318E-4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3.032850375157075</v>
      </c>
      <c r="H111" s="10">
        <f t="shared" si="13"/>
        <v>-3.2732397996961398</v>
      </c>
      <c r="I111">
        <f t="shared" si="9"/>
        <v>-39.278877596353681</v>
      </c>
      <c r="K111">
        <f t="shared" si="10"/>
        <v>-3.2476439377708584</v>
      </c>
      <c r="M111">
        <f t="shared" si="11"/>
        <v>-3.2476439377708584</v>
      </c>
      <c r="N111" s="13">
        <f t="shared" si="12"/>
        <v>6.5514814769807028E-4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3.0438228230313129</v>
      </c>
      <c r="H112" s="10">
        <f t="shared" si="13"/>
        <v>-3.2445924298444258</v>
      </c>
      <c r="I112">
        <f t="shared" si="9"/>
        <v>-38.935109158133109</v>
      </c>
      <c r="K112">
        <f t="shared" si="10"/>
        <v>-3.2187211589635183</v>
      </c>
      <c r="M112">
        <f t="shared" si="11"/>
        <v>-3.2187211589635183</v>
      </c>
      <c r="N112" s="13">
        <f t="shared" si="12"/>
        <v>0.6693226569932903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3.0547952709055504</v>
      </c>
      <c r="H113" s="10">
        <f t="shared" si="13"/>
        <v>-3.215867028676568</v>
      </c>
      <c r="I113">
        <f t="shared" si="9"/>
        <v>-38.590404344118816</v>
      </c>
      <c r="K113">
        <f t="shared" si="10"/>
        <v>-3.1897339983520077</v>
      </c>
      <c r="M113">
        <f t="shared" si="11"/>
        <v>-3.1897339983520077</v>
      </c>
      <c r="N113" s="13">
        <f t="shared" si="12"/>
        <v>0.68293527394439246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3.0657677187797887</v>
      </c>
      <c r="H114" s="10">
        <f t="shared" si="13"/>
        <v>-3.1870781310430578</v>
      </c>
      <c r="I114">
        <f t="shared" si="9"/>
        <v>-38.24493757251669</v>
      </c>
      <c r="K114">
        <f t="shared" si="10"/>
        <v>-3.1606967329815534</v>
      </c>
      <c r="M114">
        <f t="shared" si="11"/>
        <v>-3.1606967329815534</v>
      </c>
      <c r="N114" s="13">
        <f t="shared" si="12"/>
        <v>0.6959781636795489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3.0767401666540266</v>
      </c>
      <c r="H115" s="10">
        <f t="shared" si="13"/>
        <v>-3.1582396905807215</v>
      </c>
      <c r="I115">
        <f t="shared" si="9"/>
        <v>-37.898876286968658</v>
      </c>
      <c r="K115">
        <f t="shared" si="10"/>
        <v>-3.1316230570527255</v>
      </c>
      <c r="M115">
        <f t="shared" si="11"/>
        <v>-3.1316230570527255</v>
      </c>
      <c r="N115" s="13">
        <f t="shared" si="12"/>
        <v>7.0844518036364268E-4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3.0877126145282645</v>
      </c>
      <c r="H116" s="10">
        <f t="shared" si="13"/>
        <v>-3.1293650983813652</v>
      </c>
      <c r="I116">
        <f t="shared" si="9"/>
        <v>-37.552381180576383</v>
      </c>
      <c r="K116">
        <f t="shared" si="10"/>
        <v>-3.1025261011206009</v>
      </c>
      <c r="M116">
        <f t="shared" si="11"/>
        <v>-3.1025261011206009</v>
      </c>
      <c r="N116" s="13">
        <f t="shared" si="12"/>
        <v>7.2033177396331526E-4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3.098685062402502</v>
      </c>
      <c r="H117" s="10">
        <f t="shared" si="13"/>
        <v>-3.1004672011096956</v>
      </c>
      <c r="I117">
        <f t="shared" si="9"/>
        <v>-37.205606413316346</v>
      </c>
      <c r="K117">
        <f t="shared" si="10"/>
        <v>-3.0734184507036613</v>
      </c>
      <c r="M117">
        <f t="shared" si="11"/>
        <v>-3.0734184507036613</v>
      </c>
      <c r="N117" s="13">
        <f t="shared" si="12"/>
        <v>7.3163489852794519E-4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3.1096575102767403</v>
      </c>
      <c r="H118" s="10">
        <f t="shared" si="13"/>
        <v>-3.0715583185860611</v>
      </c>
      <c r="I118">
        <f t="shared" si="9"/>
        <v>-36.858699823032737</v>
      </c>
      <c r="K118">
        <f t="shared" si="10"/>
        <v>-3.0443121643201692</v>
      </c>
      <c r="M118">
        <f t="shared" si="11"/>
        <v>-3.0443121643201692</v>
      </c>
      <c r="N118" s="13">
        <f t="shared" si="12"/>
        <v>7.4235292228078164E-4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3.1206299581509782</v>
      </c>
      <c r="H119" s="10">
        <f t="shared" si="13"/>
        <v>-3.0426502608490686</v>
      </c>
      <c r="I119">
        <f t="shared" si="9"/>
        <v>-36.511803130188824</v>
      </c>
      <c r="K119">
        <f t="shared" si="10"/>
        <v>-3.0152187909692936</v>
      </c>
      <c r="M119">
        <f t="shared" si="11"/>
        <v>-3.0152187909692936</v>
      </c>
      <c r="N119" s="13">
        <f t="shared" si="12"/>
        <v>7.52485539765007E-4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3.1316024060252161</v>
      </c>
      <c r="H120" s="10">
        <f t="shared" si="13"/>
        <v>-3.0137543447127855</v>
      </c>
      <c r="I120">
        <f t="shared" si="9"/>
        <v>-36.165052136553427</v>
      </c>
      <c r="K120">
        <f t="shared" si="10"/>
        <v>-2.9861493870736195</v>
      </c>
      <c r="M120">
        <f t="shared" si="11"/>
        <v>-2.9861493870736195</v>
      </c>
      <c r="N120" s="13">
        <f t="shared" si="12"/>
        <v>7.6203368626014535E-4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3.1425748538994536</v>
      </c>
      <c r="H121" s="10">
        <f t="shared" si="13"/>
        <v>-2.9848814098327936</v>
      </c>
      <c r="I121">
        <f t="shared" si="9"/>
        <v>-35.818576917993525</v>
      </c>
      <c r="K121">
        <f t="shared" si="10"/>
        <v>-2.9571145328993289</v>
      </c>
      <c r="M121">
        <f t="shared" si="11"/>
        <v>-2.9571145328993289</v>
      </c>
      <c r="N121" s="13">
        <f t="shared" si="12"/>
        <v>7.7099945463817343E-4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3.1535473017736919</v>
      </c>
      <c r="H122" s="10">
        <f t="shared" si="13"/>
        <v>-2.9560418342949788</v>
      </c>
      <c r="I122">
        <f t="shared" si="9"/>
        <v>-35.472502011539746</v>
      </c>
      <c r="K122">
        <f t="shared" si="10"/>
        <v>-2.9281243484696962</v>
      </c>
      <c r="M122">
        <f t="shared" si="11"/>
        <v>-2.9281243484696962</v>
      </c>
      <c r="N122" s="13">
        <f t="shared" si="12"/>
        <v>7.7938601480485707E-4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3.1645197496479298</v>
      </c>
      <c r="H123" s="10">
        <f t="shared" si="13"/>
        <v>-2.9272455497405701</v>
      </c>
      <c r="I123">
        <f t="shared" si="9"/>
        <v>-35.126946596886839</v>
      </c>
      <c r="K123">
        <f t="shared" si="10"/>
        <v>-2.8991885089872151</v>
      </c>
      <c r="M123">
        <f t="shared" si="11"/>
        <v>-2.8991885089872151</v>
      </c>
      <c r="N123" s="13">
        <f t="shared" si="12"/>
        <v>7.8719753583541836E-4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3.1754921975221677</v>
      </c>
      <c r="H124" s="10">
        <f t="shared" si="13"/>
        <v>-2.8985020560405648</v>
      </c>
      <c r="I124">
        <f t="shared" si="9"/>
        <v>-34.782024672486777</v>
      </c>
      <c r="K124">
        <f t="shared" si="10"/>
        <v>-2.8703162597790692</v>
      </c>
      <c r="M124">
        <f t="shared" si="11"/>
        <v>-2.8703162597790692</v>
      </c>
      <c r="N124" s="13">
        <f t="shared" si="12"/>
        <v>7.944391108945355E-4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3.1864646453964056</v>
      </c>
      <c r="H125" s="10">
        <f t="shared" si="13"/>
        <v>-2.8698204355323083</v>
      </c>
      <c r="I125">
        <f t="shared" si="9"/>
        <v>-34.437845226387701</v>
      </c>
      <c r="K125">
        <f t="shared" si="10"/>
        <v>-2.8415164307803575</v>
      </c>
      <c r="M125">
        <f t="shared" si="11"/>
        <v>-2.8415164307803575</v>
      </c>
      <c r="N125" s="13">
        <f t="shared" si="12"/>
        <v>8.0111668499844885E-4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3.1974370932706431</v>
      </c>
      <c r="H126" s="10">
        <f t="shared" si="13"/>
        <v>-2.8412093668306673</v>
      </c>
      <c r="I126">
        <f t="shared" si="9"/>
        <v>-34.094512401968004</v>
      </c>
      <c r="K126">
        <f t="shared" si="10"/>
        <v>-2.8127974505689517</v>
      </c>
      <c r="M126">
        <f t="shared" si="11"/>
        <v>-2.8127974505689517</v>
      </c>
      <c r="N126" s="13">
        <f t="shared" si="12"/>
        <v>8.0723698566273797E-4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3.2084095411448814</v>
      </c>
      <c r="H127" s="10">
        <f t="shared" si="13"/>
        <v>-2.812677138225872</v>
      </c>
      <c r="I127">
        <f t="shared" si="9"/>
        <v>-33.752125658710462</v>
      </c>
      <c r="K127">
        <f t="shared" si="10"/>
        <v>-2.7841673599654775</v>
      </c>
      <c r="M127">
        <f t="shared" si="11"/>
        <v>-2.7841673599654775</v>
      </c>
      <c r="N127" s="13">
        <f t="shared" si="12"/>
        <v>8.1280745645686105E-4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3.2193819890191193</v>
      </c>
      <c r="H128" s="10">
        <f t="shared" si="13"/>
        <v>-2.7842316606797755</v>
      </c>
      <c r="I128">
        <f t="shared" si="9"/>
        <v>-33.410779928157304</v>
      </c>
      <c r="K128">
        <f t="shared" si="10"/>
        <v>-2.7556338252115475</v>
      </c>
      <c r="M128">
        <f t="shared" si="11"/>
        <v>-2.7556338252115475</v>
      </c>
      <c r="N128" s="13">
        <f t="shared" si="12"/>
        <v>8.1783619346783459E-4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3.2303544368933572</v>
      </c>
      <c r="H129" s="10">
        <f t="shared" si="13"/>
        <v>-2.7558804804319843</v>
      </c>
      <c r="I129">
        <f t="shared" si="9"/>
        <v>-33.070565765183815</v>
      </c>
      <c r="K129">
        <f t="shared" si="10"/>
        <v>-2.7272041507388942</v>
      </c>
      <c r="M129">
        <f t="shared" si="11"/>
        <v>-2.7272041507388942</v>
      </c>
      <c r="N129" s="13">
        <f t="shared" si="12"/>
        <v>8.2233188466680014E-4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3.2413268847675956</v>
      </c>
      <c r="H130" s="10">
        <f t="shared" si="13"/>
        <v>-2.7276307912269306</v>
      </c>
      <c r="I130">
        <f t="shared" si="9"/>
        <v>-32.731569494723168</v>
      </c>
      <c r="K130">
        <f t="shared" si="10"/>
        <v>-2.6988852915417585</v>
      </c>
      <c r="M130">
        <f t="shared" si="11"/>
        <v>-2.6988852915417585</v>
      </c>
      <c r="N130" s="13">
        <f t="shared" si="12"/>
        <v>8.2630375215023209E-4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3.252299332641833</v>
      </c>
      <c r="H131" s="10">
        <f t="shared" si="13"/>
        <v>-2.6994894461727537</v>
      </c>
      <c r="I131">
        <f t="shared" si="9"/>
        <v>-32.393873354073044</v>
      </c>
      <c r="K131">
        <f t="shared" si="10"/>
        <v>-2.6706838651644769</v>
      </c>
      <c r="M131">
        <f t="shared" si="11"/>
        <v>-2.6706838651644769</v>
      </c>
      <c r="N131" s="13">
        <f t="shared" si="12"/>
        <v>8.2976149722439668E-4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3.2632717805160709</v>
      </c>
      <c r="H132" s="10">
        <f t="shared" si="13"/>
        <v>-2.6714629692424379</v>
      </c>
      <c r="I132">
        <f t="shared" si="9"/>
        <v>-32.057555630909256</v>
      </c>
      <c r="K132">
        <f t="shared" si="10"/>
        <v>-2.6426061633158233</v>
      </c>
      <c r="M132">
        <f t="shared" si="11"/>
        <v>-2.6426061633158233</v>
      </c>
      <c r="N132" s="13">
        <f t="shared" si="12"/>
        <v>8.3271524828629651E-4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3.2742442283903088</v>
      </c>
      <c r="H133" s="10">
        <f t="shared" si="13"/>
        <v>-2.6435575664274831</v>
      </c>
      <c r="I133">
        <f t="shared" si="9"/>
        <v>-31.722690797129797</v>
      </c>
      <c r="K133">
        <f t="shared" si="10"/>
        <v>-2.614658163121415</v>
      </c>
      <c r="M133">
        <f t="shared" si="11"/>
        <v>-2.614658163121415</v>
      </c>
      <c r="N133" s="13">
        <f t="shared" si="12"/>
        <v>8.3517551144678018E-4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3.2852166762645463</v>
      </c>
      <c r="H134" s="10">
        <f t="shared" si="13"/>
        <v>-2.615779136554008</v>
      </c>
      <c r="I134">
        <f t="shared" si="9"/>
        <v>-31.389349638648095</v>
      </c>
      <c r="K134">
        <f t="shared" si="10"/>
        <v>-2.5868455380250208</v>
      </c>
      <c r="M134">
        <f t="shared" si="11"/>
        <v>-2.5868455380250208</v>
      </c>
      <c r="N134" s="13">
        <f t="shared" si="12"/>
        <v>8.3715312383660664E-4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3.2961891241387846</v>
      </c>
      <c r="H135" s="10">
        <f t="shared" si="13"/>
        <v>-2.5881332817709777</v>
      </c>
      <c r="I135">
        <f t="shared" si="9"/>
        <v>-31.057599381251734</v>
      </c>
      <c r="K135">
        <f t="shared" si="10"/>
        <v>-2.5591736683493895</v>
      </c>
      <c r="M135">
        <f t="shared" si="11"/>
        <v>-2.5591736683493895</v>
      </c>
      <c r="N135" s="13">
        <f t="shared" si="12"/>
        <v>8.3865920952782842E-4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3.3071615720130225</v>
      </c>
      <c r="H136" s="10">
        <f t="shared" si="13"/>
        <v>-2.5606253177199285</v>
      </c>
      <c r="I136">
        <f t="shared" si="9"/>
        <v>-30.727503812639142</v>
      </c>
      <c r="K136">
        <f t="shared" si="10"/>
        <v>-2.5316476515268707</v>
      </c>
      <c r="M136">
        <f t="shared" si="11"/>
        <v>-2.5316476515268707</v>
      </c>
      <c r="N136" s="13">
        <f t="shared" si="12"/>
        <v>8.3970513799628839E-4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3.3181340198872604</v>
      </c>
      <c r="H137" s="10">
        <f t="shared" si="13"/>
        <v>-2.5332602833953484</v>
      </c>
      <c r="I137">
        <f t="shared" si="9"/>
        <v>-30.39912340074418</v>
      </c>
      <c r="K137">
        <f t="shared" si="10"/>
        <v>-2.5042723120097437</v>
      </c>
      <c r="M137">
        <f t="shared" si="11"/>
        <v>-2.5042723120097437</v>
      </c>
      <c r="N137" s="13">
        <f t="shared" si="12"/>
        <v>8.4030248505263783E-4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3.3291064677614979</v>
      </c>
      <c r="H138" s="10">
        <f t="shared" si="13"/>
        <v>-2.5060429507045785</v>
      </c>
      <c r="I138">
        <f t="shared" si="9"/>
        <v>-30.07251540845494</v>
      </c>
      <c r="K138">
        <f t="shared" si="10"/>
        <v>-2.4770522108699589</v>
      </c>
      <c r="M138">
        <f t="shared" si="11"/>
        <v>-2.4770522108699589</v>
      </c>
      <c r="N138" s="13">
        <f t="shared" si="12"/>
        <v>8.4046299615860194E-4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3.3400789156357358</v>
      </c>
      <c r="H139" s="10">
        <f t="shared" si="13"/>
        <v>-2.4789778337359003</v>
      </c>
      <c r="I139">
        <f t="shared" si="9"/>
        <v>-29.747734004830804</v>
      </c>
      <c r="K139">
        <f t="shared" si="10"/>
        <v>-2.4499916550976191</v>
      </c>
      <c r="M139">
        <f t="shared" si="11"/>
        <v>-2.4499916550976191</v>
      </c>
      <c r="N139" s="13">
        <f t="shared" si="12"/>
        <v>8.401985520503514E-4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3.3510513635099741</v>
      </c>
      <c r="H140" s="10">
        <f t="shared" si="13"/>
        <v>-2.4520691977431701</v>
      </c>
      <c r="I140">
        <f t="shared" si="9"/>
        <v>-29.424830372918041</v>
      </c>
      <c r="K140">
        <f t="shared" si="10"/>
        <v>-2.4230947066073387</v>
      </c>
      <c r="M140">
        <f t="shared" si="11"/>
        <v>-2.4230947066073387</v>
      </c>
      <c r="N140" s="13">
        <f t="shared" si="12"/>
        <v>8.3952113658037199E-4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3.362023811384212</v>
      </c>
      <c r="H141" s="10">
        <f t="shared" si="13"/>
        <v>-2.4253210678551982</v>
      </c>
      <c r="I141">
        <f t="shared" si="9"/>
        <v>-29.103852814262378</v>
      </c>
      <c r="K141">
        <f t="shared" si="10"/>
        <v>-2.3963651909612529</v>
      </c>
      <c r="M141">
        <f t="shared" si="11"/>
        <v>-2.3963651909612529</v>
      </c>
      <c r="N141" s="13">
        <f t="shared" si="12"/>
        <v>8.3844280669731518E-4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3.3729962592584495</v>
      </c>
      <c r="H142" s="10">
        <f t="shared" si="13"/>
        <v>-2.398737237517802</v>
      </c>
      <c r="I142">
        <f t="shared" si="9"/>
        <v>-28.784846850213626</v>
      </c>
      <c r="K142">
        <f t="shared" si="10"/>
        <v>-2.3698067058172456</v>
      </c>
      <c r="M142">
        <f t="shared" si="11"/>
        <v>-2.3698067058172456</v>
      </c>
      <c r="N142" s="13">
        <f t="shared" si="12"/>
        <v>8.3697566447689723E-4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3.3839687071326878</v>
      </c>
      <c r="H143" s="10">
        <f t="shared" si="13"/>
        <v>-2.3723212766762405</v>
      </c>
      <c r="I143">
        <f t="shared" si="9"/>
        <v>-28.467855320114886</v>
      </c>
      <c r="K143">
        <f t="shared" si="10"/>
        <v>-2.3434226291107176</v>
      </c>
      <c r="M143">
        <f t="shared" si="11"/>
        <v>-2.3434226291107176</v>
      </c>
      <c r="N143" s="13">
        <f t="shared" si="12"/>
        <v>8.3513183111629972E-4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3.3949411550069257</v>
      </c>
      <c r="H144" s="10">
        <f t="shared" si="13"/>
        <v>-2.3460765397055505</v>
      </c>
      <c r="I144">
        <f t="shared" si="9"/>
        <v>-28.152918476466606</v>
      </c>
      <c r="K144">
        <f t="shared" si="10"/>
        <v>-2.3172161269779137</v>
      </c>
      <c r="M144">
        <f t="shared" si="11"/>
        <v>-2.3172161269779137</v>
      </c>
      <c r="N144" s="13">
        <f t="shared" si="12"/>
        <v>8.3292342280954265E-4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3.4059136028811636</v>
      </c>
      <c r="H145" s="10">
        <f t="shared" si="13"/>
        <v>-2.3200061730960679</v>
      </c>
      <c r="I145">
        <f t="shared" si="9"/>
        <v>-27.840074077152813</v>
      </c>
      <c r="K145">
        <f t="shared" si="10"/>
        <v>-2.2911901614286321</v>
      </c>
      <c r="M145">
        <f t="shared" si="11"/>
        <v>-2.2911901614286321</v>
      </c>
      <c r="N145" s="13">
        <f t="shared" si="12"/>
        <v>8.303625284177996E-4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3.4168860507554015</v>
      </c>
      <c r="H146" s="10">
        <f t="shared" si="13"/>
        <v>-2.2941131229012313</v>
      </c>
      <c r="I146">
        <f t="shared" si="9"/>
        <v>-27.529357474814773</v>
      </c>
      <c r="K146">
        <f t="shared" si="10"/>
        <v>-2.2653474977759007</v>
      </c>
      <c r="M146">
        <f t="shared" si="11"/>
        <v>-2.2653474977759007</v>
      </c>
      <c r="N146" s="13">
        <f t="shared" si="12"/>
        <v>8.2746118885104769E-4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3.427858498629639</v>
      </c>
      <c r="H147" s="10">
        <f t="shared" si="13"/>
        <v>-2.2684001419545545</v>
      </c>
      <c r="I147">
        <f t="shared" si="9"/>
        <v>-27.220801703454654</v>
      </c>
      <c r="K147">
        <f t="shared" si="10"/>
        <v>-2.2396907118299554</v>
      </c>
      <c r="M147">
        <f t="shared" si="11"/>
        <v>-2.2396907118299554</v>
      </c>
      <c r="N147" s="13">
        <f t="shared" si="12"/>
        <v>8.2423137807924091E-4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3.4388309465038773</v>
      </c>
      <c r="H148" s="10">
        <f t="shared" si="13"/>
        <v>-2.2428697968624851</v>
      </c>
      <c r="I148">
        <f t="shared" ref="I148:I211" si="16">H148*$E$6</f>
        <v>-26.914437562349821</v>
      </c>
      <c r="K148">
        <f t="shared" ref="K148:K211" si="17">(1/2)*($L$9*$L$4*EXP(-$L$7*$O$6*(G148/$O$6-1))+6*$L$4*EXP(-$L$7*$O$6*(SQRT(2)*G148/$O$6-1))-($L$9*$L$6*EXP(-$L$5*$O$6*(G148/$O$6-1))+6*$L$6*EXP(-$L$5*$O$6*(SQRT(2)*G148/$O$6-1))))</f>
        <v>-2.2142221968636613</v>
      </c>
      <c r="M148">
        <f t="shared" ref="M148:M211" si="18">(1/2)*($L$9*$O$4*EXP(-$O$8*$O$6*(G148/$O$6-1))+6*$O$4*EXP(-$O$8*$O$6*(SQRT(2)*G148/$O$6-1))-($L$9*$O$7*EXP(-$O$5*$O$6*(G148/$O$6-1))+6*$O$7*EXP(-$O$5*$O$6*(SQRT(2)*G148/$O$6-1))))</f>
        <v>-2.2142221968636613</v>
      </c>
      <c r="N148" s="13">
        <f t="shared" ref="N148:N211" si="19">(M148-H148)^2*O148</f>
        <v>8.2068498569261078E-4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3.4498033943781152</v>
      </c>
      <c r="H149" s="10">
        <f t="shared" ref="H149:H212" si="20">-(-$B$4)*(1+D149+$E$5*D149^3)*EXP(-D149)</f>
        <v>-2.2175244747796423</v>
      </c>
      <c r="I149">
        <f t="shared" si="16"/>
        <v>-26.610293697355708</v>
      </c>
      <c r="K149">
        <f t="shared" si="17"/>
        <v>-2.1889441703562973</v>
      </c>
      <c r="M149">
        <f t="shared" si="18"/>
        <v>-2.1889441703562973</v>
      </c>
      <c r="N149" s="13">
        <f t="shared" si="19"/>
        <v>8.1683380093107525E-4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3.4607758422523531</v>
      </c>
      <c r="H150" s="10">
        <f t="shared" si="20"/>
        <v>-2.1923663899727868</v>
      </c>
      <c r="I150">
        <f t="shared" si="16"/>
        <v>-26.308396679673443</v>
      </c>
      <c r="K150">
        <f t="shared" si="17"/>
        <v>-2.1638586805224054</v>
      </c>
      <c r="M150">
        <f t="shared" si="18"/>
        <v>-2.1638586805224054</v>
      </c>
      <c r="N150" s="13">
        <f t="shared" si="19"/>
        <v>8.126894981073645E-4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3.4717482901265906</v>
      </c>
      <c r="H151" s="10">
        <f t="shared" si="20"/>
        <v>-2.16739759017966</v>
      </c>
      <c r="I151">
        <f t="shared" si="16"/>
        <v>-26.008771082155921</v>
      </c>
      <c r="K151">
        <f t="shared" si="17"/>
        <v>-2.1389676126322197</v>
      </c>
      <c r="M151">
        <f t="shared" si="18"/>
        <v>-2.1389676126322197</v>
      </c>
      <c r="N151" s="13">
        <f t="shared" si="19"/>
        <v>8.0826362334796334E-4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3.4827207380008285</v>
      </c>
      <c r="H152" s="10">
        <f t="shared" si="20"/>
        <v>-2.142619962768693</v>
      </c>
      <c r="I152">
        <f t="shared" si="16"/>
        <v>-25.711439553224317</v>
      </c>
      <c r="K152">
        <f t="shared" si="17"/>
        <v>-2.1142726951300026</v>
      </c>
      <c r="M152">
        <f t="shared" si="18"/>
        <v>-2.1142726951300026</v>
      </c>
      <c r="N152" s="13">
        <f t="shared" si="19"/>
        <v>8.0356758257954649E-4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3.4936931858750668</v>
      </c>
      <c r="H153" s="10">
        <f t="shared" si="20"/>
        <v>-2.1180352407053848</v>
      </c>
      <c r="I153">
        <f t="shared" si="16"/>
        <v>-25.416422888464616</v>
      </c>
      <c r="K153">
        <f t="shared" si="17"/>
        <v>-2.0897755055563985</v>
      </c>
      <c r="M153">
        <f t="shared" si="18"/>
        <v>-2.0897755055563985</v>
      </c>
      <c r="N153" s="13">
        <f t="shared" si="19"/>
        <v>7.9861263069085661E-4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3.5046656337493047</v>
      </c>
      <c r="H154" s="10">
        <f t="shared" si="20"/>
        <v>-2.093645008331019</v>
      </c>
      <c r="I154">
        <f t="shared" si="16"/>
        <v>-25.123740099972228</v>
      </c>
      <c r="K154">
        <f t="shared" si="17"/>
        <v>-2.0654774762807691</v>
      </c>
      <c r="M154">
        <f t="shared" si="18"/>
        <v>-2.0654774762807691</v>
      </c>
      <c r="N154" s="13">
        <f t="shared" si="19"/>
        <v>7.9340986180185592E-4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3.5156380816235422</v>
      </c>
      <c r="H155" s="10">
        <f t="shared" si="20"/>
        <v>-2.0694507069591892</v>
      </c>
      <c r="I155">
        <f t="shared" si="16"/>
        <v>-24.833408483510269</v>
      </c>
      <c r="K155">
        <f t="shared" si="17"/>
        <v>-2.0413799000492561</v>
      </c>
      <c r="M155">
        <f t="shared" si="18"/>
        <v>-2.0413799000492561</v>
      </c>
      <c r="N155" s="13">
        <f t="shared" si="19"/>
        <v>7.8797020057474966E-4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3.5266105294977805</v>
      </c>
      <c r="H156" s="10">
        <f t="shared" si="20"/>
        <v>-2.0454536402955052</v>
      </c>
      <c r="I156">
        <f t="shared" si="16"/>
        <v>-24.545443683546061</v>
      </c>
      <c r="K156">
        <f t="shared" si="17"/>
        <v>-2.0174839353541878</v>
      </c>
      <c r="M156">
        <f t="shared" si="18"/>
        <v>-2.0174839353541878</v>
      </c>
      <c r="N156" s="13">
        <f t="shared" si="19"/>
        <v>7.8230439450435794E-4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3.5375829773720184</v>
      </c>
      <c r="H157" s="10">
        <f t="shared" si="20"/>
        <v>-2.0216549796856342</v>
      </c>
      <c r="I157">
        <f t="shared" si="16"/>
        <v>-24.259859756227613</v>
      </c>
      <c r="K157">
        <f t="shared" si="17"/>
        <v>-1.9937906116302544</v>
      </c>
      <c r="M157">
        <f t="shared" si="18"/>
        <v>-1.9937906116302544</v>
      </c>
      <c r="N157" s="13">
        <f t="shared" si="19"/>
        <v>7.7642300712567249E-4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3.5485554252462563</v>
      </c>
      <c r="H158" s="10">
        <f t="shared" si="20"/>
        <v>-1.9980557691967491</v>
      </c>
      <c r="I158">
        <f t="shared" si="16"/>
        <v>-23.97666923036099</v>
      </c>
      <c r="K158">
        <f t="shared" si="17"/>
        <v>-1.9703008342827082</v>
      </c>
      <c r="M158">
        <f t="shared" si="18"/>
        <v>-1.9703008342827082</v>
      </c>
      <c r="N158" s="13">
        <f t="shared" si="19"/>
        <v>7.7033641208264691E-4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3.5595278731204938</v>
      </c>
      <c r="H159" s="10">
        <f t="shared" si="20"/>
        <v>-1.9746569305372703</v>
      </c>
      <c r="I159">
        <f t="shared" si="16"/>
        <v>-23.695883166447246</v>
      </c>
      <c r="K159">
        <f t="shared" si="17"/>
        <v>-1.9470153895527065</v>
      </c>
      <c r="M159">
        <f t="shared" si="18"/>
        <v>-1.9470153895527065</v>
      </c>
      <c r="N159" s="13">
        <f t="shared" si="19"/>
        <v>7.6405478800132252E-4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3.5705003209947317</v>
      </c>
      <c r="H160" s="10">
        <f t="shared" si="20"/>
        <v>-1.9514592678196685</v>
      </c>
      <c r="I160">
        <f t="shared" si="16"/>
        <v>-23.417511213836022</v>
      </c>
      <c r="K160">
        <f t="shared" si="17"/>
        <v>-1.9239349492247508</v>
      </c>
      <c r="M160">
        <f t="shared" si="18"/>
        <v>-1.9239349492247508</v>
      </c>
      <c r="N160" s="13">
        <f t="shared" si="19"/>
        <v>7.5758811411453023E-4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3.58147276886897</v>
      </c>
      <c r="H161" s="10">
        <f t="shared" si="20"/>
        <v>-1.9284634721709542</v>
      </c>
      <c r="I161">
        <f t="shared" si="16"/>
        <v>-23.141561666051452</v>
      </c>
      <c r="K161">
        <f t="shared" si="17"/>
        <v>-1.9010600751810416</v>
      </c>
      <c r="M161">
        <f t="shared" si="18"/>
        <v>-1.9010600751810416</v>
      </c>
      <c r="N161" s="13">
        <f t="shared" si="19"/>
        <v>7.5094616658674901E-4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3.5924452167432079</v>
      </c>
      <c r="H162" s="10">
        <f t="shared" si="20"/>
        <v>-1.9056701261953639</v>
      </c>
      <c r="I162">
        <f t="shared" si="16"/>
        <v>-22.868041514344366</v>
      </c>
      <c r="K162">
        <f t="shared" si="17"/>
        <v>-1.8783912238074052</v>
      </c>
      <c r="M162">
        <f t="shared" si="18"/>
        <v>-1.8783912238074052</v>
      </c>
      <c r="N162" s="13">
        <f t="shared" si="19"/>
        <v>7.4413851549177967E-4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3.6034176646174454</v>
      </c>
      <c r="H163" s="10">
        <f t="shared" si="20"/>
        <v>-1.8830797082935953</v>
      </c>
      <c r="I163">
        <f t="shared" si="16"/>
        <v>-22.596956499523145</v>
      </c>
      <c r="K163">
        <f t="shared" si="17"/>
        <v>-1.8559287502553117</v>
      </c>
      <c r="M163">
        <f t="shared" si="18"/>
        <v>-1.8559287502553117</v>
      </c>
      <c r="N163" s="13">
        <f t="shared" si="19"/>
        <v>7.3717452239663685E-4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3.6143901124916837</v>
      </c>
      <c r="H164" s="10">
        <f t="shared" si="20"/>
        <v>-1.860692596842858</v>
      </c>
      <c r="I164">
        <f t="shared" si="16"/>
        <v>-22.328311162114296</v>
      </c>
      <c r="K164">
        <f t="shared" si="17"/>
        <v>-1.8336729125643938</v>
      </c>
      <c r="M164">
        <f t="shared" si="18"/>
        <v>-1.8336729125643938</v>
      </c>
      <c r="N164" s="13">
        <f t="shared" si="19"/>
        <v>7.3006333850788761E-4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3.6253625603659216</v>
      </c>
      <c r="H165" s="10">
        <f t="shared" si="20"/>
        <v>-1.8385090742418573</v>
      </c>
      <c r="I165">
        <f t="shared" si="16"/>
        <v>-22.062108890902287</v>
      </c>
      <c r="K165">
        <f t="shared" si="17"/>
        <v>-1.8116238756497229</v>
      </c>
      <c r="M165">
        <f t="shared" si="18"/>
        <v>-1.8116238756497229</v>
      </c>
      <c r="N165" s="13">
        <f t="shared" si="19"/>
        <v>7.228139033385023E-4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3.6363350082401595</v>
      </c>
      <c r="H166" s="10">
        <f t="shared" si="20"/>
        <v>-1.8165293308247201</v>
      </c>
      <c r="I166">
        <f t="shared" si="16"/>
        <v>-21.798351969896643</v>
      </c>
      <c r="K166">
        <f t="shared" si="17"/>
        <v>-1.7897817151579589</v>
      </c>
      <c r="M166">
        <f t="shared" si="18"/>
        <v>-1.7897817151579589</v>
      </c>
      <c r="N166" s="13">
        <f t="shared" si="19"/>
        <v>7.1543494385676947E-4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3.6473074561143974</v>
      </c>
      <c r="H167" s="10">
        <f t="shared" si="20"/>
        <v>-1.7947534686477682</v>
      </c>
      <c r="I167">
        <f t="shared" si="16"/>
        <v>-21.53704162377322</v>
      </c>
      <c r="K167">
        <f t="shared" si="17"/>
        <v>-1.7681464211964062</v>
      </c>
      <c r="M167">
        <f t="shared" si="18"/>
        <v>-1.7681464211964062</v>
      </c>
      <c r="N167" s="13">
        <f t="shared" si="19"/>
        <v>7.0793497407902904E-4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3.6582799039886349</v>
      </c>
      <c r="H168" s="10">
        <f t="shared" si="20"/>
        <v>-1.7731815051529181</v>
      </c>
      <c r="I168">
        <f t="shared" si="16"/>
        <v>-21.278178061835018</v>
      </c>
      <c r="K168">
        <f t="shared" si="17"/>
        <v>-1.7467179019388503</v>
      </c>
      <c r="M168">
        <f t="shared" si="18"/>
        <v>-1.7467179019388503</v>
      </c>
      <c r="N168" s="13">
        <f t="shared" si="19"/>
        <v>7.003222950716149E-4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3.6692523518628732</v>
      </c>
      <c r="H169" s="10">
        <f t="shared" si="20"/>
        <v>-1.7518133767113873</v>
      </c>
      <c r="I169">
        <f t="shared" si="16"/>
        <v>-21.021760520536645</v>
      </c>
      <c r="K169">
        <f t="shared" si="17"/>
        <v>-1.7254959871119566</v>
      </c>
      <c r="M169">
        <f t="shared" si="18"/>
        <v>-1.7254959871119566</v>
      </c>
      <c r="N169" s="13">
        <f t="shared" si="19"/>
        <v>6.9260499532822E-4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3.6802247997371111</v>
      </c>
      <c r="H170" s="10">
        <f t="shared" si="20"/>
        <v>-1.7306489420512847</v>
      </c>
      <c r="I170">
        <f t="shared" si="16"/>
        <v>-20.767787304615418</v>
      </c>
      <c r="K170">
        <f t="shared" si="17"/>
        <v>-1.7044804313659014</v>
      </c>
      <c r="M170">
        <f t="shared" si="18"/>
        <v>-1.7044804313659014</v>
      </c>
      <c r="N170" s="13">
        <f t="shared" si="19"/>
        <v>6.8479095149101912E-4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3.691197247611349</v>
      </c>
      <c r="H171" s="10">
        <f t="shared" si="20"/>
        <v>-1.709687985572556</v>
      </c>
      <c r="I171">
        <f t="shared" si="16"/>
        <v>-20.516255826870673</v>
      </c>
      <c r="K171">
        <f t="shared" si="17"/>
        <v>-1.6836709175327558</v>
      </c>
      <c r="M171">
        <f t="shared" si="18"/>
        <v>-1.6836709175327558</v>
      </c>
      <c r="N171" s="13">
        <f t="shared" si="19"/>
        <v>6.7688782938759282E-4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3.7021696954855874</v>
      </c>
      <c r="H172" s="10">
        <f t="shared" si="20"/>
        <v>-1.6889302205526522</v>
      </c>
      <c r="I172">
        <f t="shared" si="16"/>
        <v>-20.267162646631824</v>
      </c>
      <c r="K172">
        <f t="shared" si="17"/>
        <v>-1.6630670597761104</v>
      </c>
      <c r="M172">
        <f t="shared" si="18"/>
        <v>-1.6630670597761104</v>
      </c>
      <c r="N172" s="13">
        <f t="shared" si="19"/>
        <v>6.6890308535325169E-4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3.7131421433598248</v>
      </c>
      <c r="H173" s="10">
        <f t="shared" si="20"/>
        <v>-1.6683752922462094</v>
      </c>
      <c r="I173">
        <f t="shared" si="16"/>
        <v>-20.020503506954512</v>
      </c>
      <c r="K173">
        <f t="shared" si="17"/>
        <v>-1.6426684066352633</v>
      </c>
      <c r="M173">
        <f t="shared" si="18"/>
        <v>-1.6426684066352633</v>
      </c>
      <c r="N173" s="13">
        <f t="shared" si="19"/>
        <v>6.6084396781426963E-4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3.7241145912340627</v>
      </c>
      <c r="H174" s="10">
        <f t="shared" si="20"/>
        <v>-1.6480227808819148</v>
      </c>
      <c r="I174">
        <f t="shared" si="16"/>
        <v>-19.776273370582977</v>
      </c>
      <c r="K174">
        <f t="shared" si="17"/>
        <v>-1.6224744439671952</v>
      </c>
      <c r="M174">
        <f t="shared" si="18"/>
        <v>-1.6224744439671952</v>
      </c>
      <c r="N174" s="13">
        <f t="shared" si="19"/>
        <v>6.5271751910802331E-4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3.7350870391083006</v>
      </c>
      <c r="H175" s="10">
        <f t="shared" si="20"/>
        <v>-1.627872204559653</v>
      </c>
      <c r="I175">
        <f t="shared" si="16"/>
        <v>-19.534466454715837</v>
      </c>
      <c r="K175">
        <f t="shared" si="17"/>
        <v>-1.6024845977895266</v>
      </c>
      <c r="M175">
        <f t="shared" si="18"/>
        <v>-1.6024845977895266</v>
      </c>
      <c r="N175" s="13">
        <f t="shared" si="19"/>
        <v>6.4453057751456854E-4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3.7460594869825381</v>
      </c>
      <c r="H176" s="10">
        <f t="shared" si="20"/>
        <v>-1.607923022050944</v>
      </c>
      <c r="I176">
        <f t="shared" si="16"/>
        <v>-19.295076264611328</v>
      </c>
      <c r="K176">
        <f t="shared" si="17"/>
        <v>-1.5826982370274629</v>
      </c>
      <c r="M176">
        <f t="shared" si="18"/>
        <v>-1.5826982370274629</v>
      </c>
      <c r="N176" s="13">
        <f t="shared" si="19"/>
        <v>6.3628977948083248E-4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3.7570319348567764</v>
      </c>
      <c r="H177" s="10">
        <f t="shared" si="20"/>
        <v>-1.5881746355055806</v>
      </c>
      <c r="I177">
        <f t="shared" si="16"/>
        <v>-19.058095626066965</v>
      </c>
      <c r="K177">
        <f t="shared" si="17"/>
        <v>-1.5631146761677097</v>
      </c>
      <c r="M177">
        <f t="shared" si="18"/>
        <v>-1.5631146761677097</v>
      </c>
      <c r="N177" s="13">
        <f t="shared" si="19"/>
        <v>6.2800156201574101E-4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3.7680043827310143</v>
      </c>
      <c r="H178" s="10">
        <f t="shared" si="20"/>
        <v>-1.568626393067309</v>
      </c>
      <c r="I178">
        <f t="shared" si="16"/>
        <v>-18.82351671680771</v>
      </c>
      <c r="K178">
        <f t="shared" si="17"/>
        <v>-1.5437331778222445</v>
      </c>
      <c r="M178">
        <f t="shared" si="18"/>
        <v>-1.5437331778222445</v>
      </c>
      <c r="N178" s="13">
        <f t="shared" si="19"/>
        <v>6.1967216523711125E-4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3.7789768306052522</v>
      </c>
      <c r="H179" s="10">
        <f t="shared" si="20"/>
        <v>-1.5492775914013037</v>
      </c>
      <c r="I179">
        <f t="shared" si="16"/>
        <v>-18.591331096815644</v>
      </c>
      <c r="K179">
        <f t="shared" si="17"/>
        <v>-1.5245529552046886</v>
      </c>
      <c r="M179">
        <f t="shared" si="18"/>
        <v>-1.5245529552046886</v>
      </c>
      <c r="N179" s="13">
        <f t="shared" si="19"/>
        <v>6.1130763505497134E-4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3.7899492784794906</v>
      </c>
      <c r="H180" s="10">
        <f t="shared" si="20"/>
        <v>-1.5301274781361063</v>
      </c>
      <c r="I180">
        <f t="shared" si="16"/>
        <v>-18.361529737633276</v>
      </c>
      <c r="K180">
        <f t="shared" si="17"/>
        <v>-1.5055731745220382</v>
      </c>
      <c r="M180">
        <f t="shared" si="18"/>
        <v>-1.5055731745220382</v>
      </c>
      <c r="N180" s="13">
        <f t="shared" si="19"/>
        <v>6.0291382597183645E-4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3.800921726353728</v>
      </c>
      <c r="H181" s="10">
        <f t="shared" si="20"/>
        <v>-1.5111752542226351</v>
      </c>
      <c r="I181">
        <f t="shared" si="16"/>
        <v>-18.134103050671619</v>
      </c>
      <c r="K181">
        <f t="shared" si="17"/>
        <v>-1.4867929572843375</v>
      </c>
      <c r="M181">
        <f t="shared" si="18"/>
        <v>-1.4867929572843375</v>
      </c>
      <c r="N181" s="13">
        <f t="shared" si="19"/>
        <v>5.9449640398731812E-4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3.8118941742279659</v>
      </c>
      <c r="H182" s="10">
        <f t="shared" si="20"/>
        <v>-1.4924200762127793</v>
      </c>
      <c r="I182">
        <f t="shared" si="16"/>
        <v>-17.909040914553351</v>
      </c>
      <c r="K182">
        <f t="shared" si="17"/>
        <v>-1.4682113825348406</v>
      </c>
      <c r="M182">
        <f t="shared" si="18"/>
        <v>-1.4682113825348406</v>
      </c>
      <c r="N182" s="13">
        <f t="shared" si="19"/>
        <v>5.8606084959226688E-4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3.8228666221022038</v>
      </c>
      <c r="H183" s="10">
        <f t="shared" si="20"/>
        <v>-1.4738610584600338</v>
      </c>
      <c r="I183">
        <f t="shared" si="16"/>
        <v>-17.686332701520406</v>
      </c>
      <c r="K183">
        <f t="shared" si="17"/>
        <v>-1.4498274890031648</v>
      </c>
      <c r="M183">
        <f t="shared" si="18"/>
        <v>-1.4498274890031648</v>
      </c>
      <c r="N183" s="13">
        <f t="shared" si="19"/>
        <v>5.776124608381448E-4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3.8338390699764413</v>
      </c>
      <c r="H184" s="10">
        <f t="shared" si="20"/>
        <v>-1.4554972752445543</v>
      </c>
      <c r="I184">
        <f t="shared" si="16"/>
        <v>-17.465967302934651</v>
      </c>
      <c r="K184">
        <f t="shared" si="17"/>
        <v>-1.4316402771837824</v>
      </c>
      <c r="M184">
        <f t="shared" si="18"/>
        <v>-1.4316402771837824</v>
      </c>
      <c r="N184" s="13">
        <f t="shared" si="19"/>
        <v>5.6915635647167447E-4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3.8448115178506792</v>
      </c>
      <c r="H185" s="10">
        <f t="shared" si="20"/>
        <v>-1.4373277628249381</v>
      </c>
      <c r="I185">
        <f t="shared" si="16"/>
        <v>-17.247933153899258</v>
      </c>
      <c r="K185">
        <f t="shared" si="17"/>
        <v>-1.4136487113422052</v>
      </c>
      <c r="M185">
        <f t="shared" si="18"/>
        <v>-1.4136487113422052</v>
      </c>
      <c r="N185" s="13">
        <f t="shared" si="19"/>
        <v>5.6069747912191855E-4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3.8557839657249171</v>
      </c>
      <c r="H186" s="10">
        <f t="shared" si="20"/>
        <v>-1.4193515214189831</v>
      </c>
      <c r="I186">
        <f t="shared" si="16"/>
        <v>-17.032218257027797</v>
      </c>
      <c r="K186">
        <f t="shared" si="17"/>
        <v>-1.3958517214511121</v>
      </c>
      <c r="M186">
        <f t="shared" si="18"/>
        <v>-1.3958517214511121</v>
      </c>
      <c r="N186" s="13">
        <f t="shared" si="19"/>
        <v>5.5224059852994952E-4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3.8667564135991555</v>
      </c>
      <c r="H187" s="10">
        <f t="shared" si="20"/>
        <v>-1.4015675171155972</v>
      </c>
      <c r="I187">
        <f t="shared" si="16"/>
        <v>-16.818810205387166</v>
      </c>
      <c r="K187">
        <f t="shared" si="17"/>
        <v>-1.3782482050585876</v>
      </c>
      <c r="M187">
        <f t="shared" si="18"/>
        <v>-1.3782482050585876</v>
      </c>
      <c r="N187" s="13">
        <f t="shared" si="19"/>
        <v>5.4379031481219589E-4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3.8777288614733934</v>
      </c>
      <c r="H188" s="10">
        <f t="shared" si="20"/>
        <v>-1.3839746837199787</v>
      </c>
      <c r="I188">
        <f t="shared" si="16"/>
        <v>-16.607696204639744</v>
      </c>
      <c r="K188">
        <f t="shared" si="17"/>
        <v>-1.3608370290906107</v>
      </c>
      <c r="M188">
        <f t="shared" si="18"/>
        <v>-1.3608370290906107</v>
      </c>
      <c r="N188" s="13">
        <f t="shared" si="19"/>
        <v>5.3535106174791493E-4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3.8887013093476308</v>
      </c>
      <c r="H189" s="10">
        <f t="shared" si="20"/>
        <v>-1.3665719245341195</v>
      </c>
      <c r="I189">
        <f t="shared" si="16"/>
        <v>-16.398863094409435</v>
      </c>
      <c r="K189">
        <f t="shared" si="17"/>
        <v>-1.3436170315898408</v>
      </c>
      <c r="M189">
        <f t="shared" si="18"/>
        <v>-1.3436170315898408</v>
      </c>
      <c r="N189" s="13">
        <f t="shared" si="19"/>
        <v>5.2692711008329421E-4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3.8996737572218692</v>
      </c>
      <c r="H190" s="10">
        <f t="shared" si="20"/>
        <v>-1.3493581140746325</v>
      </c>
      <c r="I190">
        <f t="shared" si="16"/>
        <v>-16.192297368895588</v>
      </c>
      <c r="K190">
        <f t="shared" si="17"/>
        <v>-1.3265870233926949</v>
      </c>
      <c r="M190">
        <f t="shared" si="18"/>
        <v>-1.3265870233926949</v>
      </c>
      <c r="N190" s="13">
        <f t="shared" si="19"/>
        <v>5.1852257084502586E-4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3.9106462050961071</v>
      </c>
      <c r="H191" s="10">
        <f t="shared" si="20"/>
        <v>-1.3323320997298302</v>
      </c>
      <c r="I191">
        <f t="shared" si="16"/>
        <v>-15.987985196757963</v>
      </c>
      <c r="K191">
        <f t="shared" si="17"/>
        <v>-1.3097457897466644</v>
      </c>
      <c r="M191">
        <f t="shared" si="18"/>
        <v>-1.3097457897466644</v>
      </c>
      <c r="N191" s="13">
        <f t="shared" si="19"/>
        <v>5.1014139865565502E-4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3.921618652970345</v>
      </c>
      <c r="H192" s="10">
        <f t="shared" si="20"/>
        <v>-1.3154927033579475</v>
      </c>
      <c r="I192">
        <f t="shared" si="16"/>
        <v>-15.78591244029537</v>
      </c>
      <c r="K192">
        <f t="shared" si="17"/>
        <v>-1.2930920918697242</v>
      </c>
      <c r="M192">
        <f t="shared" si="18"/>
        <v>-1.2930920918697242</v>
      </c>
      <c r="N192" s="13">
        <f t="shared" si="19"/>
        <v>5.017873950463246E-4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3.9325911008445833</v>
      </c>
      <c r="H193" s="10">
        <f t="shared" si="20"/>
        <v>-1.2988387228283247</v>
      </c>
      <c r="I193">
        <f t="shared" si="16"/>
        <v>-15.586064673939896</v>
      </c>
      <c r="K193">
        <f t="shared" si="17"/>
        <v>-1.2766246684536744</v>
      </c>
      <c r="M193">
        <f t="shared" si="18"/>
        <v>-1.2766246684536744</v>
      </c>
      <c r="N193" s="13">
        <f t="shared" si="19"/>
        <v>4.9346421175991981E-4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3.9435635487188203</v>
      </c>
      <c r="H194" s="10">
        <f t="shared" si="20"/>
        <v>-1.2823689335073314</v>
      </c>
      <c r="I194">
        <f t="shared" si="16"/>
        <v>-15.388427202087977</v>
      </c>
      <c r="K194">
        <f t="shared" si="17"/>
        <v>-1.2603422371131845</v>
      </c>
      <c r="M194">
        <f t="shared" si="18"/>
        <v>-1.2603422371131845</v>
      </c>
      <c r="N194" s="13">
        <f t="shared" si="19"/>
        <v>4.851753540399238E-4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3.9545359965930587</v>
      </c>
      <c r="H195" s="10">
        <f t="shared" si="20"/>
        <v>-1.2660820896907488</v>
      </c>
      <c r="I195">
        <f t="shared" si="16"/>
        <v>-15.192985076288984</v>
      </c>
      <c r="K195">
        <f t="shared" si="17"/>
        <v>-1.2442434957822184</v>
      </c>
      <c r="M195">
        <f t="shared" si="18"/>
        <v>-1.2442434957822184</v>
      </c>
      <c r="N195" s="13">
        <f t="shared" si="19"/>
        <v>4.7692418390170017E-4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3.9655084444672966</v>
      </c>
      <c r="H196" s="10">
        <f t="shared" si="20"/>
        <v>-1.2499769259842812</v>
      </c>
      <c r="I196">
        <f t="shared" si="16"/>
        <v>-14.999723111811374</v>
      </c>
      <c r="K196">
        <f t="shared" si="17"/>
        <v>-1.2283271240595612</v>
      </c>
      <c r="M196">
        <f t="shared" si="18"/>
        <v>-1.2283271240595612</v>
      </c>
      <c r="N196" s="13">
        <f t="shared" si="19"/>
        <v>4.6871392337960942E-4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3.976480892341534</v>
      </c>
      <c r="H197" s="10">
        <f t="shared" si="20"/>
        <v>-1.2340521586338218</v>
      </c>
      <c r="I197">
        <f t="shared" si="16"/>
        <v>-14.808625903605861</v>
      </c>
      <c r="K197">
        <f t="shared" si="17"/>
        <v>-1.2125917845049923</v>
      </c>
      <c r="M197">
        <f t="shared" si="18"/>
        <v>-1.2125917845049923</v>
      </c>
      <c r="N197" s="13">
        <f t="shared" si="19"/>
        <v>4.6054765774933482E-4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3.9874533402157724</v>
      </c>
      <c r="H198" s="10">
        <f t="shared" si="20"/>
        <v>-1.2183064868070448</v>
      </c>
      <c r="I198">
        <f t="shared" si="16"/>
        <v>-14.619677841684538</v>
      </c>
      <c r="K198">
        <f t="shared" si="17"/>
        <v>-1.1970361238877152</v>
      </c>
      <c r="M198">
        <f t="shared" si="18"/>
        <v>-1.1970361238877152</v>
      </c>
      <c r="N198" s="13">
        <f t="shared" si="19"/>
        <v>4.5242833871999162E-4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3.9984257880900103</v>
      </c>
      <c r="H199" s="10">
        <f t="shared" si="20"/>
        <v>-1.2027385938278536</v>
      </c>
      <c r="I199">
        <f t="shared" si="16"/>
        <v>-14.432863125934244</v>
      </c>
      <c r="K199">
        <f t="shared" si="17"/>
        <v>-1.1816587743885503</v>
      </c>
      <c r="M199">
        <f t="shared" si="18"/>
        <v>-1.1816587743885503</v>
      </c>
      <c r="N199" s="13">
        <f t="shared" si="19"/>
        <v>4.443587875936323E-4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4.0093982359642482</v>
      </c>
      <c r="H200" s="10">
        <f t="shared" si="20"/>
        <v>-1.1873471483651696</v>
      </c>
      <c r="I200">
        <f t="shared" si="16"/>
        <v>-14.248165780382035</v>
      </c>
      <c r="K200">
        <f t="shared" si="17"/>
        <v>-1.1664583547573388</v>
      </c>
      <c r="M200">
        <f t="shared" si="18"/>
        <v>-1.1664583547573388</v>
      </c>
      <c r="N200" s="13">
        <f t="shared" si="19"/>
        <v>4.3634169839055299E-4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4.0203706838384861</v>
      </c>
      <c r="H201" s="10">
        <f t="shared" si="20"/>
        <v>-1.1721308055774993</v>
      </c>
      <c r="I201">
        <f t="shared" si="16"/>
        <v>-14.065569666929992</v>
      </c>
      <c r="K201">
        <f t="shared" si="17"/>
        <v>-1.1514334714270134</v>
      </c>
      <c r="M201">
        <f t="shared" si="18"/>
        <v>-1.1514334714270134</v>
      </c>
      <c r="N201" s="13">
        <f t="shared" si="19"/>
        <v>4.2837964093687042E-4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4.031343131712724</v>
      </c>
      <c r="H202" s="10">
        <f t="shared" si="20"/>
        <v>-1.1570882082146807</v>
      </c>
      <c r="I202">
        <f t="shared" si="16"/>
        <v>-13.885058498576168</v>
      </c>
      <c r="K202">
        <f t="shared" si="17"/>
        <v>-1.1365827195857037</v>
      </c>
      <c r="M202">
        <f t="shared" si="18"/>
        <v>-1.1365827195857037</v>
      </c>
      <c r="N202" s="13">
        <f t="shared" si="19"/>
        <v>4.2047506391310724E-4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4.0423155795869619</v>
      </c>
      <c r="H203" s="10">
        <f t="shared" si="20"/>
        <v>-1.1422179876781637</v>
      </c>
      <c r="I203">
        <f t="shared" si="16"/>
        <v>-13.706615852137965</v>
      </c>
      <c r="K203">
        <f t="shared" si="17"/>
        <v>-1.1219046842082121</v>
      </c>
      <c r="M203">
        <f t="shared" si="18"/>
        <v>-1.1219046842082121</v>
      </c>
      <c r="N203" s="13">
        <f t="shared" si="19"/>
        <v>4.1263029786234925E-4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4.0532880274611998</v>
      </c>
      <c r="H204" s="10">
        <f t="shared" si="20"/>
        <v>-1.12751876504114</v>
      </c>
      <c r="I204">
        <f t="shared" si="16"/>
        <v>-13.53022518049368</v>
      </c>
      <c r="K204">
        <f t="shared" si="17"/>
        <v>-1.1073979410481785</v>
      </c>
      <c r="M204">
        <f t="shared" si="18"/>
        <v>-1.1073979410481785</v>
      </c>
      <c r="N204" s="13">
        <f t="shared" si="19"/>
        <v>4.048475581557374E-4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4.0642604753354377</v>
      </c>
      <c r="H205" s="10">
        <f t="shared" si="20"/>
        <v>-1.1129891520298036</v>
      </c>
      <c r="I205">
        <f t="shared" si="16"/>
        <v>-13.355869824357644</v>
      </c>
      <c r="K205">
        <f t="shared" si="17"/>
        <v>-1.0930610575921771</v>
      </c>
      <c r="M205">
        <f t="shared" si="18"/>
        <v>-1.0930610575921771</v>
      </c>
      <c r="N205" s="13">
        <f t="shared" si="19"/>
        <v>3.9712894791496235E-4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4.0752329232096756</v>
      </c>
      <c r="H206" s="10">
        <f t="shared" si="20"/>
        <v>-1.0986277519669796</v>
      </c>
      <c r="I206">
        <f t="shared" si="16"/>
        <v>-13.183533023603754</v>
      </c>
      <c r="K206">
        <f t="shared" si="17"/>
        <v>-1.0788925939769791</v>
      </c>
      <c r="M206">
        <f t="shared" si="18"/>
        <v>-1.0788925939769791</v>
      </c>
      <c r="N206" s="13">
        <f t="shared" si="19"/>
        <v>3.8947646089027954E-4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4.0862053710839126</v>
      </c>
      <c r="H207" s="10">
        <f t="shared" si="20"/>
        <v>-1.0844331606793247</v>
      </c>
      <c r="I207">
        <f t="shared" si="16"/>
        <v>-13.013197928151897</v>
      </c>
      <c r="K207">
        <f t="shared" si="17"/>
        <v>-1.0648911038711695</v>
      </c>
      <c r="M207">
        <f t="shared" si="18"/>
        <v>-1.0648911038711695</v>
      </c>
      <c r="N207" s="13">
        <f t="shared" si="19"/>
        <v>3.8189198429316654E-4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4.0971778189581514</v>
      </c>
      <c r="H208" s="10">
        <f t="shared" si="20"/>
        <v>-1.0704039673692665</v>
      </c>
      <c r="I208">
        <f t="shared" si="16"/>
        <v>-12.844847608431198</v>
      </c>
      <c r="K208">
        <f t="shared" si="17"/>
        <v>-1.0510551353222515</v>
      </c>
      <c r="M208">
        <f t="shared" si="18"/>
        <v>-1.0510551353222515</v>
      </c>
      <c r="N208" s="13">
        <f t="shared" si="19"/>
        <v>3.743773015835941E-4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4.1081502668323893</v>
      </c>
      <c r="H209" s="10">
        <f t="shared" si="20"/>
        <v>-1.0565387554528167</v>
      </c>
      <c r="I209">
        <f t="shared" si="16"/>
        <v>-12.678465065433802</v>
      </c>
      <c r="K209">
        <f t="shared" si="17"/>
        <v>-1.0373832315703886</v>
      </c>
      <c r="M209">
        <f t="shared" si="18"/>
        <v>-1.0373832315703886</v>
      </c>
      <c r="N209" s="13">
        <f t="shared" si="19"/>
        <v>3.669340952102748E-4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4.1191227147066272</v>
      </c>
      <c r="H210" s="10">
        <f t="shared" si="20"/>
        <v>-1.0428361033643567</v>
      </c>
      <c r="I210">
        <f t="shared" si="16"/>
        <v>-12.514033240372282</v>
      </c>
      <c r="K210">
        <f t="shared" si="17"/>
        <v>-1.0238739318298211</v>
      </c>
      <c r="M210">
        <f t="shared" si="18"/>
        <v>-1.0238739318298211</v>
      </c>
      <c r="N210" s="13">
        <f t="shared" si="19"/>
        <v>3.5956394930515258E-4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4.1300951625808651</v>
      </c>
      <c r="H211" s="10">
        <f t="shared" si="20"/>
        <v>-1.0292945853294593</v>
      </c>
      <c r="I211">
        <f t="shared" si="16"/>
        <v>-12.351535023953511</v>
      </c>
      <c r="K211">
        <f t="shared" si="17"/>
        <v>-1.0105257720390428</v>
      </c>
      <c r="M211">
        <f t="shared" si="18"/>
        <v>-1.0105257720390428</v>
      </c>
      <c r="N211" s="13">
        <f t="shared" si="19"/>
        <v>3.522683523305137E-4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4.141067610455103</v>
      </c>
      <c r="H212" s="10">
        <f t="shared" si="20"/>
        <v>-1.0159127721067864</v>
      </c>
      <c r="I212">
        <f t="shared" ref="I212:I275" si="23">H212*$E$6</f>
        <v>-12.190953265281436</v>
      </c>
      <c r="K212">
        <f t="shared" ref="K212:K275" si="24">(1/2)*($L$9*$L$4*EXP(-$L$7*$O$6*(G212/$O$6-1))+6*$L$4*EXP(-$L$7*$O$6*(SQRT(2)*G212/$O$6-1))-($L$9*$L$6*EXP(-$L$5*$O$6*(G212/$O$6-1))+6*$L$6*EXP(-$L$5*$O$6*(SQRT(2)*G212/$O$6-1))))</f>
        <v>-0.99733728558074008</v>
      </c>
      <c r="M212">
        <f t="shared" ref="M212:M275" si="25">(1/2)*($L$9*$O$4*EXP(-$O$8*$O$6*(G212/$O$6-1))+6*$O$4*EXP(-$O$8*$O$6*(SQRT(2)*G212/$O$6-1))-($L$9*$O$7*EXP(-$O$5*$O$6*(G212/$O$6-1))+6*$O$7*EXP(-$O$5*$O$6*(SQRT(2)*G212/$O$6-1))))</f>
        <v>-0.99733728558074008</v>
      </c>
      <c r="N212" s="13">
        <f t="shared" ref="N212:N275" si="26">(M212-H212)^2*O212</f>
        <v>3.4504869967932943E-4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4.1520400583293409</v>
      </c>
      <c r="H213" s="10">
        <f t="shared" ref="H213:H276" si="27">-(-$B$4)*(1+D213+$E$5*D213^3)*EXP(-D213)</f>
        <v>-1.0026892317000624</v>
      </c>
      <c r="I213">
        <f t="shared" si="23"/>
        <v>-12.032270780400749</v>
      </c>
      <c r="K213">
        <f t="shared" si="24"/>
        <v>-0.98430700397247717</v>
      </c>
      <c r="M213">
        <f t="shared" si="25"/>
        <v>-0.98430700397247717</v>
      </c>
      <c r="N213" s="13">
        <f t="shared" si="26"/>
        <v>3.3790629622880371E-4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4.1630125062035788</v>
      </c>
      <c r="H214" s="10">
        <f t="shared" si="27"/>
        <v>-0.98962253004109801</v>
      </c>
      <c r="I214">
        <f t="shared" si="23"/>
        <v>-11.875470360493177</v>
      </c>
      <c r="K214">
        <f t="shared" si="24"/>
        <v>-0.97143345752909382</v>
      </c>
      <c r="M214">
        <f t="shared" si="25"/>
        <v>-0.97143345752909382</v>
      </c>
      <c r="N214" s="13">
        <f t="shared" si="26"/>
        <v>3.3084235884694638E-4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4.1739849540778158</v>
      </c>
      <c r="H215" s="10">
        <f t="shared" si="27"/>
        <v>-0.97671123164481299</v>
      </c>
      <c r="I215">
        <f t="shared" si="23"/>
        <v>-11.720534779737756</v>
      </c>
      <c r="K215">
        <f t="shared" si="24"/>
        <v>-0.9587151759977306</v>
      </c>
      <c r="M215">
        <f t="shared" si="25"/>
        <v>-0.9587151759977306</v>
      </c>
      <c r="N215" s="13">
        <f t="shared" si="26"/>
        <v>3.2385801885288627E-4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4.1849574019520546</v>
      </c>
      <c r="H216" s="10">
        <f t="shared" si="27"/>
        <v>-0.96395390023716854</v>
      </c>
      <c r="I216">
        <f t="shared" si="23"/>
        <v>-11.567446802846023</v>
      </c>
      <c r="K216">
        <f t="shared" si="24"/>
        <v>-0.94615068916639045</v>
      </c>
      <c r="M216">
        <f t="shared" si="25"/>
        <v>-0.94615068916639045</v>
      </c>
      <c r="N216" s="13">
        <f t="shared" si="26"/>
        <v>3.1695432443067556E-4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4.1959298498262925</v>
      </c>
      <c r="H217" s="10">
        <f t="shared" si="27"/>
        <v>-0.95134909935690226</v>
      </c>
      <c r="I217">
        <f t="shared" si="23"/>
        <v>-11.416189192282827</v>
      </c>
      <c r="K217">
        <f t="shared" si="24"/>
        <v>-0.9337385274469111</v>
      </c>
      <c r="M217">
        <f t="shared" si="25"/>
        <v>-0.9337385274469111</v>
      </c>
      <c r="N217" s="13">
        <f t="shared" si="26"/>
        <v>3.1013224299696962E-4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4.2069022977005304</v>
      </c>
      <c r="H218" s="10">
        <f t="shared" si="27"/>
        <v>-0.9388953929319267</v>
      </c>
      <c r="I218">
        <f t="shared" si="23"/>
        <v>-11.266744715183121</v>
      </c>
      <c r="K218">
        <f t="shared" si="24"/>
        <v>-0.92147722243317154</v>
      </c>
      <c r="M218">
        <f t="shared" si="25"/>
        <v>-0.92147722243317154</v>
      </c>
      <c r="N218" s="13">
        <f t="shared" si="26"/>
        <v>3.0339266352370455E-4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4.2178747455747683</v>
      </c>
      <c r="H219" s="10">
        <f t="shared" si="27"/>
        <v>-0.92659134583122882</v>
      </c>
      <c r="I219">
        <f t="shared" si="23"/>
        <v>-11.119096149974746</v>
      </c>
      <c r="K219">
        <f t="shared" si="24"/>
        <v>-0.90936530743538257</v>
      </c>
      <c r="M219">
        <f t="shared" si="25"/>
        <v>-0.90936530743538257</v>
      </c>
      <c r="N219" s="13">
        <f t="shared" si="26"/>
        <v>2.9673639881516901E-4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4.2288471934490062</v>
      </c>
      <c r="H220" s="10">
        <f t="shared" si="27"/>
        <v>-0.91443552439307962</v>
      </c>
      <c r="I220">
        <f t="shared" si="23"/>
        <v>-10.973226292716955</v>
      </c>
      <c r="K220">
        <f t="shared" si="24"/>
        <v>-0.89740131799123424</v>
      </c>
      <c r="M220">
        <f t="shared" si="25"/>
        <v>-0.89740131799123424</v>
      </c>
      <c r="N220" s="13">
        <f t="shared" si="26"/>
        <v>2.9016418774067032E-4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4.2398196413232441</v>
      </c>
      <c r="H221" s="10">
        <f t="shared" si="27"/>
        <v>-0.9024264969303416</v>
      </c>
      <c r="I221">
        <f t="shared" si="23"/>
        <v>-10.8291179631641</v>
      </c>
      <c r="K221">
        <f t="shared" si="24"/>
        <v>-0.88558379235467632</v>
      </c>
      <c r="M221">
        <f t="shared" si="25"/>
        <v>-0.88558379235467632</v>
      </c>
      <c r="N221" s="13">
        <f t="shared" si="26"/>
        <v>2.8367669742313613E-4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4.250792089197482</v>
      </c>
      <c r="H222" s="10">
        <f t="shared" si="27"/>
        <v>-0.89056283421363824</v>
      </c>
      <c r="I222">
        <f t="shared" si="23"/>
        <v>-10.686754010563659</v>
      </c>
      <c r="K222">
        <f t="shared" si="24"/>
        <v>-0.87391127196307883</v>
      </c>
      <c r="M222">
        <f t="shared" si="25"/>
        <v>-0.87391127196307883</v>
      </c>
      <c r="N222" s="13">
        <f t="shared" si="26"/>
        <v>2.7727452538425535E-4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4.2617645370717199</v>
      </c>
      <c r="H223" s="10">
        <f t="shared" si="27"/>
        <v>-0.87884310993312265</v>
      </c>
      <c r="I223">
        <f t="shared" si="23"/>
        <v>-10.546117319197471</v>
      </c>
      <c r="K223">
        <f t="shared" si="24"/>
        <v>-0.8623823018834994</v>
      </c>
      <c r="M223">
        <f t="shared" si="25"/>
        <v>-0.8623823018834994</v>
      </c>
      <c r="N223" s="13">
        <f t="shared" si="26"/>
        <v>2.7095820164654139E-4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4.2727369849459578</v>
      </c>
      <c r="H224" s="10">
        <f t="shared" si="27"/>
        <v>-0.86726590113956536</v>
      </c>
      <c r="I224">
        <f t="shared" si="23"/>
        <v>-10.407190813674784</v>
      </c>
      <c r="K224">
        <f t="shared" si="24"/>
        <v>-0.85099543123875065</v>
      </c>
      <c r="M224">
        <f t="shared" si="25"/>
        <v>-0.85099543123875065</v>
      </c>
      <c r="N224" s="13">
        <f t="shared" si="26"/>
        <v>2.6472819079331744E-4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4.2837094328201957</v>
      </c>
      <c r="H225" s="10">
        <f t="shared" si="27"/>
        <v>-0.85582978866545467</v>
      </c>
      <c r="I225">
        <f t="shared" si="23"/>
        <v>-10.269957463985456</v>
      </c>
      <c r="K225">
        <f t="shared" si="24"/>
        <v>-0.83974921361395438</v>
      </c>
      <c r="M225">
        <f t="shared" si="25"/>
        <v>-0.83974921361395438</v>
      </c>
      <c r="N225" s="13">
        <f t="shared" si="26"/>
        <v>2.5858489398693354E-4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4.2946818806944336</v>
      </c>
      <c r="H226" s="10">
        <f t="shared" si="27"/>
        <v>-0.84453335752678471</v>
      </c>
      <c r="I226">
        <f t="shared" si="23"/>
        <v>-10.134400290321416</v>
      </c>
      <c r="K226">
        <f t="shared" si="24"/>
        <v>-0.82864220744423955</v>
      </c>
      <c r="M226">
        <f t="shared" si="25"/>
        <v>-0.82864220744423955</v>
      </c>
      <c r="N226" s="13">
        <f t="shared" si="26"/>
        <v>2.5252865094597498E-4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4.3056543285686715</v>
      </c>
      <c r="H227" s="10">
        <f t="shared" si="27"/>
        <v>-0.83337519730618614</v>
      </c>
      <c r="I227">
        <f t="shared" si="23"/>
        <v>-10.000502367674233</v>
      </c>
      <c r="K227">
        <f t="shared" si="24"/>
        <v>-0.81767297638422309</v>
      </c>
      <c r="M227">
        <f t="shared" si="25"/>
        <v>-0.81767297638422309</v>
      </c>
      <c r="N227" s="13">
        <f t="shared" si="26"/>
        <v>2.4655974188213416E-4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4.3166267764429094</v>
      </c>
      <c r="H228" s="10">
        <f t="shared" si="27"/>
        <v>-0.82235390251803231</v>
      </c>
      <c r="I228">
        <f t="shared" si="23"/>
        <v>-9.8682468302163873</v>
      </c>
      <c r="K228">
        <f t="shared" si="24"/>
        <v>-0.80684008965989051</v>
      </c>
      <c r="M228">
        <f t="shared" si="25"/>
        <v>-0.80684008965989051</v>
      </c>
      <c r="N228" s="13">
        <f t="shared" si="26"/>
        <v>2.4067838939744571E-4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4.3275992243171473</v>
      </c>
      <c r="H229" s="10">
        <f t="shared" si="27"/>
        <v>-0.81146807295613566</v>
      </c>
      <c r="I229">
        <f t="shared" si="23"/>
        <v>-9.737616875473627</v>
      </c>
      <c r="K229">
        <f t="shared" si="24"/>
        <v>-0.79614212240347948</v>
      </c>
      <c r="M229">
        <f t="shared" si="25"/>
        <v>-0.79614212240347948</v>
      </c>
      <c r="N229" s="13">
        <f t="shared" si="26"/>
        <v>2.3488476034246212E-4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4.3385716721913852</v>
      </c>
      <c r="H230" s="10">
        <f t="shared" si="27"/>
        <v>-0.80071631402462828</v>
      </c>
      <c r="I230">
        <f t="shared" si="23"/>
        <v>-9.6085957682955403</v>
      </c>
      <c r="K230">
        <f t="shared" si="24"/>
        <v>-0.78557765597194584</v>
      </c>
      <c r="M230">
        <f t="shared" si="25"/>
        <v>-0.78557765597194584</v>
      </c>
      <c r="N230" s="13">
        <f t="shared" si="26"/>
        <v>2.2917896763604691E-4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4.3495441200656231</v>
      </c>
      <c r="H231" s="10">
        <f t="shared" si="27"/>
        <v>-0.79009723705260959</v>
      </c>
      <c r="I231">
        <f t="shared" si="23"/>
        <v>-9.4811668446313142</v>
      </c>
      <c r="K231">
        <f t="shared" si="24"/>
        <v>-0.77514527824957746</v>
      </c>
      <c r="M231">
        <f t="shared" si="25"/>
        <v>-0.77514527824957746</v>
      </c>
      <c r="N231" s="13">
        <f t="shared" si="26"/>
        <v>2.2356107204756995E-4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4.360516567939861</v>
      </c>
      <c r="H232" s="10">
        <f t="shared" si="27"/>
        <v>-0.7796094595931139</v>
      </c>
      <c r="I232">
        <f t="shared" si="23"/>
        <v>-9.3553135151173663</v>
      </c>
      <c r="K232">
        <f t="shared" si="24"/>
        <v>-0.76484358393529861</v>
      </c>
      <c r="M232">
        <f t="shared" si="25"/>
        <v>-0.76484358393529861</v>
      </c>
      <c r="N232" s="13">
        <f t="shared" si="26"/>
        <v>2.18031083942062E-4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4.371489015814098</v>
      </c>
      <c r="H233" s="10">
        <f t="shared" si="27"/>
        <v>-0.76925160570694384</v>
      </c>
      <c r="I233">
        <f t="shared" si="23"/>
        <v>-9.2310192684833261</v>
      </c>
      <c r="K233">
        <f t="shared" si="24"/>
        <v>-0.75467117481519708</v>
      </c>
      <c r="M233">
        <f t="shared" si="25"/>
        <v>-0.75467117481519708</v>
      </c>
      <c r="N233" s="13">
        <f t="shared" si="26"/>
        <v>2.1258896498900336E-4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4.3824614636883368</v>
      </c>
      <c r="H234" s="10">
        <f t="shared" si="27"/>
        <v>-0.75902230623189826</v>
      </c>
      <c r="I234">
        <f t="shared" si="23"/>
        <v>-9.1082676747827787</v>
      </c>
      <c r="K234">
        <f t="shared" si="24"/>
        <v>-0.74462666002078515</v>
      </c>
      <c r="M234">
        <f t="shared" si="25"/>
        <v>-0.74462666002078515</v>
      </c>
      <c r="N234" s="13">
        <f t="shared" si="26"/>
        <v>2.0723462983553528E-4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4.3934339115625747</v>
      </c>
      <c r="H235" s="10">
        <f t="shared" si="27"/>
        <v>-0.74892019903789675</v>
      </c>
      <c r="I235">
        <f t="shared" si="23"/>
        <v>-8.9870423884547606</v>
      </c>
      <c r="K235">
        <f t="shared" si="24"/>
        <v>-0.73470865627349802</v>
      </c>
      <c r="M235">
        <f t="shared" si="25"/>
        <v>-0.73470865627349802</v>
      </c>
      <c r="N235" s="13">
        <f t="shared" si="26"/>
        <v>2.0196794774433397E-4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4.4044063594368117</v>
      </c>
      <c r="H236" s="10">
        <f t="shared" si="27"/>
        <v>-0.73894392926850239</v>
      </c>
      <c r="I236">
        <f t="shared" si="23"/>
        <v>-8.8673271512220282</v>
      </c>
      <c r="K236">
        <f t="shared" si="24"/>
        <v>-0.72491578811589563</v>
      </c>
      <c r="M236">
        <f t="shared" si="25"/>
        <v>-0.72491578811589563</v>
      </c>
      <c r="N236" s="13">
        <f t="shared" si="26"/>
        <v>1.9678874419745915E-4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4.4153788073110505</v>
      </c>
      <c r="H237" s="10">
        <f t="shared" si="27"/>
        <v>-0.72909214956931556</v>
      </c>
      <c r="I237">
        <f t="shared" si="23"/>
        <v>-8.7491057948317863</v>
      </c>
      <c r="K237">
        <f t="shared" si="24"/>
        <v>-0.71524668813004733</v>
      </c>
      <c r="M237">
        <f t="shared" si="25"/>
        <v>-0.71524668813004733</v>
      </c>
      <c r="N237" s="13">
        <f t="shared" si="26"/>
        <v>1.9169680246626365E-4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4.4263512551852884</v>
      </c>
      <c r="H238" s="10">
        <f t="shared" si="27"/>
        <v>-0.71936352030370632</v>
      </c>
      <c r="I238">
        <f t="shared" si="23"/>
        <v>-8.6323622436444758</v>
      </c>
      <c r="K238">
        <f t="shared" si="24"/>
        <v>-0.70569999714355647</v>
      </c>
      <c r="M238">
        <f t="shared" si="25"/>
        <v>-0.70569999714355647</v>
      </c>
      <c r="N238" s="13">
        <f t="shared" si="26"/>
        <v>1.866918651479513E-4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4.4373237030595263</v>
      </c>
      <c r="H239" s="10">
        <f t="shared" si="27"/>
        <v>-0.70975670975633043</v>
      </c>
      <c r="I239">
        <f t="shared" si="23"/>
        <v>-8.5170805170759643</v>
      </c>
      <c r="K239">
        <f t="shared" si="24"/>
        <v>-0.69627436442364066</v>
      </c>
      <c r="M239">
        <f t="shared" si="25"/>
        <v>-0.69627436442364066</v>
      </c>
      <c r="N239" s="13">
        <f t="shared" si="26"/>
        <v>1.8177363566990165E-4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4.4482961509337642</v>
      </c>
      <c r="H240" s="10">
        <f t="shared" si="27"/>
        <v>-0.70027039432486893</v>
      </c>
      <c r="I240">
        <f t="shared" si="23"/>
        <v>-8.4032447318984271</v>
      </c>
      <c r="K240">
        <f t="shared" si="24"/>
        <v>-0.68696844785971511</v>
      </c>
      <c r="M240">
        <f t="shared" si="25"/>
        <v>-0.68696844785971511</v>
      </c>
      <c r="N240" s="13">
        <f t="shared" si="26"/>
        <v>1.7694177976181803E-4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4.4592685988080012</v>
      </c>
      <c r="H241" s="10">
        <f t="shared" si="27"/>
        <v>-0.69090325870040969</v>
      </c>
      <c r="I241">
        <f t="shared" si="23"/>
        <v>-8.2908391044049168</v>
      </c>
      <c r="K241">
        <f t="shared" si="24"/>
        <v>-0.67778091413487751</v>
      </c>
      <c r="M241">
        <f t="shared" si="25"/>
        <v>-0.67778091413487751</v>
      </c>
      <c r="N241" s="13">
        <f t="shared" si="26"/>
        <v>1.7219592689655207E-4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4.47024104668224</v>
      </c>
      <c r="H242" s="10">
        <f t="shared" si="27"/>
        <v>-0.68165399603688048</v>
      </c>
      <c r="I242">
        <f t="shared" si="23"/>
        <v>-8.1798479524425662</v>
      </c>
      <c r="K242">
        <f t="shared" si="24"/>
        <v>-0.66871043888669024</v>
      </c>
      <c r="M242">
        <f t="shared" si="25"/>
        <v>-0.66871043888669024</v>
      </c>
      <c r="N242" s="13">
        <f t="shared" si="26"/>
        <v>1.6753567170024099E-4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4.4812134945564779</v>
      </c>
      <c r="H243" s="10">
        <f t="shared" si="27"/>
        <v>-0.67252130810992761</v>
      </c>
      <c r="I243">
        <f t="shared" si="23"/>
        <v>-8.0702556973191317</v>
      </c>
      <c r="K243">
        <f t="shared" si="24"/>
        <v>-0.65975570685766538</v>
      </c>
      <c r="M243">
        <f t="shared" si="25"/>
        <v>-0.65975570685766538</v>
      </c>
      <c r="N243" s="13">
        <f t="shared" si="26"/>
        <v>1.6296057533175893E-4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4.4921859424307158</v>
      </c>
      <c r="H244" s="10">
        <f t="shared" si="27"/>
        <v>-0.66350390546562621</v>
      </c>
      <c r="I244">
        <f t="shared" si="23"/>
        <v>-7.9620468655875145</v>
      </c>
      <c r="K244">
        <f t="shared" si="24"/>
        <v>-0.65091541203578973</v>
      </c>
      <c r="M244">
        <f t="shared" si="25"/>
        <v>-0.65091541203578973</v>
      </c>
      <c r="N244" s="13">
        <f t="shared" si="26"/>
        <v>1.5847016683303617E-4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4.5031583903049537</v>
      </c>
      <c r="H245" s="10">
        <f t="shared" si="27"/>
        <v>-0.65460050755939136</v>
      </c>
      <c r="I245">
        <f t="shared" si="23"/>
        <v>-7.8552060907126968</v>
      </c>
      <c r="K245">
        <f t="shared" si="24"/>
        <v>-0.64218825778548982</v>
      </c>
      <c r="M245">
        <f t="shared" si="25"/>
        <v>-0.64218825778548982</v>
      </c>
      <c r="N245" s="13">
        <f t="shared" si="26"/>
        <v>1.5406394444971884E-4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4.5141308381791916</v>
      </c>
      <c r="H246" s="10">
        <f t="shared" si="27"/>
        <v>-0.64580984288545007</v>
      </c>
      <c r="I246">
        <f t="shared" si="23"/>
        <v>-7.7497181146254004</v>
      </c>
      <c r="K246">
        <f t="shared" si="24"/>
        <v>-0.63357295696936411</v>
      </c>
      <c r="M246">
        <f t="shared" si="25"/>
        <v>-0.63357295696936411</v>
      </c>
      <c r="N246" s="13">
        <f t="shared" si="26"/>
        <v>1.4974137692330293E-4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4.5251032860534295</v>
      </c>
      <c r="H247" s="10">
        <f t="shared" si="27"/>
        <v>-0.63713064909721995</v>
      </c>
      <c r="I247">
        <f t="shared" si="23"/>
        <v>-7.6455677891666394</v>
      </c>
      <c r="K247">
        <f t="shared" si="24"/>
        <v>-0.62506823206102491</v>
      </c>
      <c r="M247">
        <f t="shared" si="25"/>
        <v>-0.62506823206102491</v>
      </c>
      <c r="N247" s="13">
        <f t="shared" si="26"/>
        <v>1.4550190475508831E-4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4.5360757339276674</v>
      </c>
      <c r="H248" s="10">
        <f t="shared" si="27"/>
        <v>-0.6285616731189364</v>
      </c>
      <c r="I248">
        <f t="shared" si="23"/>
        <v>-7.5427400774272364</v>
      </c>
      <c r="K248">
        <f t="shared" si="24"/>
        <v>-0.61667281524938666</v>
      </c>
      <c r="M248">
        <f t="shared" si="25"/>
        <v>-0.61667281524938666</v>
      </c>
      <c r="N248" s="13">
        <f t="shared" si="26"/>
        <v>1.413449414423548E-4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4.5470481818019044</v>
      </c>
      <c r="H249" s="10">
        <f t="shared" si="27"/>
        <v>-0.62010167124885118</v>
      </c>
      <c r="I249">
        <f t="shared" si="23"/>
        <v>-7.4412200549862142</v>
      </c>
      <c r="K249">
        <f t="shared" si="24"/>
        <v>-0.60838544853470822</v>
      </c>
      <c r="M249">
        <f t="shared" si="25"/>
        <v>-0.60838544853470822</v>
      </c>
      <c r="N249" s="13">
        <f t="shared" si="26"/>
        <v>1.3726987468739955E-4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4.5580206296761432</v>
      </c>
      <c r="H250" s="10">
        <f t="shared" si="27"/>
        <v>-0.61174940925431676</v>
      </c>
      <c r="I250">
        <f t="shared" si="23"/>
        <v>-7.3409929110518011</v>
      </c>
      <c r="K250">
        <f t="shared" si="24"/>
        <v>-0.60020488381670156</v>
      </c>
      <c r="M250">
        <f t="shared" si="25"/>
        <v>-0.60020488381670156</v>
      </c>
      <c r="N250" s="13">
        <f t="shared" si="26"/>
        <v>1.3327606757974428E-4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4.5689930775503811</v>
      </c>
      <c r="H251" s="10">
        <f t="shared" si="27"/>
        <v>-0.60350366245906772</v>
      </c>
      <c r="I251">
        <f t="shared" si="23"/>
        <v>-7.2420439495088127</v>
      </c>
      <c r="K251">
        <f t="shared" si="24"/>
        <v>-0.59212988297501634</v>
      </c>
      <c r="M251">
        <f t="shared" si="25"/>
        <v>-0.59212988297501634</v>
      </c>
      <c r="N251" s="13">
        <f t="shared" si="26"/>
        <v>1.2936285975182813E-4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4.579965525424619</v>
      </c>
      <c r="H252" s="10">
        <f t="shared" si="27"/>
        <v>-0.59536321582299034</v>
      </c>
      <c r="I252">
        <f t="shared" si="23"/>
        <v>-7.1443585898758837</v>
      </c>
      <c r="K252">
        <f t="shared" si="24"/>
        <v>-0.5841592179423597</v>
      </c>
      <c r="M252">
        <f t="shared" si="25"/>
        <v>-0.5841592179423597</v>
      </c>
      <c r="N252" s="13">
        <f t="shared" si="26"/>
        <v>1.25529568509176E-4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4.5909379732988569</v>
      </c>
      <c r="H253" s="10">
        <f t="shared" si="27"/>
        <v>-0.58732686401466938</v>
      </c>
      <c r="I253">
        <f t="shared" si="23"/>
        <v>-7.0479223681760326</v>
      </c>
      <c r="K253">
        <f t="shared" si="24"/>
        <v>-0.57629167077056342</v>
      </c>
      <c r="M253">
        <f t="shared" si="25"/>
        <v>-0.57629167077056342</v>
      </c>
      <c r="N253" s="13">
        <f t="shared" si="26"/>
        <v>1.2177548993476174E-4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4.6019104211730948</v>
      </c>
      <c r="H254" s="10">
        <f t="shared" si="27"/>
        <v>-0.57939341147698831</v>
      </c>
      <c r="I254">
        <f t="shared" si="23"/>
        <v>-6.9527209377238597</v>
      </c>
      <c r="K254">
        <f t="shared" si="24"/>
        <v>-0.56852603368985155</v>
      </c>
      <c r="M254">
        <f t="shared" si="25"/>
        <v>-0.56852603368985155</v>
      </c>
      <c r="N254" s="13">
        <f t="shared" si="26"/>
        <v>1.1809989996835338E-4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4.6128828690473327</v>
      </c>
      <c r="H255" s="10">
        <f t="shared" si="27"/>
        <v>-0.57156167248605383</v>
      </c>
      <c r="I255">
        <f t="shared" si="23"/>
        <v>-6.8587400698326455</v>
      </c>
      <c r="K255">
        <f t="shared" si="24"/>
        <v>-0.56086110916156884</v>
      </c>
      <c r="M255">
        <f t="shared" si="25"/>
        <v>-0.56086110916156884</v>
      </c>
      <c r="N255" s="13">
        <f t="shared" si="26"/>
        <v>1.1450205546131327E-4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4.6238553169215706</v>
      </c>
      <c r="H256" s="10">
        <f t="shared" si="27"/>
        <v>-0.56383047120370045</v>
      </c>
      <c r="I256">
        <f t="shared" si="23"/>
        <v>-6.7659656544444058</v>
      </c>
      <c r="K256">
        <f t="shared" si="24"/>
        <v>-0.55329570992463339</v>
      </c>
      <c r="M256">
        <f t="shared" si="25"/>
        <v>-0.55329570992463339</v>
      </c>
      <c r="N256" s="13">
        <f t="shared" si="26"/>
        <v>1.1098119520693044E-4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4.6348277647958076</v>
      </c>
      <c r="H257" s="10">
        <f t="shared" si="27"/>
        <v>-0.5561986417238316</v>
      </c>
      <c r="I257">
        <f t="shared" si="23"/>
        <v>-6.6743837006859792</v>
      </c>
      <c r="K257">
        <f t="shared" si="24"/>
        <v>-0.54582865903595179</v>
      </c>
      <c r="M257">
        <f t="shared" si="25"/>
        <v>-0.54582865903595179</v>
      </c>
      <c r="N257" s="13">
        <f t="shared" si="26"/>
        <v>1.0753654094692694E-4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4.6458002126700464</v>
      </c>
      <c r="H258" s="10">
        <f t="shared" si="27"/>
        <v>-0.54866502811283435</v>
      </c>
      <c r="I258">
        <f t="shared" si="23"/>
        <v>-6.5839803373540118</v>
      </c>
      <c r="K258">
        <f t="shared" si="24"/>
        <v>-0.53845878990503082</v>
      </c>
      <c r="M258">
        <f t="shared" si="25"/>
        <v>-0.53845878990503082</v>
      </c>
      <c r="N258" s="13">
        <f t="shared" si="26"/>
        <v>1.0416729835442863E-4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4.6567726605442843</v>
      </c>
      <c r="H259" s="10">
        <f t="shared" si="27"/>
        <v>-0.54122848444431138</v>
      </c>
      <c r="I259">
        <f t="shared" si="23"/>
        <v>-6.4947418133317365</v>
      </c>
      <c r="K259">
        <f t="shared" si="24"/>
        <v>-0.53118494632303181</v>
      </c>
      <c r="M259">
        <f t="shared" si="25"/>
        <v>-0.53118494632303181</v>
      </c>
      <c r="N259" s="13">
        <f t="shared" si="26"/>
        <v>1.0087265799359576E-4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4.6677451084185222</v>
      </c>
      <c r="H260" s="10">
        <f t="shared" si="27"/>
        <v>-0.53388787482834876</v>
      </c>
      <c r="I260">
        <f t="shared" si="23"/>
        <v>-6.4066544979401847</v>
      </c>
      <c r="K260">
        <f t="shared" si="24"/>
        <v>-0.52400598248646646</v>
      </c>
      <c r="M260">
        <f t="shared" si="25"/>
        <v>-0.52400598248646646</v>
      </c>
      <c r="N260" s="13">
        <f t="shared" si="26"/>
        <v>9.7651796256552112E-5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4.6787175562927601</v>
      </c>
      <c r="H261" s="10">
        <f t="shared" si="27"/>
        <v>-0.52664207343554681</v>
      </c>
      <c r="I261">
        <f t="shared" si="23"/>
        <v>-6.3197048812265617</v>
      </c>
      <c r="K261">
        <f t="shared" si="24"/>
        <v>-0.51692076301576662</v>
      </c>
      <c r="M261">
        <f t="shared" si="25"/>
        <v>-0.51692076301576662</v>
      </c>
      <c r="N261" s="13">
        <f t="shared" si="26"/>
        <v>9.4503876277726961E-5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4.6896900041669971</v>
      </c>
      <c r="H262" s="10">
        <f t="shared" si="27"/>
        <v>-0.51948996451602403</v>
      </c>
      <c r="I262">
        <f t="shared" si="23"/>
        <v>-6.2338795741922883</v>
      </c>
      <c r="K262">
        <f t="shared" si="24"/>
        <v>-0.50992816296893206</v>
      </c>
      <c r="M262">
        <f t="shared" si="25"/>
        <v>-0.50992816296893206</v>
      </c>
      <c r="N262" s="13">
        <f t="shared" si="26"/>
        <v>9.1428048825970278E-5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4.7006624520412359</v>
      </c>
      <c r="H263" s="10">
        <f t="shared" si="27"/>
        <v>-0.51243044241360047</v>
      </c>
      <c r="I263">
        <f t="shared" si="23"/>
        <v>-6.1491653089632052</v>
      </c>
      <c r="K263">
        <f t="shared" si="24"/>
        <v>-0.50302706785045015</v>
      </c>
      <c r="M263">
        <f t="shared" si="25"/>
        <v>-0.50302706785045015</v>
      </c>
      <c r="N263" s="13">
        <f t="shared" si="26"/>
        <v>8.8423453174902542E-5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4.7116348999154738</v>
      </c>
      <c r="H264" s="10">
        <f t="shared" si="27"/>
        <v>-0.50546241157535998</v>
      </c>
      <c r="I264">
        <f t="shared" si="23"/>
        <v>-6.0655489389043193</v>
      </c>
      <c r="K264">
        <f t="shared" si="24"/>
        <v>-0.49621637361569843</v>
      </c>
      <c r="M264">
        <f t="shared" si="25"/>
        <v>-0.49621637361569843</v>
      </c>
      <c r="N264" s="13">
        <f t="shared" si="26"/>
        <v>8.5489217951502448E-5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4.7226073477897117</v>
      </c>
      <c r="H265" s="10">
        <f t="shared" si="27"/>
        <v>-0.49858478655678423</v>
      </c>
      <c r="I265">
        <f t="shared" si="23"/>
        <v>-5.9830174386814106</v>
      </c>
      <c r="K265">
        <f t="shared" si="24"/>
        <v>-0.48949498667099606</v>
      </c>
      <c r="M265">
        <f t="shared" si="25"/>
        <v>-0.48949498667099606</v>
      </c>
      <c r="N265" s="13">
        <f t="shared" si="26"/>
        <v>8.2624461963674712E-5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4.7335797956639496</v>
      </c>
      <c r="H266" s="10">
        <f t="shared" si="27"/>
        <v>-0.49179649202264519</v>
      </c>
      <c r="I266">
        <f t="shared" si="23"/>
        <v>-5.9015579042717423</v>
      </c>
      <c r="K266">
        <f t="shared" si="24"/>
        <v>-0.48286182386950377</v>
      </c>
      <c r="M266">
        <f t="shared" si="25"/>
        <v>-0.48286182386950377</v>
      </c>
      <c r="N266" s="13">
        <f t="shared" si="26"/>
        <v>7.9828295006759562E-5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4.7445522435381875</v>
      </c>
      <c r="H267" s="10">
        <f t="shared" si="27"/>
        <v>-0.48509646274383489</v>
      </c>
      <c r="I267">
        <f t="shared" si="23"/>
        <v>-5.8211575529260191</v>
      </c>
      <c r="K267">
        <f t="shared" si="24"/>
        <v>-0.47631581250314659</v>
      </c>
      <c r="M267">
        <f t="shared" si="25"/>
        <v>-0.47631581250314659</v>
      </c>
      <c r="N267" s="13">
        <f t="shared" si="26"/>
        <v>7.7099818649299569E-5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4.7555246914124254</v>
      </c>
      <c r="H268" s="10">
        <f t="shared" si="27"/>
        <v>-0.47848364359030754</v>
      </c>
      <c r="I268">
        <f t="shared" si="23"/>
        <v>-5.7418037230836907</v>
      </c>
      <c r="K268">
        <f t="shared" si="24"/>
        <v>-0.46985589029071861</v>
      </c>
      <c r="M268">
        <f t="shared" si="25"/>
        <v>-0.46985589029071861</v>
      </c>
      <c r="N268" s="13">
        <f t="shared" si="26"/>
        <v>7.4438126998567581E-5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4.7664971392866633</v>
      </c>
      <c r="H269" s="10">
        <f t="shared" si="27"/>
        <v>-0.47195698952030252</v>
      </c>
      <c r="I269">
        <f t="shared" si="23"/>
        <v>-5.6634838742436298</v>
      </c>
      <c r="K269">
        <f t="shared" si="24"/>
        <v>-0.46348100536234754</v>
      </c>
      <c r="M269">
        <f t="shared" si="25"/>
        <v>-0.46348100536234754</v>
      </c>
      <c r="N269" s="13">
        <f t="shared" si="26"/>
        <v>7.1842307445903691E-5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4.7774695871609003</v>
      </c>
      <c r="H270" s="10">
        <f t="shared" si="27"/>
        <v>-0.46551546556601126</v>
      </c>
      <c r="I270">
        <f t="shared" si="23"/>
        <v>-5.5861855867921353</v>
      </c>
      <c r="K270">
        <f t="shared" si="24"/>
        <v>-0.4571901162404694</v>
      </c>
      <c r="M270">
        <f t="shared" si="25"/>
        <v>-0.4571901162404694</v>
      </c>
      <c r="N270" s="13">
        <f t="shared" si="26"/>
        <v>6.9311441392300193E-5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4.7884420350351391</v>
      </c>
      <c r="H271" s="10">
        <f t="shared" si="27"/>
        <v>-0.4591580468158416</v>
      </c>
      <c r="I271">
        <f t="shared" si="23"/>
        <v>-5.5098965617900992</v>
      </c>
      <c r="K271">
        <f t="shared" si="24"/>
        <v>-0.45098219181746874</v>
      </c>
      <c r="M271">
        <f t="shared" si="25"/>
        <v>-0.45098219181746874</v>
      </c>
      <c r="N271" s="13">
        <f t="shared" si="26"/>
        <v>6.684460495441859E-5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4.7994144829093761</v>
      </c>
      <c r="H272" s="10">
        <f t="shared" si="27"/>
        <v>-0.45288371839343933</v>
      </c>
      <c r="I272">
        <f t="shared" si="23"/>
        <v>-5.4346046207212719</v>
      </c>
      <c r="K272">
        <f t="shared" si="24"/>
        <v>-0.44485621133014497</v>
      </c>
      <c r="M272">
        <f t="shared" si="25"/>
        <v>-0.44485621133014497</v>
      </c>
      <c r="N272" s="13">
        <f t="shared" si="26"/>
        <v>6.4440869651240831E-5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4.8103869307836149</v>
      </c>
      <c r="H273" s="10">
        <f t="shared" si="27"/>
        <v>-0.44669147543360332</v>
      </c>
      <c r="I273">
        <f t="shared" si="23"/>
        <v>-5.3602977052032399</v>
      </c>
      <c r="K273">
        <f t="shared" si="24"/>
        <v>-0.43881116433112022</v>
      </c>
      <c r="M273">
        <f t="shared" si="25"/>
        <v>-0.43881116433112022</v>
      </c>
      <c r="N273" s="13">
        <f t="shared" si="26"/>
        <v>6.2099303071918517E-5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4.8213593786578519</v>
      </c>
      <c r="H274" s="10">
        <f t="shared" si="27"/>
        <v>-0.44058032305524619</v>
      </c>
      <c r="I274">
        <f t="shared" si="23"/>
        <v>-5.2869638766629539</v>
      </c>
      <c r="K274">
        <f t="shared" si="24"/>
        <v>-0.43284605065736625</v>
      </c>
      <c r="M274">
        <f t="shared" si="25"/>
        <v>-0.43284605065736625</v>
      </c>
      <c r="N274" s="13">
        <f t="shared" si="26"/>
        <v>5.9818969524607484E-5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4.8323318265320907</v>
      </c>
      <c r="H275" s="10">
        <f t="shared" si="27"/>
        <v>-0.43454927633152907</v>
      </c>
      <c r="I275">
        <f t="shared" si="23"/>
        <v>-5.2145913159783488</v>
      </c>
      <c r="K275">
        <f t="shared" si="24"/>
        <v>-0.42695988039594746</v>
      </c>
      <c r="M275">
        <f t="shared" si="25"/>
        <v>-0.42695988039594746</v>
      </c>
      <c r="N275" s="13">
        <f t="shared" si="26"/>
        <v>5.7598930667022675E-5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4.8433042744063286</v>
      </c>
      <c r="H276" s="10">
        <f t="shared" si="27"/>
        <v>-0.42859736025731004</v>
      </c>
      <c r="I276">
        <f t="shared" ref="I276:I339" si="30">H276*$E$6</f>
        <v>-5.1431683230877203</v>
      </c>
      <c r="K276">
        <f t="shared" ref="K276:K339" si="31">(1/2)*($L$9*$L$4*EXP(-$L$7*$O$6*(G276/$O$6-1))+6*$L$4*EXP(-$L$7*$O$6*(SQRT(2)*G276/$O$6-1))-($L$9*$L$6*EXP(-$L$5*$O$6*(G276/$O$6-1))+6*$L$6*EXP(-$L$5*$O$6*(SQRT(2)*G276/$O$6-1))))</f>
        <v>-0.42115167384713798</v>
      </c>
      <c r="M276">
        <f t="shared" ref="M276:M339" si="32">(1/2)*($L$9*$O$4*EXP(-$O$8*$O$6*(G276/$O$6-1))+6*$O$4*EXP(-$O$8*$O$6*(SQRT(2)*G276/$O$6-1))-($L$9*$O$7*EXP(-$O$5*$O$6*(G276/$O$6-1))+6*$O$7*EXP(-$O$5*$O$6*(SQRT(2)*G276/$O$6-1))))</f>
        <v>-0.42115167384713798</v>
      </c>
      <c r="N276" s="13">
        <f t="shared" ref="N276:N339" si="33">(M276-H276)^2*O276</f>
        <v>5.5438246118621048E-5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4.8542767222805665</v>
      </c>
      <c r="H277" s="10">
        <f t="shared" ref="H277:H340" si="34">-(-$B$4)*(1+D277+$E$5*D277^3)*EXP(-D277)</f>
        <v>-0.42272360971402595</v>
      </c>
      <c r="I277">
        <f t="shared" si="30"/>
        <v>-5.0726833165683116</v>
      </c>
      <c r="K277">
        <f t="shared" si="31"/>
        <v>-0.41542046148502076</v>
      </c>
      <c r="M277">
        <f t="shared" si="32"/>
        <v>-0.41542046148502076</v>
      </c>
      <c r="N277" s="13">
        <f t="shared" si="33"/>
        <v>5.3335974054821573E-5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4.8652491701548097</v>
      </c>
      <c r="H278" s="10">
        <f t="shared" si="34"/>
        <v>-0.4169270694321372</v>
      </c>
      <c r="I278">
        <f t="shared" si="30"/>
        <v>-5.0031248331856464</v>
      </c>
      <c r="K278">
        <f t="shared" si="31"/>
        <v>-0.40976528391569411</v>
      </c>
      <c r="M278">
        <f t="shared" si="32"/>
        <v>-0.40976528391569411</v>
      </c>
      <c r="N278" s="13">
        <f t="shared" si="33"/>
        <v>5.1291171783533965E-5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4.8762216180290423</v>
      </c>
      <c r="H279" s="10">
        <f t="shared" si="34"/>
        <v>-0.41120679395126686</v>
      </c>
      <c r="I279">
        <f t="shared" si="30"/>
        <v>-4.9344815274152021</v>
      </c>
      <c r="K279">
        <f t="shared" si="31"/>
        <v>-0.40418519183322316</v>
      </c>
      <c r="M279">
        <f t="shared" si="32"/>
        <v>-0.40418519183322316</v>
      </c>
      <c r="N279" s="13">
        <f t="shared" si="33"/>
        <v>4.9302896304115797E-5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4.8871940659032802</v>
      </c>
      <c r="H280" s="10">
        <f t="shared" si="34"/>
        <v>-0.40556184757809211</v>
      </c>
      <c r="I280">
        <f t="shared" si="30"/>
        <v>-4.8667421709371048</v>
      </c>
      <c r="K280">
        <f t="shared" si="31"/>
        <v>-0.39867924597338616</v>
      </c>
      <c r="M280">
        <f t="shared" si="32"/>
        <v>-0.39867924597338616</v>
      </c>
      <c r="N280" s="13">
        <f t="shared" si="33"/>
        <v>4.7370204849100785E-5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4.8981665137775181</v>
      </c>
      <c r="H281" s="10">
        <f t="shared" si="34"/>
        <v>-0.39999130434220004</v>
      </c>
      <c r="I281">
        <f t="shared" si="30"/>
        <v>-4.7998956521064002</v>
      </c>
      <c r="K281">
        <f t="shared" si="31"/>
        <v>-0.39324651706542474</v>
      </c>
      <c r="M281">
        <f t="shared" si="32"/>
        <v>-0.39324651706542474</v>
      </c>
      <c r="N281" s="13">
        <f t="shared" si="33"/>
        <v>4.5492155408949955E-5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4.9091389616517604</v>
      </c>
      <c r="H282" s="10">
        <f t="shared" si="34"/>
        <v>-0.39449424794991217</v>
      </c>
      <c r="I282">
        <f t="shared" si="30"/>
        <v>-4.7339309753989465</v>
      </c>
      <c r="K282">
        <f t="shared" si="31"/>
        <v>-0.38788608578180556</v>
      </c>
      <c r="M282">
        <f t="shared" si="32"/>
        <v>-0.38788608578180556</v>
      </c>
      <c r="N282" s="13">
        <f t="shared" si="33"/>
        <v>4.3667807239995491E-5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4.9201114095259939</v>
      </c>
      <c r="H283" s="10">
        <f t="shared" si="34"/>
        <v>-0.38906977173625468</v>
      </c>
      <c r="I283">
        <f t="shared" si="30"/>
        <v>-4.6688372608350566</v>
      </c>
      <c r="K283">
        <f t="shared" si="31"/>
        <v>-0.38259704268616507</v>
      </c>
      <c r="M283">
        <f t="shared" si="32"/>
        <v>-0.38259704268616507</v>
      </c>
      <c r="N283" s="13">
        <f t="shared" si="33"/>
        <v>4.1896221355873938E-5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4.9310838574002318</v>
      </c>
      <c r="H284" s="10">
        <f t="shared" si="34"/>
        <v>-0.38371697861510656</v>
      </c>
      <c r="I284">
        <f t="shared" si="30"/>
        <v>-4.6046037433812792</v>
      </c>
      <c r="K284">
        <f t="shared" si="31"/>
        <v>-0.37737848817947106</v>
      </c>
      <c r="M284">
        <f t="shared" si="32"/>
        <v>-0.37737848817947106</v>
      </c>
      <c r="N284" s="13">
        <f t="shared" si="33"/>
        <v>4.017646100264274E-5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4.9420563052744697</v>
      </c>
      <c r="H285" s="10">
        <f t="shared" si="34"/>
        <v>-0.37843498102770967</v>
      </c>
      <c r="I285">
        <f t="shared" si="30"/>
        <v>-4.5412197723325161</v>
      </c>
      <c r="K285">
        <f t="shared" si="31"/>
        <v>-0.37222953244457802</v>
      </c>
      <c r="M285">
        <f t="shared" si="32"/>
        <v>-0.37222953244457802</v>
      </c>
      <c r="N285" s="13">
        <f t="shared" si="33"/>
        <v>3.8507592117890684E-5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4.9530287531487129</v>
      </c>
      <c r="H286" s="10">
        <f t="shared" si="34"/>
        <v>-0.37322290088954457</v>
      </c>
      <c r="I286">
        <f t="shared" si="30"/>
        <v>-4.4786748106745353</v>
      </c>
      <c r="K286">
        <f t="shared" si="31"/>
        <v>-0.36714929538918506</v>
      </c>
      <c r="M286">
        <f t="shared" si="32"/>
        <v>-0.36714929538918506</v>
      </c>
      <c r="N286" s="13">
        <f t="shared" si="33"/>
        <v>3.688868377399734E-5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4.9640012010229455</v>
      </c>
      <c r="H287" s="10">
        <f t="shared" si="34"/>
        <v>-0.36807986953572813</v>
      </c>
      <c r="I287">
        <f t="shared" si="30"/>
        <v>-4.4169584344287376</v>
      </c>
      <c r="K287">
        <f t="shared" si="31"/>
        <v>-0.36213690658734932</v>
      </c>
      <c r="M287">
        <f t="shared" si="32"/>
        <v>-0.36213690658734932</v>
      </c>
      <c r="N287" s="13">
        <f t="shared" si="33"/>
        <v>3.5318808605803432E-5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4.9749736488971834</v>
      </c>
      <c r="H288" s="10">
        <f t="shared" si="34"/>
        <v>-0.36300502766495596</v>
      </c>
      <c r="I288">
        <f t="shared" si="30"/>
        <v>-4.3560603319794717</v>
      </c>
      <c r="K288">
        <f t="shared" si="31"/>
        <v>-0.35719150521957133</v>
      </c>
      <c r="M288">
        <f t="shared" si="32"/>
        <v>-0.35719150521957133</v>
      </c>
      <c r="N288" s="13">
        <f t="shared" si="33"/>
        <v>3.379704322299093E-5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4.9859460967714213</v>
      </c>
      <c r="H289" s="10">
        <f t="shared" si="34"/>
        <v>-0.35799752528215439</v>
      </c>
      <c r="I289">
        <f t="shared" si="30"/>
        <v>-4.295970303385853</v>
      </c>
      <c r="K289">
        <f t="shared" si="31"/>
        <v>-0.35231224001162764</v>
      </c>
      <c r="M289">
        <f t="shared" si="32"/>
        <v>-0.35231224001162764</v>
      </c>
      <c r="N289" s="13">
        <f t="shared" si="33"/>
        <v>3.2322468607268447E-5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4.9969185446456637</v>
      </c>
      <c r="H290" s="10">
        <f t="shared" si="34"/>
        <v>-0.35305652163984053</v>
      </c>
      <c r="I290">
        <f t="shared" si="30"/>
        <v>-4.2366782596780865</v>
      </c>
      <c r="K290">
        <f t="shared" si="31"/>
        <v>-0.34749826917213344</v>
      </c>
      <c r="M290">
        <f t="shared" si="32"/>
        <v>-0.34749826917213344</v>
      </c>
      <c r="N290" s="13">
        <f t="shared" si="33"/>
        <v>3.0894170494771858E-5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5.0078909925198971</v>
      </c>
      <c r="H291" s="10">
        <f t="shared" si="34"/>
        <v>-0.3481811851783288</v>
      </c>
      <c r="I291">
        <f t="shared" si="30"/>
        <v>-4.1781742221399458</v>
      </c>
      <c r="K291">
        <f t="shared" si="31"/>
        <v>-0.34274876032898577</v>
      </c>
      <c r="M291">
        <f t="shared" si="32"/>
        <v>-0.34274876032898577</v>
      </c>
      <c r="N291" s="13">
        <f t="shared" si="33"/>
        <v>2.9511239743759661E-5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5.018863440394135</v>
      </c>
      <c r="H292" s="10">
        <f t="shared" si="34"/>
        <v>-0.34337069346479859</v>
      </c>
      <c r="I292">
        <f t="shared" si="30"/>
        <v>-4.1204483215775829</v>
      </c>
      <c r="K292">
        <f t="shared" si="31"/>
        <v>-0.33806289046469468</v>
      </c>
      <c r="M292">
        <f t="shared" si="32"/>
        <v>-0.33806289046469468</v>
      </c>
      <c r="N292" s="13">
        <f t="shared" si="33"/>
        <v>2.8172772687912139E-5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5.0298358882683729</v>
      </c>
      <c r="H293" s="10">
        <f t="shared" si="34"/>
        <v>-0.33862423313137335</v>
      </c>
      <c r="I293">
        <f t="shared" si="30"/>
        <v>-4.0634907975764802</v>
      </c>
      <c r="K293">
        <f t="shared" si="31"/>
        <v>-0.33343984585074987</v>
      </c>
      <c r="M293">
        <f t="shared" si="32"/>
        <v>-0.33343984585074987</v>
      </c>
      <c r="N293" s="13">
        <f t="shared" si="33"/>
        <v>2.6877871475490537E-5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5.0408083361426161</v>
      </c>
      <c r="H294" s="10">
        <f t="shared" si="34"/>
        <v>-0.3339409998122011</v>
      </c>
      <c r="I294">
        <f t="shared" si="30"/>
        <v>-4.007291997746413</v>
      </c>
      <c r="K294">
        <f t="shared" si="31"/>
        <v>-0.32887882198101875</v>
      </c>
      <c r="M294">
        <f t="shared" si="32"/>
        <v>-0.32887882198101875</v>
      </c>
      <c r="N294" s="13">
        <f t="shared" si="33"/>
        <v>2.5625644394514002E-5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5.0517807840168478</v>
      </c>
      <c r="H295" s="10">
        <f t="shared" si="34"/>
        <v>-0.32932019807966217</v>
      </c>
      <c r="I295">
        <f t="shared" si="30"/>
        <v>-3.9518423769559461</v>
      </c>
      <c r="K295">
        <f t="shared" si="31"/>
        <v>-0.32437902350429493</v>
      </c>
      <c r="M295">
        <f t="shared" si="32"/>
        <v>-0.32437902350429493</v>
      </c>
      <c r="N295" s="13">
        <f t="shared" si="33"/>
        <v>2.441520618425569E-5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5.0627532318910866</v>
      </c>
      <c r="H296" s="10">
        <f t="shared" si="34"/>
        <v>-0.3247610413797099</v>
      </c>
      <c r="I296">
        <f t="shared" si="30"/>
        <v>-3.8971324965565186</v>
      </c>
      <c r="K296">
        <f t="shared" si="31"/>
        <v>-0.31993966415600583</v>
      </c>
      <c r="M296">
        <f t="shared" si="32"/>
        <v>-0.31993966415600583</v>
      </c>
      <c r="N296" s="13">
        <f t="shared" si="33"/>
        <v>2.3245678333252374E-5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5.0737256797653245</v>
      </c>
      <c r="H297" s="10">
        <f t="shared" si="34"/>
        <v>-0.32026275196648446</v>
      </c>
      <c r="I297">
        <f t="shared" si="30"/>
        <v>-3.8431530235978135</v>
      </c>
      <c r="K297">
        <f t="shared" si="31"/>
        <v>-0.31555996668921799</v>
      </c>
      <c r="M297">
        <f t="shared" si="32"/>
        <v>-0.31555996668921799</v>
      </c>
      <c r="N297" s="13">
        <f t="shared" si="33"/>
        <v>2.2116189364074314E-5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5.0846981276395669</v>
      </c>
      <c r="H298" s="10">
        <f t="shared" si="34"/>
        <v>-0.31582456083617588</v>
      </c>
      <c r="I298">
        <f t="shared" si="30"/>
        <v>-3.7898947300341108</v>
      </c>
      <c r="K298">
        <f t="shared" si="31"/>
        <v>-0.31123916280491593</v>
      </c>
      <c r="M298">
        <f t="shared" si="32"/>
        <v>-0.31123916280491593</v>
      </c>
      <c r="N298" s="13">
        <f t="shared" si="33"/>
        <v>2.1025875105082694E-5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5.0956705755137994</v>
      </c>
      <c r="H299" s="10">
        <f t="shared" si="34"/>
        <v>-0.31144570766026158</v>
      </c>
      <c r="I299">
        <f t="shared" si="30"/>
        <v>-3.737348491923139</v>
      </c>
      <c r="K299">
        <f t="shared" si="31"/>
        <v>-0.30697649308167485</v>
      </c>
      <c r="M299">
        <f t="shared" si="32"/>
        <v>-0.30697649308167485</v>
      </c>
      <c r="N299" s="13">
        <f t="shared" si="33"/>
        <v>1.9973878949452192E-5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5.1066430233880382</v>
      </c>
      <c r="H300" s="10">
        <f t="shared" si="34"/>
        <v>-0.30712544071810538</v>
      </c>
      <c r="I300">
        <f t="shared" si="30"/>
        <v>-3.6855052886172643</v>
      </c>
      <c r="K300">
        <f t="shared" si="31"/>
        <v>-0.30277120690472636</v>
      </c>
      <c r="M300">
        <f t="shared" si="32"/>
        <v>-0.30277120690472636</v>
      </c>
      <c r="N300" s="13">
        <f t="shared" si="33"/>
        <v>1.8959352101573168E-5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5.1176154712622814</v>
      </c>
      <c r="H301" s="10">
        <f t="shared" si="34"/>
        <v>-0.3028630168290522</v>
      </c>
      <c r="I301">
        <f t="shared" si="30"/>
        <v>-3.6343562019486262</v>
      </c>
      <c r="K301">
        <f t="shared" si="31"/>
        <v>-0.29862256239453661</v>
      </c>
      <c r="M301">
        <f t="shared" si="32"/>
        <v>-0.29862256239453661</v>
      </c>
      <c r="N301" s="13">
        <f t="shared" si="33"/>
        <v>1.7981453811202971E-5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5.1285879191365193</v>
      </c>
      <c r="H302" s="10">
        <f t="shared" si="34"/>
        <v>-0.29865770128400243</v>
      </c>
      <c r="I302">
        <f t="shared" si="30"/>
        <v>-3.5838924154080294</v>
      </c>
      <c r="K302">
        <f t="shared" si="31"/>
        <v>-0.29452982633488578</v>
      </c>
      <c r="M302">
        <f t="shared" si="32"/>
        <v>-0.29452982633488578</v>
      </c>
      <c r="N302" s="13">
        <f t="shared" si="33"/>
        <v>1.7039351595544787E-5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5.1395603670107581</v>
      </c>
      <c r="H303" s="10">
        <f t="shared" si="34"/>
        <v>-0.2945087677765294</v>
      </c>
      <c r="I303">
        <f t="shared" si="30"/>
        <v>-3.5341052133183526</v>
      </c>
      <c r="K303">
        <f t="shared" si="31"/>
        <v>-0.29049227410051748</v>
      </c>
      <c r="M303">
        <f t="shared" si="32"/>
        <v>-0.29049227410051748</v>
      </c>
      <c r="N303" s="13">
        <f t="shared" si="33"/>
        <v>1.6132221449443771E-5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5.1505328148849907</v>
      </c>
      <c r="H304" s="10">
        <f t="shared" si="34"/>
        <v>-0.29041549833361802</v>
      </c>
      <c r="I304">
        <f t="shared" si="30"/>
        <v>-3.4849859800034162</v>
      </c>
      <c r="K304">
        <f t="shared" si="31"/>
        <v>-0.28650918958443033</v>
      </c>
      <c r="M304">
        <f t="shared" si="32"/>
        <v>-0.28650918958443033</v>
      </c>
      <c r="N304" s="13">
        <f t="shared" si="33"/>
        <v>1.5259248043980227E-5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5.161505262759233</v>
      </c>
      <c r="H305" s="10">
        <f t="shared" si="34"/>
        <v>-0.28637718324602196</v>
      </c>
      <c r="I305">
        <f t="shared" si="30"/>
        <v>-3.4365261989522633</v>
      </c>
      <c r="K305">
        <f t="shared" si="31"/>
        <v>-0.28257986512480782</v>
      </c>
      <c r="M305">
        <f t="shared" si="32"/>
        <v>-0.28257986512480782</v>
      </c>
      <c r="N305" s="13">
        <f t="shared" si="33"/>
        <v>1.4419624913701315E-5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5.1724777106334718</v>
      </c>
      <c r="H306" s="10">
        <f t="shared" si="34"/>
        <v>-0.28239312099834191</v>
      </c>
      <c r="I306">
        <f t="shared" si="30"/>
        <v>-3.3887174519801029</v>
      </c>
      <c r="K306">
        <f t="shared" si="31"/>
        <v>-0.27870360143169032</v>
      </c>
      <c r="M306">
        <f t="shared" si="32"/>
        <v>-0.27870360143169032</v>
      </c>
      <c r="N306" s="13">
        <f t="shared" si="33"/>
        <v>1.3612554632704929E-5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5.1834501585077088</v>
      </c>
      <c r="H307" s="10">
        <f t="shared" si="34"/>
        <v>-0.27846261819878948</v>
      </c>
      <c r="I307">
        <f t="shared" si="30"/>
        <v>-3.3415514183854738</v>
      </c>
      <c r="K307">
        <f t="shared" si="31"/>
        <v>-0.2748797075133621</v>
      </c>
      <c r="M307">
        <f t="shared" si="32"/>
        <v>-0.2748797075133621</v>
      </c>
      <c r="N307" s="13">
        <f t="shared" si="33"/>
        <v>1.283724897974967E-5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5.1944226063819414</v>
      </c>
      <c r="H308" s="10">
        <f t="shared" si="34"/>
        <v>-0.27458498950875287</v>
      </c>
      <c r="I308">
        <f t="shared" si="30"/>
        <v>-3.2950198741050345</v>
      </c>
      <c r="K308">
        <f t="shared" si="31"/>
        <v>-0.27110750060255134</v>
      </c>
      <c r="M308">
        <f t="shared" si="32"/>
        <v>-0.27110750060255134</v>
      </c>
      <c r="N308" s="13">
        <f t="shared" si="33"/>
        <v>1.2092929092754722E-5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5.2053950542561847</v>
      </c>
      <c r="H309" s="10">
        <f t="shared" si="34"/>
        <v>-0.27075955757214532</v>
      </c>
      <c r="I309">
        <f t="shared" si="30"/>
        <v>-3.2491146908657438</v>
      </c>
      <c r="K309">
        <f t="shared" si="31"/>
        <v>-0.26738630608244229</v>
      </c>
      <c r="M309">
        <f t="shared" si="32"/>
        <v>-0.26738630608244229</v>
      </c>
      <c r="N309" s="13">
        <f t="shared" si="33"/>
        <v>1.1378825612783657E-5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5.2163675021304226</v>
      </c>
      <c r="H310" s="10">
        <f t="shared" si="34"/>
        <v>-0.26698565294462451</v>
      </c>
      <c r="I310">
        <f t="shared" si="30"/>
        <v>-3.2038278353354941</v>
      </c>
      <c r="K310">
        <f t="shared" si="31"/>
        <v>-0.26371545741257635</v>
      </c>
      <c r="M310">
        <f t="shared" si="32"/>
        <v>-0.26371545741257635</v>
      </c>
      <c r="N310" s="13">
        <f t="shared" si="33"/>
        <v>1.0694178817827742E-5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5.2273399500046596</v>
      </c>
      <c r="H311" s="10">
        <f t="shared" si="34"/>
        <v>-0.26326261402265511</v>
      </c>
      <c r="I311">
        <f t="shared" si="30"/>
        <v>-3.1591513682718615</v>
      </c>
      <c r="K311">
        <f t="shared" si="31"/>
        <v>-0.26009429605461953</v>
      </c>
      <c r="M311">
        <f t="shared" si="32"/>
        <v>-0.26009429605461953</v>
      </c>
      <c r="N311" s="13">
        <f t="shared" si="33"/>
        <v>1.0038238746577058E-5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5.2383123978788921</v>
      </c>
      <c r="H312" s="10">
        <f t="shared" si="34"/>
        <v>-0.25958978697251028</v>
      </c>
      <c r="I312">
        <f t="shared" si="30"/>
        <v>-3.1150774436701232</v>
      </c>
      <c r="K312">
        <f t="shared" si="31"/>
        <v>-0.25652217139808969</v>
      </c>
      <c r="M312">
        <f t="shared" si="32"/>
        <v>-0.25652217139808969</v>
      </c>
      <c r="N312" s="13">
        <f t="shared" si="33"/>
        <v>9.4102653124277668E-6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5.2492848457531363</v>
      </c>
      <c r="H313" s="10">
        <f t="shared" si="34"/>
        <v>-0.25596652565919792</v>
      </c>
      <c r="I313">
        <f t="shared" si="30"/>
        <v>-3.0715983079103752</v>
      </c>
      <c r="K313">
        <f t="shared" si="31"/>
        <v>-0.25299844068603067</v>
      </c>
      <c r="M313">
        <f t="shared" si="32"/>
        <v>-0.25299844068603067</v>
      </c>
      <c r="N313" s="13">
        <f t="shared" si="33"/>
        <v>8.8095284079412411E-6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5.2602572936273742</v>
      </c>
      <c r="H314" s="10">
        <f t="shared" si="34"/>
        <v>-0.25239219157538689</v>
      </c>
      <c r="I314">
        <f t="shared" si="30"/>
        <v>-3.0287062989046429</v>
      </c>
      <c r="K314">
        <f t="shared" si="31"/>
        <v>-0.24952246894070948</v>
      </c>
      <c r="M314">
        <f t="shared" si="32"/>
        <v>-0.24952246894070948</v>
      </c>
      <c r="N314" s="13">
        <f t="shared" si="33"/>
        <v>8.2353079999798719E-6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5.2712297415016121</v>
      </c>
      <c r="H315" s="10">
        <f t="shared" si="34"/>
        <v>-0.24886615377030549</v>
      </c>
      <c r="I315">
        <f t="shared" si="30"/>
        <v>-2.9863938452436658</v>
      </c>
      <c r="K315">
        <f t="shared" si="31"/>
        <v>-0.24609362888930397</v>
      </c>
      <c r="M315">
        <f t="shared" si="32"/>
        <v>-0.24609362888930397</v>
      </c>
      <c r="N315" s="13">
        <f t="shared" si="33"/>
        <v>7.6868942157724931E-6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5.2822021893758446</v>
      </c>
      <c r="H316" s="10">
        <f t="shared" si="34"/>
        <v>-0.24538778877869816</v>
      </c>
      <c r="I316">
        <f t="shared" si="30"/>
        <v>-2.9446534653443779</v>
      </c>
      <c r="K316">
        <f t="shared" si="31"/>
        <v>-0.24271130088967546</v>
      </c>
      <c r="M316">
        <f t="shared" si="32"/>
        <v>-0.24271130088967546</v>
      </c>
      <c r="N316" s="13">
        <f t="shared" si="33"/>
        <v>7.1635874200851565E-6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5.2931746372500879</v>
      </c>
      <c r="H317" s="10">
        <f t="shared" si="34"/>
        <v>-0.24195648054982338</v>
      </c>
      <c r="I317">
        <f t="shared" si="30"/>
        <v>-2.9034777665978808</v>
      </c>
      <c r="K317">
        <f t="shared" si="31"/>
        <v>-0.2393748728562014</v>
      </c>
      <c r="M317">
        <f t="shared" si="32"/>
        <v>-0.2393748728562014</v>
      </c>
      <c r="N317" s="13">
        <f t="shared" si="33"/>
        <v>6.6646982837681934E-6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5.3041470851243258</v>
      </c>
      <c r="H318" s="10">
        <f t="shared" si="34"/>
        <v>-0.23857162037656252</v>
      </c>
      <c r="I318">
        <f t="shared" si="30"/>
        <v>-2.8628594445187501</v>
      </c>
      <c r="K318">
        <f t="shared" si="31"/>
        <v>-0.2360837401857433</v>
      </c>
      <c r="M318">
        <f t="shared" si="32"/>
        <v>-0.2360837401857433</v>
      </c>
      <c r="N318" s="13">
        <f t="shared" si="33"/>
        <v>6.189547843870676E-6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5.3151195329985645</v>
      </c>
      <c r="H319" s="10">
        <f t="shared" si="34"/>
        <v>-0.23523260682460739</v>
      </c>
      <c r="I319">
        <f t="shared" si="30"/>
        <v>-2.8227912818952889</v>
      </c>
      <c r="K319">
        <f t="shared" si="31"/>
        <v>-0.23283730568371344</v>
      </c>
      <c r="M319">
        <f t="shared" si="32"/>
        <v>-0.23283730568371344</v>
      </c>
      <c r="N319" s="13">
        <f t="shared" si="33"/>
        <v>5.7374675555678668E-6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5.3260919808727953</v>
      </c>
      <c r="H320" s="10">
        <f t="shared" si="34"/>
        <v>-0.23193884566180642</v>
      </c>
      <c r="I320">
        <f t="shared" si="30"/>
        <v>-2.7832661479416769</v>
      </c>
      <c r="K320">
        <f t="shared" si="31"/>
        <v>-0.22963497949032824</v>
      </c>
      <c r="M320">
        <f t="shared" si="32"/>
        <v>-0.22963497949032824</v>
      </c>
      <c r="N320" s="13">
        <f t="shared" si="33"/>
        <v>5.307799336081529E-6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5.3370644287470386</v>
      </c>
      <c r="H321" s="10">
        <f t="shared" si="34"/>
        <v>-0.22868974978765014</v>
      </c>
      <c r="I321">
        <f t="shared" si="30"/>
        <v>-2.7442769974518018</v>
      </c>
      <c r="K321">
        <f t="shared" si="31"/>
        <v>-0.22647617900701364</v>
      </c>
      <c r="M321">
        <f t="shared" si="32"/>
        <v>-0.22647617900701364</v>
      </c>
      <c r="N321" s="13">
        <f t="shared" si="33"/>
        <v>4.8998956008876749E-6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5.3480368766212782</v>
      </c>
      <c r="H322" s="10">
        <f t="shared" si="34"/>
        <v>-0.22548473916295933</v>
      </c>
      <c r="I322">
        <f t="shared" si="30"/>
        <v>-2.7058168699555121</v>
      </c>
      <c r="K322">
        <f t="shared" si="31"/>
        <v>-0.22336032882304779</v>
      </c>
      <c r="M322">
        <f t="shared" si="32"/>
        <v>-0.22336032882304779</v>
      </c>
      <c r="N322" s="13">
        <f t="shared" si="33"/>
        <v>4.5131192923230509E-6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5.3590093244955153</v>
      </c>
      <c r="H323" s="10">
        <f t="shared" si="34"/>
        <v>-0.22232324073974005</v>
      </c>
      <c r="I323">
        <f t="shared" si="30"/>
        <v>-2.6678788888768805</v>
      </c>
      <c r="K323">
        <f t="shared" si="31"/>
        <v>-0.22028686064238823</v>
      </c>
      <c r="M323">
        <f t="shared" si="32"/>
        <v>-0.22028686064238823</v>
      </c>
      <c r="N323" s="13">
        <f t="shared" si="33"/>
        <v>4.14684390089063E-6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5.3699817723697478</v>
      </c>
      <c r="H324" s="10">
        <f t="shared" si="34"/>
        <v>-0.21920468839128238</v>
      </c>
      <c r="I324">
        <f t="shared" si="30"/>
        <v>-2.6304562606953885</v>
      </c>
      <c r="K324">
        <f t="shared" si="31"/>
        <v>-0.21725521321076269</v>
      </c>
      <c r="M324">
        <f t="shared" si="32"/>
        <v>-0.21725521321076269</v>
      </c>
      <c r="N324" s="13">
        <f t="shared" si="33"/>
        <v>3.8004534794622722E-6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5.3809542202439911</v>
      </c>
      <c r="H325" s="10">
        <f t="shared" si="34"/>
        <v>-0.21612852284247844</v>
      </c>
      <c r="I325">
        <f t="shared" si="30"/>
        <v>-2.5935422741097414</v>
      </c>
      <c r="K325">
        <f t="shared" si="31"/>
        <v>-0.21426483224301032</v>
      </c>
      <c r="M325">
        <f t="shared" si="32"/>
        <v>-0.21426483224301032</v>
      </c>
      <c r="N325" s="13">
        <f t="shared" si="33"/>
        <v>3.4733426505458227E-6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5.391926668118229</v>
      </c>
      <c r="H326" s="10">
        <f t="shared" si="34"/>
        <v>-0.21309419160041851</v>
      </c>
      <c r="I326">
        <f t="shared" si="30"/>
        <v>-2.557130299205022</v>
      </c>
      <c r="K326">
        <f t="shared" si="31"/>
        <v>-0.21131517035071878</v>
      </c>
      <c r="M326">
        <f t="shared" si="32"/>
        <v>-0.21131517035071878</v>
      </c>
      <c r="N326" s="13">
        <f t="shared" si="33"/>
        <v>3.1649166068831706E-6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5.402899115992466</v>
      </c>
      <c r="H327" s="10">
        <f t="shared" si="34"/>
        <v>-0.21010114888522896</v>
      </c>
      <c r="I327">
        <f t="shared" si="30"/>
        <v>-2.5212137866227478</v>
      </c>
      <c r="K327">
        <f t="shared" si="31"/>
        <v>-0.20840568697013034</v>
      </c>
      <c r="M327">
        <f t="shared" si="32"/>
        <v>-0.20840568697013034</v>
      </c>
      <c r="N327" s="13">
        <f t="shared" si="33"/>
        <v>2.8745911055498707E-6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5.4138715638667048</v>
      </c>
      <c r="H328" s="10">
        <f t="shared" si="34"/>
        <v>-0.20714885556122006</v>
      </c>
      <c r="I328">
        <f t="shared" si="30"/>
        <v>-2.4857862667346406</v>
      </c>
      <c r="K328">
        <f t="shared" si="31"/>
        <v>-0.20553584829038096</v>
      </c>
      <c r="M328">
        <f t="shared" si="32"/>
        <v>-0.20553584829038096</v>
      </c>
      <c r="N328" s="13">
        <f t="shared" si="33"/>
        <v>2.601792455779804E-6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5.4248440117409427</v>
      </c>
      <c r="H329" s="10">
        <f t="shared" si="34"/>
        <v>-0.20423677906832882</v>
      </c>
      <c r="I329">
        <f t="shared" si="30"/>
        <v>-2.4508413488199459</v>
      </c>
      <c r="K329">
        <f t="shared" si="31"/>
        <v>-0.20270512718205963</v>
      </c>
      <c r="M329">
        <f t="shared" si="32"/>
        <v>-0.20270512718205963</v>
      </c>
      <c r="N329" s="13">
        <f t="shared" si="33"/>
        <v>2.3459575007119736E-6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5.4358164596151806</v>
      </c>
      <c r="H330" s="10">
        <f t="shared" si="34"/>
        <v>-0.20136439335387912</v>
      </c>
      <c r="I330">
        <f t="shared" si="30"/>
        <v>-2.4163727202465495</v>
      </c>
      <c r="K330">
        <f t="shared" si="31"/>
        <v>-0.19991300312610771</v>
      </c>
      <c r="M330">
        <f t="shared" si="32"/>
        <v>-0.19991300312610771</v>
      </c>
      <c r="N330" s="13">
        <f t="shared" si="33"/>
        <v>2.1065335932703444E-6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5.4467889074894185</v>
      </c>
      <c r="H331" s="10">
        <f t="shared" si="34"/>
        <v>-0.19853117880467472</v>
      </c>
      <c r="I331">
        <f t="shared" si="30"/>
        <v>-2.3823741456560965</v>
      </c>
      <c r="K331">
        <f t="shared" si="31"/>
        <v>-0.19715896214307907</v>
      </c>
      <c r="M331">
        <f t="shared" si="32"/>
        <v>-0.19715896214307907</v>
      </c>
      <c r="N331" s="13">
        <f t="shared" si="33"/>
        <v>1.8829785663607075E-6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5.4577613553636555</v>
      </c>
      <c r="H332" s="10">
        <f t="shared" si="34"/>
        <v>-0.19573662217943461</v>
      </c>
      <c r="I332">
        <f t="shared" si="30"/>
        <v>-2.3488394661532155</v>
      </c>
      <c r="K332">
        <f t="shared" si="31"/>
        <v>-0.19444249672276415</v>
      </c>
      <c r="M332">
        <f t="shared" si="32"/>
        <v>-0.19444249672276415</v>
      </c>
      <c r="N332" s="13">
        <f t="shared" si="33"/>
        <v>1.6747606976025228E-6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5.4687338032378943</v>
      </c>
      <c r="H333" s="10">
        <f t="shared" si="34"/>
        <v>-0.19298021654158595</v>
      </c>
      <c r="I333">
        <f t="shared" si="30"/>
        <v>-2.3157625984990315</v>
      </c>
      <c r="K333">
        <f t="shared" si="31"/>
        <v>-0.19176310575420016</v>
      </c>
      <c r="M333">
        <f t="shared" si="32"/>
        <v>-0.19176310575420016</v>
      </c>
      <c r="N333" s="13">
        <f t="shared" si="33"/>
        <v>1.4813586687708552E-6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5.4797062511121313</v>
      </c>
      <c r="H334" s="10">
        <f t="shared" si="34"/>
        <v>-0.19026146119242507</v>
      </c>
      <c r="I334">
        <f t="shared" si="30"/>
        <v>-2.2831375343091009</v>
      </c>
      <c r="K334">
        <f t="shared" si="31"/>
        <v>-0.18912029445607317</v>
      </c>
      <c r="M334">
        <f t="shared" si="32"/>
        <v>-0.18912029445607317</v>
      </c>
      <c r="N334" s="13">
        <f t="shared" si="33"/>
        <v>1.3022615201560357E-6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5.490678698986371</v>
      </c>
      <c r="H335" s="10">
        <f t="shared" si="34"/>
        <v>-0.18757986160465587</v>
      </c>
      <c r="I335">
        <f t="shared" si="30"/>
        <v>-2.2509583392558703</v>
      </c>
      <c r="K335">
        <f t="shared" si="31"/>
        <v>-0.18651357430752255</v>
      </c>
      <c r="M335">
        <f t="shared" si="32"/>
        <v>-0.18651357430752255</v>
      </c>
      <c r="N335" s="13">
        <f t="shared" si="33"/>
        <v>1.1369686000278747E-6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5.501651146860608</v>
      </c>
      <c r="H336" s="10">
        <f t="shared" si="34"/>
        <v>-0.18493492935631989</v>
      </c>
      <c r="I336">
        <f t="shared" si="30"/>
        <v>-2.2192191522758389</v>
      </c>
      <c r="K336">
        <f t="shared" si="31"/>
        <v>-0.18394246297936678</v>
      </c>
      <c r="M336">
        <f t="shared" si="32"/>
        <v>-0.18394246297936678</v>
      </c>
      <c r="N336" s="13">
        <f t="shared" si="33"/>
        <v>9.8498950938242272E-7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5.512623594734845</v>
      </c>
      <c r="H337" s="10">
        <f t="shared" si="34"/>
        <v>-0.18232618206512297</v>
      </c>
      <c r="I337">
        <f t="shared" si="30"/>
        <v>-2.1879141847814756</v>
      </c>
      <c r="K337">
        <f t="shared" si="31"/>
        <v>-0.18140648426574499</v>
      </c>
      <c r="M337">
        <f t="shared" si="32"/>
        <v>-0.18140648426574499</v>
      </c>
      <c r="N337" s="13">
        <f t="shared" si="33"/>
        <v>8.4584404218069469E-7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5.5235960426090838</v>
      </c>
      <c r="H338" s="10">
        <f t="shared" si="34"/>
        <v>-0.17975314332317213</v>
      </c>
      <c r="I338">
        <f t="shared" si="30"/>
        <v>-2.1570377198780655</v>
      </c>
      <c r="K338">
        <f t="shared" si="31"/>
        <v>-0.17890516801620263</v>
      </c>
      <c r="M338">
        <f t="shared" si="32"/>
        <v>-0.17890516801620263</v>
      </c>
      <c r="N338" s="13">
        <f t="shared" si="33"/>
        <v>7.1906212123002826E-7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5.5345684904833217</v>
      </c>
      <c r="H339" s="10">
        <f t="shared" si="34"/>
        <v>-0.17721534263212749</v>
      </c>
      <c r="I339">
        <f t="shared" si="30"/>
        <v>-2.12658411158553</v>
      </c>
      <c r="K339">
        <f t="shared" si="31"/>
        <v>-0.17643805006821506</v>
      </c>
      <c r="M339">
        <f t="shared" si="32"/>
        <v>-0.17643805006821506</v>
      </c>
      <c r="N339" s="13">
        <f t="shared" si="33"/>
        <v>6.0418372991355831E-7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5.5455409383575587</v>
      </c>
      <c r="H340" s="10">
        <f t="shared" si="34"/>
        <v>-0.17471231533878065</v>
      </c>
      <c r="I340">
        <f t="shared" ref="I340:I403" si="37">H340*$E$6</f>
        <v>-2.0965477840653679</v>
      </c>
      <c r="K340">
        <f t="shared" ref="K340:K403" si="38">(1/2)*($L$9*$L$4*EXP(-$L$7*$O$6*(G340/$O$6-1))+6*$L$4*EXP(-$L$7*$O$6*(SQRT(2)*G340/$O$6-1))-($L$9*$L$6*EXP(-$L$5*$O$6*(G340/$O$6-1))+6*$L$6*EXP(-$L$5*$O$6*(SQRT(2)*G340/$O$6-1))))</f>
        <v>-0.17400467218016388</v>
      </c>
      <c r="M340">
        <f t="shared" ref="M340:M403" si="39">(1/2)*($L$9*$O$4*EXP(-$O$8*$O$6*(G340/$O$6-1))+6*$O$4*EXP(-$O$8*$O$6*(SQRT(2)*G340/$O$6-1))-($L$9*$O$7*EXP(-$O$5*$O$6*(G340/$O$6-1))+6*$O$7*EXP(-$O$5*$O$6*(SQRT(2)*G340/$O$6-1))))</f>
        <v>-0.17400467218016388</v>
      </c>
      <c r="N340" s="13">
        <f t="shared" ref="N340:N403" si="40">(M340-H340)^2*O340</f>
        <v>5.0075883993711407E-7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5.5565133862317975</v>
      </c>
      <c r="H341" s="10">
        <f t="shared" ref="H341:H404" si="41">-(-$B$4)*(1+D341+$E$5*D341^3)*EXP(-D341)</f>
        <v>-0.17224360257106344</v>
      </c>
      <c r="I341">
        <f t="shared" si="37"/>
        <v>-2.0669232308527614</v>
      </c>
      <c r="K341">
        <f t="shared" si="38"/>
        <v>-0.1716045819647701</v>
      </c>
      <c r="M341">
        <f t="shared" si="39"/>
        <v>-0.1716045819647701</v>
      </c>
      <c r="N341" s="13">
        <f t="shared" si="40"/>
        <v>4.083473352675066E-7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5.5674858341060354</v>
      </c>
      <c r="H342" s="10">
        <f t="shared" si="41"/>
        <v>-0.16980875117449856</v>
      </c>
      <c r="I342">
        <f t="shared" si="37"/>
        <v>-2.0377050140939827</v>
      </c>
      <c r="K342">
        <f t="shared" si="38"/>
        <v>-0.16923733282300096</v>
      </c>
      <c r="M342">
        <f t="shared" si="39"/>
        <v>-0.16923733282300096</v>
      </c>
      <c r="N342" s="13">
        <f t="shared" si="40"/>
        <v>3.2651893242823363E-7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5.5784582819802733</v>
      </c>
      <c r="H343" s="10">
        <f t="shared" si="41"/>
        <v>-0.16740731364909311</v>
      </c>
      <c r="I343">
        <f t="shared" si="37"/>
        <v>-2.0088877637891174</v>
      </c>
      <c r="K343">
        <f t="shared" si="38"/>
        <v>-0.16690248387844017</v>
      </c>
      <c r="M343">
        <f t="shared" si="39"/>
        <v>-0.16690248387844017</v>
      </c>
      <c r="N343" s="13">
        <f t="shared" si="40"/>
        <v>2.5485309733750255E-7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5.5894307298545112</v>
      </c>
      <c r="H344" s="10">
        <f t="shared" si="41"/>
        <v>-0.16503884808668723</v>
      </c>
      <c r="I344">
        <f t="shared" si="37"/>
        <v>-1.9804661770402467</v>
      </c>
      <c r="K344">
        <f t="shared" si="38"/>
        <v>-0.16459959991214443</v>
      </c>
      <c r="M344">
        <f t="shared" si="39"/>
        <v>-0.16459959991214443</v>
      </c>
      <c r="N344" s="13">
        <f t="shared" si="40"/>
        <v>1.9293895883918215E-7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5.60040317772875</v>
      </c>
      <c r="H345" s="10">
        <f t="shared" si="41"/>
        <v>-0.16270291810875762</v>
      </c>
      <c r="I345">
        <f t="shared" si="37"/>
        <v>-1.9524350173050915</v>
      </c>
      <c r="K345">
        <f t="shared" si="38"/>
        <v>-0.16232825129798378</v>
      </c>
      <c r="M345">
        <f t="shared" si="39"/>
        <v>-0.16232825129798378</v>
      </c>
      <c r="N345" s="13">
        <f t="shared" si="40"/>
        <v>1.4037521909543495E-7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5.611375625602987</v>
      </c>
      <c r="H346" s="10">
        <f t="shared" si="41"/>
        <v>-0.16039909280468595</v>
      </c>
      <c r="I346">
        <f t="shared" si="37"/>
        <v>-1.9247891136562314</v>
      </c>
      <c r="K346">
        <f t="shared" si="38"/>
        <v>-0.16008801393847125</v>
      </c>
      <c r="M346">
        <f t="shared" si="39"/>
        <v>-0.16008801393847125</v>
      </c>
      <c r="N346" s="13">
        <f t="shared" si="40"/>
        <v>9.6770061005425387E-8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5.6223480734772249</v>
      </c>
      <c r="H347" s="10">
        <f t="shared" si="41"/>
        <v>-0.15812694667049368</v>
      </c>
      <c r="I347">
        <f t="shared" si="37"/>
        <v>-1.8975233600459243</v>
      </c>
      <c r="K347">
        <f t="shared" si="38"/>
        <v>-0.15787846920108764</v>
      </c>
      <c r="M347">
        <f t="shared" si="39"/>
        <v>-0.15787846920108764</v>
      </c>
      <c r="N347" s="13">
        <f t="shared" si="40"/>
        <v>6.1741052802428934E-8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5.6333205213514637</v>
      </c>
      <c r="H348" s="10">
        <f t="shared" si="41"/>
        <v>-0.15588605954804979</v>
      </c>
      <c r="I348">
        <f t="shared" si="37"/>
        <v>-1.8706327145765975</v>
      </c>
      <c r="K348">
        <f t="shared" si="38"/>
        <v>-0.15569920385510866</v>
      </c>
      <c r="M348">
        <f t="shared" si="39"/>
        <v>-0.15569920385510866</v>
      </c>
      <c r="N348" s="13">
        <f t="shared" si="40"/>
        <v>3.4915049984511613E-8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5.6442929692257007</v>
      </c>
      <c r="H349" s="10">
        <f t="shared" si="41"/>
        <v>-0.15367601656475316</v>
      </c>
      <c r="I349">
        <f t="shared" si="37"/>
        <v>-1.8441121987770379</v>
      </c>
      <c r="K349">
        <f t="shared" si="38"/>
        <v>-0.15354981000893503</v>
      </c>
      <c r="M349">
        <f t="shared" si="39"/>
        <v>-0.15354981000893503</v>
      </c>
      <c r="N349" s="13">
        <f t="shared" si="40"/>
        <v>1.59280947314751E-8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5.6552654170999377</v>
      </c>
      <c r="H350" s="10">
        <f t="shared" si="41"/>
        <v>-0.15149640807369702</v>
      </c>
      <c r="I350">
        <f t="shared" si="37"/>
        <v>-1.8179568968843642</v>
      </c>
      <c r="K350">
        <f t="shared" si="38"/>
        <v>-0.15142988504792929</v>
      </c>
      <c r="M350">
        <f t="shared" si="39"/>
        <v>-0.15142988504792929</v>
      </c>
      <c r="N350" s="13">
        <f t="shared" si="40"/>
        <v>4.4253129572946093E-9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5.6662378649741774</v>
      </c>
      <c r="H351" s="10">
        <f t="shared" si="41"/>
        <v>-0.14934682959431358</v>
      </c>
      <c r="I351">
        <f t="shared" si="37"/>
        <v>-1.7921619551317631</v>
      </c>
      <c r="K351">
        <f t="shared" si="38"/>
        <v>-0.14933903157276585</v>
      </c>
      <c r="M351">
        <f t="shared" si="39"/>
        <v>-0.14933903157276585</v>
      </c>
      <c r="N351" s="13">
        <f t="shared" si="40"/>
        <v>6.0809140059003623E-11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5.6772103128484144</v>
      </c>
      <c r="H352" s="10">
        <f t="shared" si="41"/>
        <v>-0.1472268817535072</v>
      </c>
      <c r="I352">
        <f t="shared" si="37"/>
        <v>-1.7667225810420866</v>
      </c>
      <c r="K352">
        <f t="shared" si="38"/>
        <v>-0.14727685733829604</v>
      </c>
      <c r="M352">
        <f t="shared" si="39"/>
        <v>-0.14727685733829604</v>
      </c>
      <c r="N352" s="13">
        <f t="shared" si="40"/>
        <v>2.4975590749861488E-9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5.6881827607226514</v>
      </c>
      <c r="H353" s="10">
        <f t="shared" si="41"/>
        <v>-0.14513617022727407</v>
      </c>
      <c r="I353">
        <f t="shared" si="37"/>
        <v>-1.7416340427272887</v>
      </c>
      <c r="K353">
        <f t="shared" si="38"/>
        <v>-0.14524297519292637</v>
      </c>
      <c r="M353">
        <f t="shared" si="39"/>
        <v>-0.14524297519292637</v>
      </c>
      <c r="N353" s="13">
        <f t="shared" si="40"/>
        <v>1.140730068798818E-8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5.6991552085968902</v>
      </c>
      <c r="H354" s="10">
        <f t="shared" si="41"/>
        <v>-0.1430743056828146</v>
      </c>
      <c r="I354">
        <f t="shared" si="37"/>
        <v>-1.7168916681937751</v>
      </c>
      <c r="K354">
        <f t="shared" si="38"/>
        <v>-0.14323700301852116</v>
      </c>
      <c r="M354">
        <f t="shared" si="39"/>
        <v>-0.14323700301852116</v>
      </c>
      <c r="N354" s="13">
        <f t="shared" si="40"/>
        <v>2.6470423046014086E-8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5.7101276564711281</v>
      </c>
      <c r="H355" s="10">
        <f t="shared" si="41"/>
        <v>-0.14104090372113712</v>
      </c>
      <c r="I355">
        <f t="shared" si="37"/>
        <v>-1.6924908446536455</v>
      </c>
      <c r="K355">
        <f t="shared" si="38"/>
        <v>-0.14125856367082473</v>
      </c>
      <c r="M355">
        <f t="shared" si="39"/>
        <v>-0.14125856367082473</v>
      </c>
      <c r="N355" s="13">
        <f t="shared" si="40"/>
        <v>4.7375853698015205E-8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5.721100104345366</v>
      </c>
      <c r="H356" s="10">
        <f t="shared" si="41"/>
        <v>-0.13903558482015779</v>
      </c>
      <c r="I356">
        <f t="shared" si="37"/>
        <v>-1.6684270178418936</v>
      </c>
      <c r="K356">
        <f t="shared" si="38"/>
        <v>-0.139307284920407</v>
      </c>
      <c r="M356">
        <f t="shared" si="39"/>
        <v>-0.139307284920407</v>
      </c>
      <c r="N356" s="13">
        <f t="shared" si="40"/>
        <v>7.3820944475431538E-8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5.732072552219603</v>
      </c>
      <c r="H357" s="10">
        <f t="shared" si="41"/>
        <v>-0.13705797427829525</v>
      </c>
      <c r="I357">
        <f t="shared" si="37"/>
        <v>-1.644695691339543</v>
      </c>
      <c r="K357">
        <f t="shared" si="38"/>
        <v>-0.13738279939413339</v>
      </c>
      <c r="M357">
        <f t="shared" si="39"/>
        <v>-0.13738279939413339</v>
      </c>
      <c r="N357" s="13">
        <f t="shared" si="40"/>
        <v>1.055113558792646E-7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5.7430450000938427</v>
      </c>
      <c r="H358" s="10">
        <f t="shared" si="41"/>
        <v>-0.13510770215856374</v>
      </c>
      <c r="I358">
        <f t="shared" si="37"/>
        <v>-1.621292425902765</v>
      </c>
      <c r="K358">
        <f t="shared" si="38"/>
        <v>-0.13548474451716278</v>
      </c>
      <c r="M358">
        <f t="shared" si="39"/>
        <v>-0.13548474451716278</v>
      </c>
      <c r="N358" s="13">
        <f t="shared" si="40"/>
        <v>1.4216094017792215E-7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5.7540174479680797</v>
      </c>
      <c r="H359" s="10">
        <f t="shared" si="41"/>
        <v>-0.13318440323316405</v>
      </c>
      <c r="I359">
        <f t="shared" si="37"/>
        <v>-1.5982128387979686</v>
      </c>
      <c r="K359">
        <f t="shared" si="38"/>
        <v>-0.13361276245547329</v>
      </c>
      <c r="M359">
        <f t="shared" si="39"/>
        <v>-0.13361276245547329</v>
      </c>
      <c r="N359" s="13">
        <f t="shared" si="40"/>
        <v>1.8349162333737999E-7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5.7649898958423176</v>
      </c>
      <c r="H360" s="10">
        <f t="shared" si="41"/>
        <v>-0.13128771692857297</v>
      </c>
      <c r="I360">
        <f t="shared" si="37"/>
        <v>-1.5754526031428755</v>
      </c>
      <c r="K360">
        <f t="shared" si="38"/>
        <v>-0.13176650005891111</v>
      </c>
      <c r="M360">
        <f t="shared" si="39"/>
        <v>-0.13176650005891111</v>
      </c>
      <c r="N360" s="13">
        <f t="shared" si="40"/>
        <v>2.2923328589638794E-7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5.7759623437165546</v>
      </c>
      <c r="H361" s="10">
        <f t="shared" si="41"/>
        <v>-0.12941728727113344</v>
      </c>
      <c r="I361">
        <f t="shared" si="37"/>
        <v>-1.5530074472536013</v>
      </c>
      <c r="K361">
        <f t="shared" si="38"/>
        <v>-0.12994560880477538</v>
      </c>
      <c r="M361">
        <f t="shared" si="39"/>
        <v>-0.12994560880477538</v>
      </c>
      <c r="N361" s="13">
        <f t="shared" si="40"/>
        <v>2.7912364290976569E-7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5.7869347915907934</v>
      </c>
      <c r="H362" s="10">
        <f t="shared" si="41"/>
        <v>-0.12757276283314281</v>
      </c>
      <c r="I362">
        <f t="shared" si="37"/>
        <v>-1.5308731539977138</v>
      </c>
      <c r="K362">
        <f t="shared" si="38"/>
        <v>-0.12814974474192445</v>
      </c>
      <c r="M362">
        <f t="shared" si="39"/>
        <v>-0.12814974474192445</v>
      </c>
      <c r="N362" s="13">
        <f t="shared" si="40"/>
        <v>3.3290812306130184E-7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5.7979072394650304</v>
      </c>
      <c r="H363" s="10">
        <f t="shared" si="41"/>
        <v>-0.12575379667944248</v>
      </c>
      <c r="I363">
        <f t="shared" si="37"/>
        <v>-1.5090455601533097</v>
      </c>
      <c r="K363">
        <f t="shared" si="38"/>
        <v>-0.12637856843541809</v>
      </c>
      <c r="M363">
        <f t="shared" si="39"/>
        <v>-0.12637856843541809</v>
      </c>
      <c r="N363" s="13">
        <f t="shared" si="40"/>
        <v>3.9033974706484918E-7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5.8088796873392701</v>
      </c>
      <c r="H364" s="10">
        <f t="shared" si="41"/>
        <v>-0.12396004631450538</v>
      </c>
      <c r="I364">
        <f t="shared" si="37"/>
        <v>-1.4875205557740645</v>
      </c>
      <c r="K364">
        <f t="shared" si="38"/>
        <v>-0.12463174491168046</v>
      </c>
      <c r="M364">
        <f t="shared" si="39"/>
        <v>-0.12463174491168046</v>
      </c>
      <c r="N364" s="13">
        <f t="shared" si="40"/>
        <v>4.5117900544695915E-7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5.8198521352135071</v>
      </c>
      <c r="H365" s="10">
        <f t="shared" si="41"/>
        <v>-0.12219117363002441</v>
      </c>
      <c r="I365">
        <f t="shared" si="37"/>
        <v>-1.4662940835602929</v>
      </c>
      <c r="K365">
        <f t="shared" si="38"/>
        <v>-0.12290894360419988</v>
      </c>
      <c r="M365">
        <f t="shared" si="39"/>
        <v>-0.12290894360419988</v>
      </c>
      <c r="N365" s="13">
        <f t="shared" si="40"/>
        <v>5.1519373582785421E-7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5.8308245830877441</v>
      </c>
      <c r="H366" s="10">
        <f t="shared" si="41"/>
        <v>-0.12044684485299796</v>
      </c>
      <c r="I366">
        <f t="shared" si="37"/>
        <v>-1.4453621382359756</v>
      </c>
      <c r="K366">
        <f t="shared" si="38"/>
        <v>-0.12120983829974841</v>
      </c>
      <c r="M366">
        <f t="shared" si="39"/>
        <v>-0.12120983829974841</v>
      </c>
      <c r="N366" s="13">
        <f t="shared" si="40"/>
        <v>5.8215899978412512E-7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5.8417970309619829</v>
      </c>
      <c r="H367" s="10">
        <f t="shared" si="41"/>
        <v>-0.11872673049431438</v>
      </c>
      <c r="I367">
        <f t="shared" si="37"/>
        <v>-1.4247207659317727</v>
      </c>
      <c r="K367">
        <f t="shared" si="38"/>
        <v>-0.11953410708513394</v>
      </c>
      <c r="M367">
        <f t="shared" si="39"/>
        <v>-0.11953410708513394</v>
      </c>
      <c r="N367" s="13">
        <f t="shared" si="40"/>
        <v>6.5185695940341278E-7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5.8527694788362208</v>
      </c>
      <c r="H368" s="10">
        <f t="shared" si="41"/>
        <v>-0.11703050529783295</v>
      </c>
      <c r="I368">
        <f t="shared" si="37"/>
        <v>-1.4043660635739954</v>
      </c>
      <c r="K368">
        <f t="shared" si="38"/>
        <v>-0.11788143229447656</v>
      </c>
      <c r="M368">
        <f t="shared" si="39"/>
        <v>-0.11788143229447656</v>
      </c>
      <c r="N368" s="13">
        <f t="shared" si="40"/>
        <v>7.2407675361692568E-7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5.8637419267104578</v>
      </c>
      <c r="H369" s="10">
        <f t="shared" si="41"/>
        <v>-0.11535784818996102</v>
      </c>
      <c r="I369">
        <f t="shared" si="37"/>
        <v>-1.3842941782795322</v>
      </c>
      <c r="K369">
        <f t="shared" si="38"/>
        <v>-0.11625150045700865</v>
      </c>
      <c r="M369">
        <f t="shared" si="39"/>
        <v>-0.11625150045700865</v>
      </c>
      <c r="N369" s="13">
        <f t="shared" si="40"/>
        <v>7.9861437439936641E-7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5.8747143745846966</v>
      </c>
      <c r="H370" s="10">
        <f t="shared" si="41"/>
        <v>-0.11370844222972559</v>
      </c>
      <c r="I370">
        <f t="shared" si="37"/>
        <v>-1.3645013067567071</v>
      </c>
      <c r="K370">
        <f t="shared" si="38"/>
        <v>-0.11464400224539981</v>
      </c>
      <c r="M370">
        <f t="shared" si="39"/>
        <v>-0.11464400224539981</v>
      </c>
      <c r="N370" s="13">
        <f t="shared" si="40"/>
        <v>8.7527254292833534E-7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5.8856868224589345</v>
      </c>
      <c r="H371" s="10">
        <f t="shared" si="41"/>
        <v>-0.11208197455933883</v>
      </c>
      <c r="I371">
        <f t="shared" si="37"/>
        <v>-1.3449836947120659</v>
      </c>
      <c r="K371">
        <f t="shared" si="38"/>
        <v>-0.11305863242460544</v>
      </c>
      <c r="M371">
        <f t="shared" si="39"/>
        <v>-0.11305863242460544</v>
      </c>
      <c r="N371" s="13">
        <f t="shared" si="40"/>
        <v>9.5386058578713983E-7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5.8966592703331724</v>
      </c>
      <c r="H372" s="10">
        <f t="shared" si="41"/>
        <v>-0.11047813635525437</v>
      </c>
      <c r="I372">
        <f t="shared" si="37"/>
        <v>-1.3257376362630524</v>
      </c>
      <c r="K372">
        <f t="shared" si="38"/>
        <v>-0.11149508980123252</v>
      </c>
      <c r="M372">
        <f t="shared" si="39"/>
        <v>-0.11149508980123252</v>
      </c>
      <c r="N372" s="13">
        <f t="shared" si="40"/>
        <v>1.0341943112868225E-6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5.9076317182074094</v>
      </c>
      <c r="H373" s="10">
        <f t="shared" si="41"/>
        <v>-0.10889662277971542</v>
      </c>
      <c r="I373">
        <f t="shared" si="37"/>
        <v>-1.306759473356585</v>
      </c>
      <c r="K373">
        <f t="shared" si="38"/>
        <v>-0.10995307717342785</v>
      </c>
      <c r="M373">
        <f t="shared" si="39"/>
        <v>-0.10995307717342785</v>
      </c>
      <c r="N373" s="13">
        <f t="shared" si="40"/>
        <v>1.1160958859943108E-6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5.9186041660816491</v>
      </c>
      <c r="H374" s="10">
        <f t="shared" si="41"/>
        <v>-0.10733713293278944</v>
      </c>
      <c r="I374">
        <f t="shared" si="37"/>
        <v>-1.2880455951934733</v>
      </c>
      <c r="K374">
        <f t="shared" si="38"/>
        <v>-0.10843230128128065</v>
      </c>
      <c r="M374">
        <f t="shared" si="39"/>
        <v>-0.10843230128128065</v>
      </c>
      <c r="N374" s="13">
        <f t="shared" si="40"/>
        <v>1.1993937115369463E-6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5.9295766139558861</v>
      </c>
      <c r="H375" s="10">
        <f t="shared" si="41"/>
        <v>-0.10579936980489114</v>
      </c>
      <c r="I375">
        <f t="shared" si="37"/>
        <v>-1.2695924376586938</v>
      </c>
      <c r="K375">
        <f t="shared" si="38"/>
        <v>-0.1069324727577439</v>
      </c>
      <c r="M375">
        <f t="shared" si="39"/>
        <v>-0.1069324727577439</v>
      </c>
      <c r="N375" s="13">
        <f t="shared" si="40"/>
        <v>1.2839223017636258E-6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5.940549061830124</v>
      </c>
      <c r="H376" s="10">
        <f t="shared" si="41"/>
        <v>-0.10428304022978863</v>
      </c>
      <c r="I376">
        <f t="shared" si="37"/>
        <v>-1.2513964827574635</v>
      </c>
      <c r="K376">
        <f t="shared" si="38"/>
        <v>-0.10545330608006322</v>
      </c>
      <c r="M376">
        <f t="shared" si="39"/>
        <v>-0.10545330608006322</v>
      </c>
      <c r="N376" s="13">
        <f t="shared" si="40"/>
        <v>1.3695221603189103E-6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5.9515215097043619</v>
      </c>
      <c r="H377" s="10">
        <f t="shared" si="41"/>
        <v>-0.10278785483809301</v>
      </c>
      <c r="I377">
        <f t="shared" si="37"/>
        <v>-1.2334542580571162</v>
      </c>
      <c r="K377">
        <f t="shared" si="38"/>
        <v>-0.10399451952172287</v>
      </c>
      <c r="M377">
        <f t="shared" si="39"/>
        <v>-0.10399451952172287</v>
      </c>
      <c r="N377" s="13">
        <f t="shared" si="40"/>
        <v>1.4560396587195435E-6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5.9624939575785998</v>
      </c>
      <c r="H378" s="10">
        <f t="shared" si="41"/>
        <v>-0.10131352801122739</v>
      </c>
      <c r="I378">
        <f t="shared" si="37"/>
        <v>-1.2157623361347287</v>
      </c>
      <c r="K378">
        <f t="shared" si="38"/>
        <v>-0.10255583510489565</v>
      </c>
      <c r="M378">
        <f t="shared" si="39"/>
        <v>-0.10255583510489565</v>
      </c>
      <c r="N378" s="13">
        <f t="shared" si="40"/>
        <v>1.5433269149784585E-6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5.9734664054528368</v>
      </c>
      <c r="H379" s="10">
        <f t="shared" si="41"/>
        <v>-9.9859777835874672E-2</v>
      </c>
      <c r="I379">
        <f t="shared" si="37"/>
        <v>-1.198317334030496</v>
      </c>
      <c r="K379">
        <f t="shared" si="38"/>
        <v>-0.10113697855340119</v>
      </c>
      <c r="M379">
        <f t="shared" si="39"/>
        <v>-0.10113697855340119</v>
      </c>
      <c r="N379" s="13">
        <f t="shared" si="40"/>
        <v>1.6312416728502486E-6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5.9844388533270765</v>
      </c>
      <c r="H380" s="10">
        <f t="shared" si="41"/>
        <v>-9.8426326058899796E-2</v>
      </c>
      <c r="I380">
        <f t="shared" si="37"/>
        <v>-1.1811159127067976</v>
      </c>
      <c r="K380">
        <f t="shared" si="38"/>
        <v>-9.9737679246166874E-2</v>
      </c>
      <c r="M380">
        <f t="shared" si="39"/>
        <v>-9.9737679246166874E-2</v>
      </c>
      <c r="N380" s="13">
        <f t="shared" si="40"/>
        <v>1.7196471817555243E-6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5.9954113012013135</v>
      </c>
      <c r="H381" s="10">
        <f t="shared" si="41"/>
        <v>-9.7012898042746154E-2</v>
      </c>
      <c r="I381">
        <f t="shared" si="37"/>
        <v>-1.1641547765129538</v>
      </c>
      <c r="K381">
        <f t="shared" si="38"/>
        <v>-9.8357670171191139E-2</v>
      </c>
      <c r="M381">
        <f t="shared" si="39"/>
        <v>-9.8357670171191139E-2</v>
      </c>
      <c r="N381" s="13">
        <f t="shared" si="40"/>
        <v>1.8084120774424549E-6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6.0063837490755505</v>
      </c>
      <c r="H382" s="10">
        <f t="shared" si="41"/>
        <v>-9.5619222721301314E-2</v>
      </c>
      <c r="I382">
        <f t="shared" si="37"/>
        <v>-1.1474306726556158</v>
      </c>
      <c r="K382">
        <f t="shared" si="38"/>
        <v>-9.6996687880002638E-2</v>
      </c>
      <c r="M382">
        <f t="shared" si="39"/>
        <v>-9.6996687880002638E-2</v>
      </c>
      <c r="N382" s="13">
        <f t="shared" si="40"/>
        <v>1.8974102634360643E-6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6.0173561969497893</v>
      </c>
      <c r="H383" s="10">
        <f t="shared" si="41"/>
        <v>-9.4245032556231373E-2</v>
      </c>
      <c r="I383">
        <f t="shared" si="37"/>
        <v>-1.1309403906747764</v>
      </c>
      <c r="K383">
        <f t="shared" si="38"/>
        <v>-9.5654472442616184E-2</v>
      </c>
      <c r="M383">
        <f t="shared" si="39"/>
        <v>-9.5654472442616184E-2</v>
      </c>
      <c r="N383" s="13">
        <f t="shared" si="40"/>
        <v>1.9865207933324294E-6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6.0283286448240272</v>
      </c>
      <c r="H384" s="10">
        <f t="shared" si="41"/>
        <v>-9.2890063493779915E-2</v>
      </c>
      <c r="I384">
        <f t="shared" si="37"/>
        <v>-1.1146807619253589</v>
      </c>
      <c r="K384">
        <f t="shared" si="38"/>
        <v>-9.4330767402983712E-2</v>
      </c>
      <c r="M384">
        <f t="shared" si="39"/>
        <v>-9.4330767402983712E-2</v>
      </c>
      <c r="N384" s="13">
        <f t="shared" si="40"/>
        <v>2.0756277539951026E-6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6.0393010926982651</v>
      </c>
      <c r="H385" s="10">
        <f t="shared" si="41"/>
        <v>-9.1554054922029324E-2</v>
      </c>
      <c r="I385">
        <f t="shared" si="37"/>
        <v>-1.0986486590643518</v>
      </c>
      <c r="K385">
        <f t="shared" si="38"/>
        <v>-9.3025319734929154E-2</v>
      </c>
      <c r="M385">
        <f t="shared" si="39"/>
        <v>-9.3025319734929154E-2</v>
      </c>
      <c r="N385" s="13">
        <f t="shared" si="40"/>
        <v>2.1646201496771738E-6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6.0502735405725021</v>
      </c>
      <c r="H386" s="10">
        <f t="shared" si="41"/>
        <v>-9.0236749628621493E-2</v>
      </c>
      <c r="I386">
        <f t="shared" si="37"/>
        <v>-1.0828409955434579</v>
      </c>
      <c r="K386">
        <f t="shared" si="38"/>
        <v>-9.1737879798576269E-2</v>
      </c>
      <c r="M386">
        <f t="shared" si="39"/>
        <v>-9.1737879798576269E-2</v>
      </c>
      <c r="N386" s="13">
        <f t="shared" si="40"/>
        <v>2.2533917871484538E-6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6.0612459884467418</v>
      </c>
      <c r="H387" s="10">
        <f t="shared" si="41"/>
        <v>-8.8937893758934808E-2</v>
      </c>
      <c r="I387">
        <f t="shared" si="37"/>
        <v>-1.0672547251072177</v>
      </c>
      <c r="K387">
        <f t="shared" si="38"/>
        <v>-9.0468201297254455E-2</v>
      </c>
      <c r="M387">
        <f t="shared" si="39"/>
        <v>-9.0468201297254455E-2</v>
      </c>
      <c r="N387" s="13">
        <f t="shared" si="40"/>
        <v>2.3418411618379391E-6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6.0722184363209788</v>
      </c>
      <c r="H388" s="10">
        <f t="shared" si="41"/>
        <v>-8.7657236774715125E-2</v>
      </c>
      <c r="I388">
        <f t="shared" si="37"/>
        <v>-1.0518868412965814</v>
      </c>
      <c r="K388">
        <f t="shared" si="38"/>
        <v>-8.9216041234890284E-2</v>
      </c>
      <c r="M388">
        <f t="shared" si="39"/>
        <v>-8.9216041234890284E-2</v>
      </c>
      <c r="N388" s="13">
        <f t="shared" si="40"/>
        <v>2.4298713450619684E-6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6.0831908841952167</v>
      </c>
      <c r="H389" s="10">
        <f t="shared" si="41"/>
        <v>-8.6394531413156311E-2</v>
      </c>
      <c r="I389">
        <f t="shared" si="37"/>
        <v>-1.0367343769578756</v>
      </c>
      <c r="K389">
        <f t="shared" si="38"/>
        <v>-8.7981159873871187E-2</v>
      </c>
      <c r="M389">
        <f t="shared" si="39"/>
        <v>-8.7981159873871187E-2</v>
      </c>
      <c r="N389" s="13">
        <f t="shared" si="40"/>
        <v>2.5173898723504556E-6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6.0941633320694537</v>
      </c>
      <c r="H390" s="10">
        <f t="shared" si="41"/>
        <v>-8.5149533646429118E-2</v>
      </c>
      <c r="I390">
        <f t="shared" si="37"/>
        <v>-1.0217944037571494</v>
      </c>
      <c r="K390">
        <f t="shared" si="38"/>
        <v>-8.6763320693386506E-2</v>
      </c>
      <c r="M390">
        <f t="shared" si="39"/>
        <v>-8.6763320693386506E-2</v>
      </c>
      <c r="N390" s="13">
        <f t="shared" si="40"/>
        <v>2.6043086329274462E-6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6.1051357799436925</v>
      </c>
      <c r="H391" s="10">
        <f t="shared" si="41"/>
        <v>-8.3922002641653351E-2</v>
      </c>
      <c r="I391">
        <f t="shared" si="37"/>
        <v>-1.0070640316998403</v>
      </c>
      <c r="K391">
        <f t="shared" si="38"/>
        <v>-8.5562290348237591E-2</v>
      </c>
      <c r="M391">
        <f t="shared" si="39"/>
        <v>-8.5562290348237591E-2</v>
      </c>
      <c r="N391" s="13">
        <f t="shared" si="40"/>
        <v>2.6905437603713848E-6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6.1161082278179295</v>
      </c>
      <c r="H392" s="10">
        <f t="shared" si="41"/>
        <v>-8.2711700721311857E-2</v>
      </c>
      <c r="I392">
        <f t="shared" si="37"/>
        <v>-0.99254040865574233</v>
      </c>
      <c r="K392">
        <f t="shared" si="38"/>
        <v>-8.4377838628116264E-2</v>
      </c>
      <c r="M392">
        <f t="shared" si="39"/>
        <v>-8.4377838628116264E-2</v>
      </c>
      <c r="N392" s="13">
        <f t="shared" si="40"/>
        <v>2.7760155244905724E-6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6.1270806756921692</v>
      </c>
      <c r="H393" s="10">
        <f t="shared" si="41"/>
        <v>-8.1518393324101684E-2</v>
      </c>
      <c r="I393">
        <f t="shared" si="37"/>
        <v>-0.97822071988922021</v>
      </c>
      <c r="K393">
        <f t="shared" si="38"/>
        <v>-8.3209738417344761E-2</v>
      </c>
      <c r="M393">
        <f t="shared" si="39"/>
        <v>-8.3209738417344761E-2</v>
      </c>
      <c r="N393" s="13">
        <f t="shared" si="40"/>
        <v>2.8606482244374322E-6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6.1380531235664062</v>
      </c>
      <c r="H394" s="10">
        <f t="shared" si="41"/>
        <v>-8.0341848966220361E-2</v>
      </c>
      <c r="I394">
        <f t="shared" si="37"/>
        <v>-0.96410218759464428</v>
      </c>
      <c r="K394">
        <f t="shared" si="38"/>
        <v>-8.2057765655080162E-2</v>
      </c>
      <c r="M394">
        <f t="shared" si="39"/>
        <v>-8.2057765655080162E-2</v>
      </c>
      <c r="N394" s="13">
        <f t="shared" si="40"/>
        <v>2.9443700831075809E-6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6.1490255714406432</v>
      </c>
      <c r="H395" s="10">
        <f t="shared" si="41"/>
        <v>-7.9181839203082832E-2</v>
      </c>
      <c r="I395">
        <f t="shared" si="37"/>
        <v>-0.95018207043699399</v>
      </c>
      <c r="K395">
        <f t="shared" si="38"/>
        <v>-8.092169929597029E-2</v>
      </c>
      <c r="M395">
        <f t="shared" si="39"/>
        <v>-8.092169929597029E-2</v>
      </c>
      <c r="N395" s="13">
        <f t="shared" si="40"/>
        <v>3.0271131428223519E-6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6.159998019314882</v>
      </c>
      <c r="H396" s="10">
        <f t="shared" si="41"/>
        <v>-7.8038138591467202E-2</v>
      </c>
      <c r="I396">
        <f t="shared" si="37"/>
        <v>-0.93645766309760647</v>
      </c>
      <c r="K396">
        <f t="shared" si="38"/>
        <v>-7.9801321271268044E-2</v>
      </c>
      <c r="M396">
        <f t="shared" si="39"/>
        <v>-7.9801321271268044E-2</v>
      </c>
      <c r="N396" s="13">
        <f t="shared" si="40"/>
        <v>3.1088131623496809E-6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6.1709704671891199</v>
      </c>
      <c r="H397" s="10">
        <f t="shared" si="41"/>
        <v>-7.6910524652083964E-2</v>
      </c>
      <c r="I397">
        <f t="shared" si="37"/>
        <v>-0.92292629582500751</v>
      </c>
      <c r="K397">
        <f t="shared" si="38"/>
        <v>-7.8696416450392506E-2</v>
      </c>
      <c r="M397">
        <f t="shared" si="39"/>
        <v>-7.8696416450392506E-2</v>
      </c>
      <c r="N397" s="13">
        <f t="shared" si="40"/>
        <v>3.1894095152657183E-6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6.1819429150633578</v>
      </c>
      <c r="H398" s="10">
        <f t="shared" si="41"/>
        <v>-7.5798777832567665E-2</v>
      </c>
      <c r="I398">
        <f t="shared" si="37"/>
        <v>-0.90958533399081198</v>
      </c>
      <c r="K398">
        <f t="shared" si="38"/>
        <v>-7.7606772602937538E-2</v>
      </c>
      <c r="M398">
        <f t="shared" si="39"/>
        <v>-7.7606772602937538E-2</v>
      </c>
      <c r="N398" s="13">
        <f t="shared" si="40"/>
        <v>3.2688450896848074E-6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6.1929153629375957</v>
      </c>
      <c r="H399" s="10">
        <f t="shared" si="41"/>
        <v>-7.4702681470885407E-2</v>
      </c>
      <c r="I399">
        <f t="shared" si="37"/>
        <v>-0.89643217765062488</v>
      </c>
      <c r="K399">
        <f t="shared" si="38"/>
        <v>-7.653218036112179E-2</v>
      </c>
      <c r="M399">
        <f t="shared" si="39"/>
        <v>-7.653218036112179E-2</v>
      </c>
      <c r="N399" s="13">
        <f t="shared" si="40"/>
        <v>3.3470661893761586E-6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6.2038878108118345</v>
      </c>
      <c r="H400" s="10">
        <f t="shared" si="41"/>
        <v>-7.3622021759160508E-2</v>
      </c>
      <c r="I400">
        <f t="shared" si="37"/>
        <v>-0.88346426110992615</v>
      </c>
      <c r="K400">
        <f t="shared" si="38"/>
        <v>-7.5472433182679141E-2</v>
      </c>
      <c r="M400">
        <f t="shared" si="39"/>
        <v>-7.5472433182679141E-2</v>
      </c>
      <c r="N400" s="13">
        <f t="shared" si="40"/>
        <v>3.424022436288254E-6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6.2148602586860715</v>
      </c>
      <c r="H401" s="10">
        <f t="shared" si="41"/>
        <v>-7.2556587707906448E-2</v>
      </c>
      <c r="I401">
        <f t="shared" si="37"/>
        <v>-0.87067905249487731</v>
      </c>
      <c r="K401">
        <f t="shared" si="38"/>
        <v>-7.4427327314183847E-2</v>
      </c>
      <c r="M401">
        <f t="shared" si="39"/>
        <v>-7.4427327314183847E-2</v>
      </c>
      <c r="N401" s="13">
        <f t="shared" si="40"/>
        <v>3.4996666744949198E-6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6.2258327065603085</v>
      </c>
      <c r="H402" s="10">
        <f t="shared" si="41"/>
        <v>-7.1506171110669176E-2</v>
      </c>
      <c r="I402">
        <f t="shared" si="37"/>
        <v>-0.85807405332803011</v>
      </c>
      <c r="K402">
        <f t="shared" si="38"/>
        <v>-7.3396661754806067E-2</v>
      </c>
      <c r="M402">
        <f t="shared" si="39"/>
        <v>-7.3396661754806067E-2</v>
      </c>
      <c r="N402" s="13">
        <f t="shared" si="40"/>
        <v>3.5739548755691179E-6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6.2368051544345482</v>
      </c>
      <c r="H403" s="10">
        <f t="shared" si="41"/>
        <v>-7.0470566509072602E-2</v>
      </c>
      <c r="I403">
        <f t="shared" si="37"/>
        <v>-0.84564679810887122</v>
      </c>
      <c r="K403">
        <f t="shared" si="38"/>
        <v>-7.2380238220497509E-2</v>
      </c>
      <c r="M403">
        <f t="shared" si="39"/>
        <v>-7.2380238220497509E-2</v>
      </c>
      <c r="N403" s="13">
        <f t="shared" si="40"/>
        <v>3.6468460454165323E-6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6.2477776023087852</v>
      </c>
      <c r="H404" s="10">
        <f t="shared" si="41"/>
        <v>-6.9449571158265416E-2</v>
      </c>
      <c r="I404">
        <f t="shared" ref="I404:I467" si="44">H404*$E$6</f>
        <v>-0.833394853899185</v>
      </c>
      <c r="K404">
        <f t="shared" ref="K404:K467" si="45">(1/2)*($L$9*$L$4*EXP(-$L$7*$O$6*(G404/$O$6-1))+6*$L$4*EXP(-$L$7*$O$6*(SQRT(2)*G404/$O$6-1))-($L$9*$L$6*EXP(-$L$5*$O$6*(G404/$O$6-1))+6*$L$6*EXP(-$L$5*$O$6*(SQRT(2)*G404/$O$6-1))))</f>
        <v>-7.1377861108600338E-2</v>
      </c>
      <c r="M404">
        <f t="shared" ref="M404:M467" si="46">(1/2)*($L$9*$O$4*EXP(-$O$8*$O$6*(G404/$O$6-1))+6*$O$4*EXP(-$O$8*$O$6*(SQRT(2)*G404/$O$6-1))-($L$9*$O$7*EXP(-$O$5*$O$6*(G404/$O$6-1))+6*$O$7*EXP(-$O$5*$O$6*(SQRT(2)*G404/$O$6-1))))</f>
        <v>-7.1377861108600338E-2</v>
      </c>
      <c r="N404" s="13">
        <f t="shared" ref="N404:N467" si="47">(M404-H404)^2*O404</f>
        <v>3.7183021325626541E-6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6.2587500501830231</v>
      </c>
      <c r="H405" s="10">
        <f t="shared" ref="H405:H469" si="48">-(-$B$4)*(1+D405+$E$5*D405^3)*EXP(-D405)</f>
        <v>-6.8442984992764438E-2</v>
      </c>
      <c r="I405">
        <f t="shared" si="44"/>
        <v>-0.82131581991317326</v>
      </c>
      <c r="K405">
        <f t="shared" si="45"/>
        <v>-7.038933746287529E-2</v>
      </c>
      <c r="M405">
        <f t="shared" si="46"/>
        <v>-7.038933746287529E-2</v>
      </c>
      <c r="N405" s="13">
        <f t="shared" si="47"/>
        <v>3.7882879379066128E-6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6.269722498057261</v>
      </c>
      <c r="H406" s="10">
        <f t="shared" si="48"/>
        <v>-6.7450610592692084E-2</v>
      </c>
      <c r="I406">
        <f t="shared" si="44"/>
        <v>-0.80940732711230501</v>
      </c>
      <c r="K406">
        <f t="shared" si="45"/>
        <v>-6.9414476938948408E-2</v>
      </c>
      <c r="M406">
        <f t="shared" si="46"/>
        <v>-6.9414476938948408E-2</v>
      </c>
      <c r="N406" s="13">
        <f t="shared" si="47"/>
        <v>3.8567710259581631E-6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6.2806949459314989</v>
      </c>
      <c r="H407" s="10">
        <f t="shared" si="48"/>
        <v>-6.6472253150403324E-2</v>
      </c>
      <c r="I407">
        <f t="shared" si="44"/>
        <v>-0.79766703780483983</v>
      </c>
      <c r="K407">
        <f t="shared" si="45"/>
        <v>-6.8453091770170255E-2</v>
      </c>
      <c r="M407">
        <f t="shared" si="46"/>
        <v>-6.8453091770170255E-2</v>
      </c>
      <c r="N407" s="13">
        <f t="shared" si="47"/>
        <v>3.9237216375601597E-6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6.2916673938057359</v>
      </c>
      <c r="H408" s="10">
        <f t="shared" si="48"/>
        <v>-6.5507720437499736E-2</v>
      </c>
      <c r="I408">
        <f t="shared" si="44"/>
        <v>-0.78609264524999678</v>
      </c>
      <c r="K408">
        <f t="shared" si="45"/>
        <v>-6.7504996733883174E-2</v>
      </c>
      <c r="M408">
        <f t="shared" si="46"/>
        <v>-6.7504996733883174E-2</v>
      </c>
      <c r="N408" s="13">
        <f t="shared" si="47"/>
        <v>3.9891126040951422E-6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6.3026398416799747</v>
      </c>
      <c r="H409" s="10">
        <f t="shared" si="48"/>
        <v>-6.4556822772226546E-2</v>
      </c>
      <c r="I409">
        <f t="shared" si="44"/>
        <v>-0.77468187326671856</v>
      </c>
      <c r="K409">
        <f t="shared" si="45"/>
        <v>-6.6570009118095755E-2</v>
      </c>
      <c r="M409">
        <f t="shared" si="46"/>
        <v>-6.6570009118095755E-2</v>
      </c>
      <c r="N409" s="13">
        <f t="shared" si="47"/>
        <v>4.0529192631942161E-6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6.3136122895542126</v>
      </c>
      <c r="H410" s="10">
        <f t="shared" si="48"/>
        <v>-6.3619372987248832E-2</v>
      </c>
      <c r="I410">
        <f t="shared" si="44"/>
        <v>-0.76343247584698593</v>
      </c>
      <c r="K410">
        <f t="shared" si="45"/>
        <v>-6.5647948688558208E-2</v>
      </c>
      <c r="M410">
        <f t="shared" si="46"/>
        <v>-6.5647948688558208E-2</v>
      </c>
      <c r="N410" s="13">
        <f t="shared" si="47"/>
        <v>4.1151193759428284E-6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6.3245847374284496</v>
      </c>
      <c r="H411" s="10">
        <f t="shared" si="48"/>
        <v>-6.2695186397804373E-2</v>
      </c>
      <c r="I411">
        <f t="shared" si="44"/>
        <v>-0.75234223677365253</v>
      </c>
      <c r="K411">
        <f t="shared" si="45"/>
        <v>-6.4738637656235207E-2</v>
      </c>
      <c r="M411">
        <f t="shared" si="46"/>
        <v>-6.4738637656235207E-2</v>
      </c>
      <c r="N411" s="13">
        <f t="shared" si="47"/>
        <v>4.1756930455825594E-6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6.3355571853026884</v>
      </c>
      <c r="H412" s="10">
        <f t="shared" si="48"/>
        <v>-6.1784080770228414E-2</v>
      </c>
      <c r="I412">
        <f t="shared" si="44"/>
        <v>-0.74140896924274102</v>
      </c>
      <c r="K412">
        <f t="shared" si="45"/>
        <v>-6.384190064517363E-2</v>
      </c>
      <c r="M412">
        <f t="shared" si="46"/>
        <v>-6.384190064517363E-2</v>
      </c>
      <c r="N412" s="13">
        <f t="shared" si="47"/>
        <v>4.2346226377195443E-6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6.3465296331769263</v>
      </c>
      <c r="H413" s="10">
        <f t="shared" si="48"/>
        <v>-6.0885876290848032E-2</v>
      </c>
      <c r="I413">
        <f t="shared" si="44"/>
        <v>-0.73063051549017644</v>
      </c>
      <c r="K413">
        <f t="shared" si="45"/>
        <v>-6.2957564660760745E-2</v>
      </c>
      <c r="M413">
        <f t="shared" si="46"/>
        <v>-6.2957564660760745E-2</v>
      </c>
      <c r="N413" s="13">
        <f t="shared" si="47"/>
        <v>4.2918927020315964E-6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6.3575020810511642</v>
      </c>
      <c r="H414" s="10">
        <f t="shared" si="48"/>
        <v>-6.0000395535241509E-2</v>
      </c>
      <c r="I414">
        <f t="shared" si="44"/>
        <v>-0.72000474642289813</v>
      </c>
      <c r="K414">
        <f t="shared" si="45"/>
        <v>-6.2085459058368646E-2</v>
      </c>
      <c r="M414">
        <f t="shared" si="46"/>
        <v>-6.2085459058368646E-2</v>
      </c>
      <c r="N414" s="13">
        <f t="shared" si="47"/>
        <v>4.3474898954753487E-6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6.3684745289254012</v>
      </c>
      <c r="H415" s="10">
        <f t="shared" si="48"/>
        <v>-5.9127463437860198E-2</v>
      </c>
      <c r="I415">
        <f t="shared" si="44"/>
        <v>-0.70952956125432243</v>
      </c>
      <c r="K415">
        <f t="shared" si="45"/>
        <v>-6.122541551238158E-2</v>
      </c>
      <c r="M415">
        <f t="shared" si="46"/>
        <v>-6.122541551238158E-2</v>
      </c>
      <c r="N415" s="13">
        <f t="shared" si="47"/>
        <v>4.4014029069885714E-6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6.3794469767996409</v>
      </c>
      <c r="H416" s="10">
        <f t="shared" si="48"/>
        <v>-5.826690726200829E-2</v>
      </c>
      <c r="I416">
        <f t="shared" si="44"/>
        <v>-0.69920288714409951</v>
      </c>
      <c r="K416">
        <f t="shared" si="45"/>
        <v>-6.0377267985602383E-2</v>
      </c>
      <c r="M416">
        <f t="shared" si="46"/>
        <v>-6.0377267985602383E-2</v>
      </c>
      <c r="N416" s="13">
        <f t="shared" si="47"/>
        <v>4.453622383688584E-6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6.3904194246738779</v>
      </c>
      <c r="H417" s="10">
        <f t="shared" si="48"/>
        <v>-5.7418556570178414E-2</v>
      </c>
      <c r="I417">
        <f t="shared" si="44"/>
        <v>-0.68902267884214097</v>
      </c>
      <c r="K417">
        <f t="shared" si="45"/>
        <v>-5.9540852699035821E-2</v>
      </c>
      <c r="M417">
        <f t="shared" si="46"/>
        <v>-5.9540852699035821E-2</v>
      </c>
      <c r="N417" s="13">
        <f t="shared" si="47"/>
        <v>4.5041408585631342E-6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6.4013918725481149</v>
      </c>
      <c r="H418" s="10">
        <f t="shared" si="48"/>
        <v>-5.6582243194738042E-2</v>
      </c>
      <c r="I418">
        <f t="shared" si="44"/>
        <v>-0.67898691833685654</v>
      </c>
      <c r="K418">
        <f t="shared" si="45"/>
        <v>-5.8716008102040251E-2</v>
      </c>
      <c r="M418">
        <f t="shared" si="46"/>
        <v>-5.8716008102040251E-2</v>
      </c>
      <c r="N418" s="13">
        <f t="shared" si="47"/>
        <v>4.5529526796344042E-6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6.4123643204223537</v>
      </c>
      <c r="H419" s="10">
        <f t="shared" si="48"/>
        <v>-5.5757801208964522E-2</v>
      </c>
      <c r="I419">
        <f t="shared" si="44"/>
        <v>-0.66909361450757432</v>
      </c>
      <c r="K419">
        <f t="shared" si="45"/>
        <v>-5.7902574842850815E-2</v>
      </c>
      <c r="M419">
        <f t="shared" si="46"/>
        <v>-5.7902574842850815E-2</v>
      </c>
      <c r="N419" s="13">
        <f t="shared" si="47"/>
        <v>4.6000539406138156E-6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6.4233367682965916</v>
      </c>
      <c r="H420" s="10">
        <f t="shared" si="48"/>
        <v>-5.4945066898424308E-2</v>
      </c>
      <c r="I420">
        <f t="shared" si="44"/>
        <v>-0.65934080278109164</v>
      </c>
      <c r="K420">
        <f t="shared" si="45"/>
        <v>-5.7100395739464717E-2</v>
      </c>
      <c r="M420">
        <f t="shared" si="46"/>
        <v>-5.7100395739464717E-2</v>
      </c>
      <c r="N420" s="13">
        <f t="shared" si="47"/>
        <v>4.6454424130205923E-6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6.4343092161708286</v>
      </c>
      <c r="H421" s="10">
        <f t="shared" si="48"/>
        <v>-5.4143878732693849E-2</v>
      </c>
      <c r="I421">
        <f t="shared" si="44"/>
        <v>-0.64972654479232617</v>
      </c>
      <c r="K421">
        <f t="shared" si="45"/>
        <v>-5.6309315750887885E-2</v>
      </c>
      <c r="M421">
        <f t="shared" si="46"/>
        <v>-5.6309315750887885E-2</v>
      </c>
      <c r="N421" s="13">
        <f t="shared" si="47"/>
        <v>4.6891174797650767E-6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6.4452816640450674</v>
      </c>
      <c r="H422" s="10">
        <f t="shared" si="48"/>
        <v>-5.335407733741776E-2</v>
      </c>
      <c r="I422">
        <f t="shared" si="44"/>
        <v>-0.64024892804901312</v>
      </c>
      <c r="K422">
        <f t="shared" si="45"/>
        <v>-5.5529181948737162E-2</v>
      </c>
      <c r="M422">
        <f t="shared" si="46"/>
        <v>-5.5529181948737162E-2</v>
      </c>
      <c r="N422" s="13">
        <f t="shared" si="47"/>
        <v>4.7310800701829263E-6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6.4562541119193053</v>
      </c>
      <c r="H423" s="10">
        <f t="shared" si="48"/>
        <v>-5.2575505466701769E-2</v>
      </c>
      <c r="I423">
        <f t="shared" si="44"/>
        <v>-0.63090606560042128</v>
      </c>
      <c r="K423">
        <f t="shared" si="45"/>
        <v>-5.4759843489197935E-2</v>
      </c>
      <c r="M423">
        <f t="shared" si="46"/>
        <v>-5.4759843489197935E-2</v>
      </c>
      <c r="N423" s="13">
        <f t="shared" si="47"/>
        <v>4.7713325965224589E-6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6.4672265597935423</v>
      </c>
      <c r="H424" s="10">
        <f t="shared" si="48"/>
        <v>-5.1808007975836151E-2</v>
      </c>
      <c r="I424">
        <f t="shared" si="44"/>
        <v>-0.62169609571003381</v>
      </c>
      <c r="K424">
        <f t="shared" si="45"/>
        <v>-5.4001151585328935E-2</v>
      </c>
      <c r="M424">
        <f t="shared" si="46"/>
        <v>-5.4001151585328935E-2</v>
      </c>
      <c r="N424" s="13">
        <f t="shared" si="47"/>
        <v>4.809878891859038E-6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6.4781990076677811</v>
      </c>
      <c r="H425" s="10">
        <f t="shared" si="48"/>
        <v>-5.105143179434718E-2</v>
      </c>
      <c r="I425">
        <f t="shared" si="44"/>
        <v>-0.61261718153216616</v>
      </c>
      <c r="K425">
        <f t="shared" si="45"/>
        <v>-5.3252959479713827E-2</v>
      </c>
      <c r="M425">
        <f t="shared" si="46"/>
        <v>-5.3252959479713827E-2</v>
      </c>
      <c r="N425" s="13">
        <f t="shared" si="47"/>
        <v>4.8467241494358263E-6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6.489171455542019</v>
      </c>
      <c r="H426" s="10">
        <f t="shared" si="48"/>
        <v>-5.0305625899372264E-2</v>
      </c>
      <c r="I426">
        <f t="shared" si="44"/>
        <v>-0.60366751079246717</v>
      </c>
      <c r="K426">
        <f t="shared" si="45"/>
        <v>-5.2515122417455408E-2</v>
      </c>
      <c r="M426">
        <f t="shared" si="46"/>
        <v>-5.2515122417455408E-2</v>
      </c>
      <c r="N426" s="13">
        <f t="shared" si="47"/>
        <v>4.8818748634215376E-6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6.5001439034162569</v>
      </c>
      <c r="H427" s="10">
        <f t="shared" si="48"/>
        <v>-4.9570441289356379E-2</v>
      </c>
      <c r="I427">
        <f t="shared" si="44"/>
        <v>-0.59484529547227649</v>
      </c>
      <c r="K427">
        <f t="shared" si="45"/>
        <v>-5.1787497619507072E-2</v>
      </c>
      <c r="M427">
        <f t="shared" si="46"/>
        <v>-5.1787497619507072E-2</v>
      </c>
      <c r="N427" s="13">
        <f t="shared" si="47"/>
        <v>4.9153387710612611E-6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6.5111163512904948</v>
      </c>
      <c r="H428" s="10">
        <f t="shared" si="48"/>
        <v>-4.8845730958065478E-2</v>
      </c>
      <c r="I428">
        <f t="shared" si="44"/>
        <v>-0.58614877149678568</v>
      </c>
      <c r="K428">
        <f t="shared" si="45"/>
        <v>-5.1069944256340635E-2</v>
      </c>
      <c r="M428">
        <f t="shared" si="46"/>
        <v>-5.1069944256340635E-2</v>
      </c>
      <c r="N428" s="13">
        <f t="shared" si="47"/>
        <v>4.947124796224054E-6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6.5220887991647336</v>
      </c>
      <c r="H429" s="10">
        <f t="shared" si="48"/>
        <v>-4.8131349868914604E-2</v>
      </c>
      <c r="I429">
        <f t="shared" si="44"/>
        <v>-0.57757619842697527</v>
      </c>
      <c r="K429">
        <f t="shared" si="45"/>
        <v>-5.0362323421944244E-2</v>
      </c>
      <c r="M429">
        <f t="shared" si="46"/>
        <v>-5.0362323421944244E-2</v>
      </c>
      <c r="N429" s="13">
        <f t="shared" si="47"/>
        <v>4.9772429943176961E-6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6.5330612470389706</v>
      </c>
      <c r="H430" s="10">
        <f t="shared" si="48"/>
        <v>-4.7427154929606245E-2</v>
      </c>
      <c r="I430">
        <f t="shared" si="44"/>
        <v>-0.56912585915527492</v>
      </c>
      <c r="K430">
        <f t="shared" si="45"/>
        <v>-4.9664498108149262E-2</v>
      </c>
      <c r="M430">
        <f t="shared" si="46"/>
        <v>-4.9664498108149262E-2</v>
      </c>
      <c r="N430" s="13">
        <f t="shared" si="47"/>
        <v>5.005704498572968E-6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6.5440336949132076</v>
      </c>
      <c r="H431" s="10">
        <f t="shared" si="48"/>
        <v>-4.6733004967076837E-2</v>
      </c>
      <c r="I431">
        <f t="shared" si="44"/>
        <v>-0.56079605960492207</v>
      </c>
      <c r="K431">
        <f t="shared" si="45"/>
        <v>-4.8976333179279997E-2</v>
      </c>
      <c r="M431">
        <f t="shared" si="46"/>
        <v>-4.8976333179279997E-2</v>
      </c>
      <c r="N431" s="13">
        <f t="shared" si="47"/>
        <v>5.0325214676666291E-6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6.5550061427874455</v>
      </c>
      <c r="H432" s="10">
        <f t="shared" si="48"/>
        <v>-4.6048760702747098E-2</v>
      </c>
      <c r="I432">
        <f t="shared" si="44"/>
        <v>-0.55258512843296514</v>
      </c>
      <c r="K432">
        <f t="shared" si="45"/>
        <v>-4.8297695347125476E-2</v>
      </c>
      <c r="M432">
        <f t="shared" si="46"/>
        <v>-4.8297695347125476E-2</v>
      </c>
      <c r="N432" s="13">
        <f t="shared" si="47"/>
        <v>5.0577070346853019E-6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6.5659785906616843</v>
      </c>
      <c r="H433" s="10">
        <f t="shared" si="48"/>
        <v>-4.5374284728073574E-2</v>
      </c>
      <c r="I433">
        <f t="shared" si="44"/>
        <v>-0.54449141673688284</v>
      </c>
      <c r="K433">
        <f t="shared" si="45"/>
        <v>-4.7628453146227455E-2</v>
      </c>
      <c r="M433">
        <f t="shared" si="46"/>
        <v>-4.7628453146227455E-2</v>
      </c>
      <c r="N433" s="13">
        <f t="shared" si="47"/>
        <v>5.0812752574023672E-6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6.5769510385359213</v>
      </c>
      <c r="H434" s="10">
        <f t="shared" si="48"/>
        <v>-4.47094414803983E-2</v>
      </c>
      <c r="I434">
        <f t="shared" si="44"/>
        <v>-0.53651329776477963</v>
      </c>
      <c r="K434">
        <f t="shared" si="45"/>
        <v>-4.6968476909482901E-2</v>
      </c>
      <c r="M434">
        <f t="shared" si="46"/>
        <v>-4.6968476909482901E-2</v>
      </c>
      <c r="N434" s="13">
        <f t="shared" si="47"/>
        <v>5.1032410698594457E-6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6.5879234864101601</v>
      </c>
      <c r="H435" s="10">
        <f t="shared" si="48"/>
        <v>-4.4054097219092522E-2</v>
      </c>
      <c r="I435">
        <f t="shared" si="44"/>
        <v>-0.52864916662911021</v>
      </c>
      <c r="K435">
        <f t="shared" si="45"/>
        <v>-4.6317638744055666E-2</v>
      </c>
      <c r="M435">
        <f t="shared" si="46"/>
        <v>-4.6317638744055666E-2</v>
      </c>
      <c r="N435" s="13">
        <f t="shared" si="47"/>
        <v>5.1236202352324718E-6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6.598895934284398</v>
      </c>
      <c r="H436" s="10">
        <f t="shared" si="48"/>
        <v>-4.3408120001992366E-2</v>
      </c>
      <c r="I436">
        <f t="shared" si="44"/>
        <v>-0.52089744002390836</v>
      </c>
      <c r="K436">
        <f t="shared" si="45"/>
        <v>-4.5675812507596024E-2</v>
      </c>
      <c r="M436">
        <f t="shared" si="46"/>
        <v>-4.5675812507596024E-2</v>
      </c>
      <c r="N436" s="13">
        <f t="shared" si="47"/>
        <v>5.142429299970996E-6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6.609868382158635</v>
      </c>
      <c r="H437" s="10">
        <f t="shared" si="48"/>
        <v>-4.2771379662122411E-2</v>
      </c>
      <c r="I437">
        <f t="shared" si="44"/>
        <v>-0.51325655594546893</v>
      </c>
      <c r="K437">
        <f t="shared" si="45"/>
        <v>-4.5042873784763189E-2</v>
      </c>
      <c r="M437">
        <f t="shared" si="46"/>
        <v>-4.5042873784763189E-2</v>
      </c>
      <c r="N437" s="13">
        <f t="shared" si="47"/>
        <v>5.1596855491915996E-6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6.6208408300328738</v>
      </c>
      <c r="H438" s="10">
        <f t="shared" si="48"/>
        <v>-4.2143747784704755E-2</v>
      </c>
      <c r="I438">
        <f t="shared" si="44"/>
        <v>-0.50572497341645706</v>
      </c>
      <c r="K438">
        <f t="shared" si="45"/>
        <v>-4.4418699864046986E-2</v>
      </c>
      <c r="M438">
        <f t="shared" si="46"/>
        <v>-4.4418699864046986E-2</v>
      </c>
      <c r="N438" s="13">
        <f t="shared" si="47"/>
        <v>5.1754069633035397E-6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6.6318132779071117</v>
      </c>
      <c r="H439" s="10">
        <f t="shared" si="48"/>
        <v>-4.1525097684449667E-2</v>
      </c>
      <c r="I439">
        <f t="shared" si="44"/>
        <v>-0.49830117221339598</v>
      </c>
      <c r="K439">
        <f t="shared" si="45"/>
        <v>-4.3803169714887749E-2</v>
      </c>
      <c r="M439">
        <f t="shared" si="46"/>
        <v>-4.3803169714887749E-2</v>
      </c>
      <c r="N439" s="13">
        <f t="shared" si="47"/>
        <v>5.1896121758642837E-6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6.6427857257813496</v>
      </c>
      <c r="H440" s="10">
        <f t="shared" si="48"/>
        <v>-4.0915304383125697E-2</v>
      </c>
      <c r="I440">
        <f t="shared" si="44"/>
        <v>-0.49098365259750837</v>
      </c>
      <c r="K440">
        <f t="shared" si="45"/>
        <v>-4.3196163965088158E-2</v>
      </c>
      <c r="M440">
        <f t="shared" si="46"/>
        <v>-4.3196163965088158E-2</v>
      </c>
      <c r="N440" s="13">
        <f t="shared" si="47"/>
        <v>5.2023204326299703E-6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6.6537581736555875</v>
      </c>
      <c r="H441" s="10">
        <f t="shared" si="48"/>
        <v>-4.031424458740504E-2</v>
      </c>
      <c r="I441">
        <f t="shared" si="44"/>
        <v>-0.48377093504886048</v>
      </c>
      <c r="K441">
        <f t="shared" si="45"/>
        <v>-4.2597564878515133E-2</v>
      </c>
      <c r="M441">
        <f t="shared" si="46"/>
        <v>-4.2597564878515133E-2</v>
      </c>
      <c r="N441" s="13">
        <f t="shared" si="47"/>
        <v>5.213551551795079E-6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6.6647306215298263</v>
      </c>
      <c r="H442" s="10">
        <f t="shared" si="48"/>
        <v>-3.9721796666982279E-2</v>
      </c>
      <c r="I442">
        <f t="shared" si="44"/>
        <v>-0.47666156000378734</v>
      </c>
      <c r="K442">
        <f t="shared" si="45"/>
        <v>-4.2007256333088917E-2</v>
      </c>
      <c r="M442">
        <f t="shared" si="46"/>
        <v>-4.2007256333088917E-2</v>
      </c>
      <c r="N442" s="13">
        <f t="shared" si="47"/>
        <v>5.2233258854002682E-6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6.6757030694040633</v>
      </c>
      <c r="H443" s="10">
        <f t="shared" si="48"/>
        <v>-3.9137840632962391E-2</v>
      </c>
      <c r="I443">
        <f t="shared" si="44"/>
        <v>-0.46965408759554872</v>
      </c>
      <c r="K443">
        <f t="shared" si="45"/>
        <v>-4.1425123799055115E-2</v>
      </c>
      <c r="M443">
        <f t="shared" si="46"/>
        <v>-4.1425123799055115E-2</v>
      </c>
      <c r="N443" s="13">
        <f t="shared" si="47"/>
        <v>5.2316642818911555E-6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6.6866755172783003</v>
      </c>
      <c r="H444" s="10">
        <f t="shared" si="48"/>
        <v>-3.8562258116516028E-2</v>
      </c>
      <c r="I444">
        <f t="shared" si="44"/>
        <v>-0.46274709739819231</v>
      </c>
      <c r="K444">
        <f t="shared" si="45"/>
        <v>-4.0851054317536599E-2</v>
      </c>
      <c r="M444">
        <f t="shared" si="46"/>
        <v>-4.0851054317536599E-2</v>
      </c>
      <c r="N444" s="13">
        <f t="shared" si="47"/>
        <v>5.2385880498061978E-6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6.69764796515254</v>
      </c>
      <c r="H445" s="10">
        <f t="shared" si="48"/>
        <v>-3.7994932347798056E-2</v>
      </c>
      <c r="I445">
        <f t="shared" si="44"/>
        <v>-0.4559391881735767</v>
      </c>
      <c r="K445">
        <f t="shared" si="45"/>
        <v>-4.0284936479362314E-2</v>
      </c>
      <c r="M445">
        <f t="shared" si="46"/>
        <v>-4.0284936479362314E-2</v>
      </c>
      <c r="N445" s="13">
        <f t="shared" si="47"/>
        <v>5.2441189225813705E-6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6.708620413026777</v>
      </c>
      <c r="H446" s="10">
        <f t="shared" si="48"/>
        <v>-3.743574813512749E-2</v>
      </c>
      <c r="I446">
        <f t="shared" si="44"/>
        <v>-0.44922897762152991</v>
      </c>
      <c r="K446">
        <f t="shared" si="45"/>
        <v>-3.9726660404170687E-2</v>
      </c>
      <c r="M446">
        <f t="shared" si="46"/>
        <v>-3.9726660404170687E-2</v>
      </c>
      <c r="N446" s="13">
        <f t="shared" si="47"/>
        <v>5.2482790244526471E-6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6.719592860901014</v>
      </c>
      <c r="H447" s="10">
        <f t="shared" si="48"/>
        <v>-3.6884591844424809E-2</v>
      </c>
      <c r="I447">
        <f t="shared" si="44"/>
        <v>-0.44261510213309774</v>
      </c>
      <c r="K447">
        <f t="shared" si="45"/>
        <v>-3.917611771978171E-2</v>
      </c>
      <c r="M447">
        <f t="shared" si="46"/>
        <v>-3.917611771978171E-2</v>
      </c>
      <c r="N447" s="13">
        <f t="shared" si="47"/>
        <v>5.2510908374302098E-6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6.7305653087752528</v>
      </c>
      <c r="H448" s="10">
        <f t="shared" si="48"/>
        <v>-3.6341351378904742E-2</v>
      </c>
      <c r="I448">
        <f t="shared" si="44"/>
        <v>-0.43609621654685693</v>
      </c>
      <c r="K448">
        <f t="shared" si="45"/>
        <v>-3.8633201541837733E-2</v>
      </c>
      <c r="M448">
        <f t="shared" si="46"/>
        <v>-3.8633201541837733E-2</v>
      </c>
      <c r="N448" s="13">
        <f t="shared" si="47"/>
        <v>5.2525771693359798E-6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6.7415377566494907</v>
      </c>
      <c r="H449" s="10">
        <f t="shared" si="48"/>
        <v>-3.5805916159020762E-2</v>
      </c>
      <c r="I449">
        <f t="shared" si="44"/>
        <v>-0.42967099390824914</v>
      </c>
      <c r="K449">
        <f t="shared" si="45"/>
        <v>-3.8097806453708166E-2</v>
      </c>
      <c r="M449">
        <f t="shared" si="46"/>
        <v>-3.8097806453708166E-2</v>
      </c>
      <c r="N449" s="13">
        <f t="shared" si="47"/>
        <v>5.2527611228823162E-6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6.7525102045237277</v>
      </c>
      <c r="H450" s="10">
        <f t="shared" si="48"/>
        <v>-3.5278177102659236E-2</v>
      </c>
      <c r="I450">
        <f t="shared" si="44"/>
        <v>-0.42333812523191083</v>
      </c>
      <c r="K450">
        <f t="shared" si="45"/>
        <v>-3.7569828486654661E-2</v>
      </c>
      <c r="M450">
        <f t="shared" si="46"/>
        <v>-3.7569828486654661E-2</v>
      </c>
      <c r="N450" s="13">
        <f t="shared" si="47"/>
        <v>5.2516660657681446E-6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6.7634826523979665</v>
      </c>
      <c r="H451" s="10">
        <f t="shared" si="48"/>
        <v>-3.4758026605579577E-2</v>
      </c>
      <c r="I451">
        <f t="shared" si="44"/>
        <v>-0.4170963192669549</v>
      </c>
      <c r="K451">
        <f t="shared" si="45"/>
        <v>-3.7049165100254827E-2</v>
      </c>
      <c r="M451">
        <f t="shared" si="46"/>
        <v>-3.7049165100254827E-2</v>
      </c>
      <c r="N451" s="13">
        <f t="shared" si="47"/>
        <v>5.249315601782772E-6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6.7744551002722044</v>
      </c>
      <c r="H452" s="10">
        <f t="shared" si="48"/>
        <v>-3.4245358522098493E-2</v>
      </c>
      <c r="I452">
        <f t="shared" si="44"/>
        <v>-0.41094430226518192</v>
      </c>
      <c r="K452">
        <f t="shared" si="45"/>
        <v>-3.653571516308108E-2</v>
      </c>
      <c r="M452">
        <f t="shared" si="46"/>
        <v>-3.653571516308108E-2</v>
      </c>
      <c r="N452" s="13">
        <f t="shared" si="47"/>
        <v>5.2457335428930382E-6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6.7854275481464414</v>
      </c>
      <c r="H453" s="10">
        <f t="shared" si="48"/>
        <v>-3.374006814601456E-2</v>
      </c>
      <c r="I453">
        <f t="shared" si="44"/>
        <v>-0.40488081775217472</v>
      </c>
      <c r="K453">
        <f t="shared" si="45"/>
        <v>-3.602937893363066E-2</v>
      </c>
      <c r="M453">
        <f t="shared" si="46"/>
        <v>-3.602937893363066E-2</v>
      </c>
      <c r="N453" s="13">
        <f t="shared" si="47"/>
        <v>5.2409438822954483E-6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6.7963999960206802</v>
      </c>
      <c r="H454" s="10">
        <f t="shared" si="48"/>
        <v>-3.3242052191771336E-2</v>
      </c>
      <c r="I454">
        <f t="shared" si="44"/>
        <v>-0.398904626301256</v>
      </c>
      <c r="K454">
        <f t="shared" si="45"/>
        <v>-3.5530058041505261E-2</v>
      </c>
      <c r="M454">
        <f t="shared" si="46"/>
        <v>-3.5530058041505261E-2</v>
      </c>
      <c r="N454" s="13">
        <f t="shared" si="47"/>
        <v>5.2349707684166594E-6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6.8073724438949181</v>
      </c>
      <c r="H455" s="10">
        <f t="shared" si="48"/>
        <v>-3.275120877585546E-2</v>
      </c>
      <c r="I455">
        <f t="shared" si="44"/>
        <v>-0.39301450531026549</v>
      </c>
      <c r="K455">
        <f t="shared" si="45"/>
        <v>-3.5037655468836373E-2</v>
      </c>
      <c r="M455">
        <f t="shared" si="46"/>
        <v>-3.5037655468836373E-2</v>
      </c>
      <c r="N455" s="13">
        <f t="shared" si="47"/>
        <v>5.2278384798433548E-6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6.818344891769156</v>
      </c>
      <c r="H456" s="10">
        <f t="shared" si="48"/>
        <v>-3.2267437398427634E-2</v>
      </c>
      <c r="I456">
        <f t="shared" si="44"/>
        <v>-0.38720924878113161</v>
      </c>
      <c r="K456">
        <f t="shared" si="45"/>
        <v>-3.4552075531953726E-2</v>
      </c>
      <c r="M456">
        <f t="shared" si="46"/>
        <v>-3.4552075531953726E-2</v>
      </c>
      <c r="N456" s="13">
        <f t="shared" si="47"/>
        <v>5.2195714011615833E-6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6.829317339643393</v>
      </c>
      <c r="H457" s="10">
        <f t="shared" si="48"/>
        <v>-3.1790638925183322E-2</v>
      </c>
      <c r="I457">
        <f t="shared" si="44"/>
        <v>-0.38148766710219983</v>
      </c>
      <c r="K457">
        <f t="shared" si="45"/>
        <v>-3.4073223863293554E-2</v>
      </c>
      <c r="M457">
        <f t="shared" si="46"/>
        <v>-3.4073223863293554E-2</v>
      </c>
      <c r="N457" s="13">
        <f t="shared" si="47"/>
        <v>5.2101939996876938E-6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6.8402897875176327</v>
      </c>
      <c r="H458" s="10">
        <f t="shared" si="48"/>
        <v>-3.1320715569440889E-2</v>
      </c>
      <c r="I458">
        <f t="shared" si="44"/>
        <v>-0.3758485868332907</v>
      </c>
      <c r="K458">
        <f t="shared" si="45"/>
        <v>-3.3601007393544359E-2</v>
      </c>
      <c r="M458">
        <f t="shared" si="46"/>
        <v>-3.3601007393544359E-2</v>
      </c>
      <c r="N458" s="13">
        <f t="shared" si="47"/>
        <v>5.1997308030731298E-6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6.8512622353918697</v>
      </c>
      <c r="H459" s="10">
        <f t="shared" si="48"/>
        <v>-3.0857570874454402E-2</v>
      </c>
      <c r="I459">
        <f t="shared" si="44"/>
        <v>-0.37029085049345284</v>
      </c>
      <c r="K459">
        <f t="shared" si="45"/>
        <v>-3.3135334334027357E-2</v>
      </c>
      <c r="M459">
        <f t="shared" si="46"/>
        <v>-3.3135334334027357E-2</v>
      </c>
      <c r="N459" s="13">
        <f t="shared" si="47"/>
        <v>5.1882063777657554E-6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6.8622346832661067</v>
      </c>
      <c r="H460" s="10">
        <f t="shared" si="48"/>
        <v>-3.0401109695948284E-2</v>
      </c>
      <c r="I460">
        <f t="shared" si="44"/>
        <v>-0.36481331635137942</v>
      </c>
      <c r="K460">
        <f t="shared" si="45"/>
        <v>-3.2676114159307296E-2</v>
      </c>
      <c r="M460">
        <f t="shared" si="46"/>
        <v>-3.2676114159307296E-2</v>
      </c>
      <c r="N460" s="13">
        <f t="shared" si="47"/>
        <v>5.1756453083034238E-6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6.8732071311403455</v>
      </c>
      <c r="H461" s="10">
        <f t="shared" si="48"/>
        <v>-2.9951238184871637E-2</v>
      </c>
      <c r="I461">
        <f t="shared" si="44"/>
        <v>-0.35941485821845964</v>
      </c>
      <c r="K461">
        <f t="shared" si="45"/>
        <v>-3.2223257590033312E-2</v>
      </c>
      <c r="M461">
        <f t="shared" si="46"/>
        <v>-3.2223257590033312E-2</v>
      </c>
      <c r="N461" s="13">
        <f t="shared" si="47"/>
        <v>5.162072177431212E-6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6.8841795790145834</v>
      </c>
      <c r="H462" s="10">
        <f t="shared" si="48"/>
        <v>-2.9507863770369222E-2</v>
      </c>
      <c r="I462">
        <f t="shared" si="44"/>
        <v>-0.35409436524443066</v>
      </c>
      <c r="K462">
        <f t="shared" si="45"/>
        <v>-3.1776676576005018E-2</v>
      </c>
      <c r="M462">
        <f t="shared" si="46"/>
        <v>-3.1776676576005018E-2</v>
      </c>
      <c r="N462" s="13">
        <f t="shared" si="47"/>
        <v>5.1475115470169728E-6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6.8951520268888205</v>
      </c>
      <c r="H463" s="10">
        <f t="shared" si="48"/>
        <v>-2.9070895142967072E-2</v>
      </c>
      <c r="I463">
        <f t="shared" si="44"/>
        <v>-0.34885074171560487</v>
      </c>
      <c r="K463">
        <f t="shared" si="45"/>
        <v>-3.1336284279461939E-2</v>
      </c>
      <c r="M463">
        <f t="shared" si="46"/>
        <v>-3.1336284279461939E-2</v>
      </c>
      <c r="N463" s="13">
        <f t="shared" si="47"/>
        <v>5.1319879397489598E-6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6.9061244747630592</v>
      </c>
      <c r="H464" s="10">
        <f t="shared" si="48"/>
        <v>-2.8640242237969571E-2</v>
      </c>
      <c r="I464">
        <f t="shared" si="44"/>
        <v>-0.34368290685563485</v>
      </c>
      <c r="K464">
        <f t="shared" si="45"/>
        <v>-3.0901995058592837E-2</v>
      </c>
      <c r="M464">
        <f t="shared" si="46"/>
        <v>-3.0901995058592837E-2</v>
      </c>
      <c r="N464" s="13">
        <f t="shared" si="47"/>
        <v>5.1155258215972996E-6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6.9170969226372971</v>
      </c>
      <c r="H465" s="10">
        <f t="shared" si="48"/>
        <v>-2.8215816219066273E-2</v>
      </c>
      <c r="I465">
        <f t="shared" si="44"/>
        <v>-0.33858979462879529</v>
      </c>
      <c r="K465">
        <f t="shared" si="45"/>
        <v>-3.0473724451264176E-2</v>
      </c>
      <c r="M465">
        <f t="shared" si="46"/>
        <v>-3.0473724451264176E-2</v>
      </c>
      <c r="N465" s="13">
        <f t="shared" si="47"/>
        <v>5.0981495850270578E-6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6.9280693705115342</v>
      </c>
      <c r="H466" s="10">
        <f t="shared" si="48"/>
        <v>-2.7797529462145233E-2</v>
      </c>
      <c r="I466">
        <f t="shared" si="44"/>
        <v>-0.33357035354574283</v>
      </c>
      <c r="K466">
        <f t="shared" si="45"/>
        <v>-3.0051389158961959E-2</v>
      </c>
      <c r="M466">
        <f t="shared" si="46"/>
        <v>-3.0051389158961959E-2</v>
      </c>
      <c r="N466" s="13">
        <f t="shared" si="47"/>
        <v>5.079883532934785E-6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6.9390418183857729</v>
      </c>
      <c r="H467" s="10">
        <f t="shared" si="48"/>
        <v>-2.7385295539311103E-2</v>
      </c>
      <c r="I467">
        <f t="shared" si="44"/>
        <v>-0.32862354647173325</v>
      </c>
      <c r="K467">
        <f t="shared" si="45"/>
        <v>-2.9634907030947139E-2</v>
      </c>
      <c r="M467">
        <f t="shared" si="46"/>
        <v>-2.9634907030947139E-2</v>
      </c>
      <c r="N467" s="13">
        <f t="shared" si="47"/>
        <v>5.0607518633009113E-6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6.9500142662600108</v>
      </c>
      <c r="H468" s="10">
        <f t="shared" si="48"/>
        <v>-2.6979029203104986E-2</v>
      </c>
      <c r="I468">
        <f t="shared" ref="I468:I469" si="50">H468*$E$6</f>
        <v>-0.3237483504372598</v>
      </c>
      <c r="K468">
        <f t="shared" ref="K468:K469" si="51">(1/2)*($L$9*$L$4*EXP(-$L$7*$O$6*(G468/$O$6-1))+6*$L$4*EXP(-$L$7*$O$6*(SQRT(2)*G468/$O$6-1))-($L$9*$L$6*EXP(-$L$5*$O$6*(G468/$O$6-1))+6*$L$6*EXP(-$L$5*$O$6*(SQRT(2)*G468/$O$6-1))))</f>
        <v>-2.9224197048620622E-2</v>
      </c>
      <c r="M468">
        <f t="shared" ref="M468:M469" si="52">(1/2)*($L$9*$O$4*EXP(-$O$8*$O$6*(G468/$O$6-1))+6*$O$4*EXP(-$O$8*$O$6*(SQRT(2)*G468/$O$6-1))-($L$9*$O$7*EXP(-$O$5*$O$6*(G468/$O$6-1))+6*$O$7*EXP(-$O$5*$O$6*(SQRT(2)*G468/$O$6-1))))</f>
        <v>-2.9224197048620622E-2</v>
      </c>
      <c r="N468" s="13">
        <f t="shared" ref="N468:N469" si="53">(M468-H468)^2*O468</f>
        <v>5.0407786545373229E-6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6.9609867141342487</v>
      </c>
      <c r="H469" s="10">
        <f t="shared" si="48"/>
        <v>-2.6578646370924112E-2</v>
      </c>
      <c r="I469">
        <f t="shared" si="50"/>
        <v>-0.31894375645108936</v>
      </c>
      <c r="K469">
        <f t="shared" si="51"/>
        <v>-2.8819179310094981E-2</v>
      </c>
      <c r="M469">
        <f t="shared" si="52"/>
        <v>-2.8819179310094981E-2</v>
      </c>
      <c r="N469" s="13">
        <f t="shared" si="53"/>
        <v>5.0199878515096549E-6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F1" workbookViewId="0">
      <selection activeCell="A2" sqref="A2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171</v>
      </c>
      <c r="B3" s="1" t="s">
        <v>127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">
        <v>-8.4693000000000005</v>
      </c>
      <c r="D4" s="21" t="s">
        <v>8</v>
      </c>
      <c r="E4" s="4">
        <f>E11</f>
        <v>2.4595728466269828</v>
      </c>
      <c r="F4" t="s">
        <v>185</v>
      </c>
      <c r="K4" s="2" t="s">
        <v>264</v>
      </c>
      <c r="L4" s="4">
        <f>O4</f>
        <v>1.2476669147531314</v>
      </c>
      <c r="N4" s="12" t="s">
        <v>264</v>
      </c>
      <c r="O4" s="4">
        <v>1.2476669147531314</v>
      </c>
      <c r="P4" t="s">
        <v>47</v>
      </c>
      <c r="Q4" s="26" t="s">
        <v>271</v>
      </c>
      <c r="R4">
        <f>$O$6*SQRT(2)*2/SQRT(3)</f>
        <v>4.2219441976526975</v>
      </c>
      <c r="S4" t="s">
        <v>272</v>
      </c>
      <c r="X4" s="27"/>
    </row>
    <row r="5" spans="1:27" x14ac:dyDescent="0.4">
      <c r="A5" s="2" t="s">
        <v>20</v>
      </c>
      <c r="B5" s="5">
        <v>11.454000000000001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0.97308536673120205</v>
      </c>
      <c r="N5" s="12" t="s">
        <v>2</v>
      </c>
      <c r="O5" s="4">
        <v>0.97308536673120205</v>
      </c>
      <c r="P5" t="s">
        <v>47</v>
      </c>
      <c r="Q5" s="28" t="s">
        <v>24</v>
      </c>
      <c r="R5" s="29">
        <f>O4</f>
        <v>1.2476669147531314</v>
      </c>
      <c r="S5" s="29">
        <f>O5</f>
        <v>0.97308536673120205</v>
      </c>
      <c r="T5" s="29">
        <f>O6</f>
        <v>2.5854022516883091</v>
      </c>
      <c r="U5" s="29">
        <f>($O$6*2/SQRT(3)+$O$6*SQRT(2)*2/SQRT(3))/2</f>
        <v>3.6036547848020586</v>
      </c>
      <c r="V5" s="30" t="s">
        <v>111</v>
      </c>
      <c r="W5" s="30" t="str">
        <f>B3</f>
        <v>Fe</v>
      </c>
      <c r="X5" s="31" t="str">
        <f>B3</f>
        <v>Fe</v>
      </c>
    </row>
    <row r="6" spans="1:27" x14ac:dyDescent="0.4">
      <c r="A6" s="2" t="s">
        <v>0</v>
      </c>
      <c r="B6" s="1">
        <v>1.036</v>
      </c>
      <c r="D6" s="2" t="s">
        <v>13</v>
      </c>
      <c r="E6" s="1">
        <v>8</v>
      </c>
      <c r="F6" t="s">
        <v>14</v>
      </c>
      <c r="K6" s="18" t="s">
        <v>265</v>
      </c>
      <c r="L6" s="4">
        <f>2*L4</f>
        <v>2.4953338295062628</v>
      </c>
      <c r="N6" s="12" t="s">
        <v>23</v>
      </c>
      <c r="O6" s="4">
        <v>2.5854022516883091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260</v>
      </c>
      <c r="D7" s="2" t="s">
        <v>26</v>
      </c>
      <c r="E7" s="1">
        <v>2</v>
      </c>
      <c r="F7" t="s">
        <v>27</v>
      </c>
      <c r="K7" s="18" t="s">
        <v>263</v>
      </c>
      <c r="L7" s="4">
        <f>2*L5</f>
        <v>1.9461707334624041</v>
      </c>
      <c r="N7" s="18" t="s">
        <v>265</v>
      </c>
      <c r="O7" s="4">
        <f>2*O4</f>
        <v>2.4953338295062628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2/SQRT(3)</f>
        <v>1.1547005383792517</v>
      </c>
      <c r="F8" t="s">
        <v>244</v>
      </c>
      <c r="N8" s="18" t="s">
        <v>263</v>
      </c>
      <c r="O8" s="4">
        <f>2*O5</f>
        <v>1.9461707334624041</v>
      </c>
      <c r="Q8" s="26" t="s">
        <v>271</v>
      </c>
      <c r="R8">
        <f>$O$6*SQRT(2)*2/SQRT(3)</f>
        <v>4.2219441976526975</v>
      </c>
      <c r="S8" t="s">
        <v>272</v>
      </c>
      <c r="X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67</v>
      </c>
      <c r="O9" s="1">
        <f>O8/O5</f>
        <v>2</v>
      </c>
      <c r="Q9" s="28" t="s">
        <v>245</v>
      </c>
      <c r="R9" s="29">
        <f>O4</f>
        <v>1.2476669147531314</v>
      </c>
      <c r="S9" s="29">
        <f>O5</f>
        <v>0.97308536673120205</v>
      </c>
      <c r="T9" s="29">
        <f>O6</f>
        <v>2.5854022516883091</v>
      </c>
      <c r="U9" s="29">
        <f>($O$6*2/SQRT(3)+$O$6*SQRT(2)*2/SQRT(3))/2</f>
        <v>3.6036547848020586</v>
      </c>
      <c r="V9" s="30" t="s">
        <v>111</v>
      </c>
      <c r="W9" s="30" t="str">
        <f>B3</f>
        <v>Fe</v>
      </c>
      <c r="X9" s="31" t="str">
        <f>B3</f>
        <v>Fe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33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s="22" t="s">
        <v>270</v>
      </c>
      <c r="O12" s="20">
        <f>(O6-E4)/E4*100</f>
        <v>5.1159047894794645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-0.15437184148338481</v>
      </c>
      <c r="D14" s="3" t="s">
        <v>15</v>
      </c>
      <c r="E14" s="4">
        <f>-(1+$E$13+$E$5*$E$13^3)*EXP(-$E$13)</f>
        <v>-1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-0.17642876391596274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1.7669389741706658</v>
      </c>
      <c r="H19" s="10">
        <f>-(-$B$4)*(1+D19+$E$5*D19^3)*EXP(-D19)</f>
        <v>0.46550503177427238</v>
      </c>
      <c r="I19">
        <f>H19*$E$6</f>
        <v>3.7240402541941791</v>
      </c>
      <c r="K19">
        <f>(1/2)*($L$9*$L$4*EXP(-$L$7*$O$6*(G19/$O$6-1))+6*$L$4*EXP(-$L$7*$O$6*(2/SQRT(3)*G19/$O$6-1))-($L$9*$L$6*EXP(-$L$5*$O$6*(G19/$O$6-1))+6*$L$6*EXP(-$L$5*$O$6*(2/SQRT(3)*G19/$O$6-1))))</f>
        <v>0.49793083302485996</v>
      </c>
      <c r="M19">
        <f>(1/2)*($L$9*$O$4*EXP(-$O$8*$O$6*(G19/$O$6-1))+6*$O$4*EXP(-$O$8*$O$6*(2/SQRT(3)*G19/$O$6-1))-($L$9*$O$7*EXP(-$O$5*$O$6*(G19/$O$6-1))+6*$O$7*EXP(-$O$5*$O$6*(2/SQRT(3)*G19/$O$6-1))))</f>
        <v>0.49793083302485996</v>
      </c>
      <c r="N19" s="13">
        <f>(M19-H19)^2*O19</f>
        <v>1.0514325867426073E-3</v>
      </c>
      <c r="O19" s="13">
        <v>1</v>
      </c>
      <c r="P19" s="14">
        <f>SUMSQ(N26:N295)</f>
        <v>6.1331853176486409E-5</v>
      </c>
      <c r="Q19" s="1" t="s">
        <v>62</v>
      </c>
      <c r="R19" s="19">
        <f>O8/(O8-O5)*-B4/SQRT(L9)</f>
        <v>5.9886994619032272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1.7807916516197924</v>
      </c>
      <c r="H20" s="10">
        <f>-(-$B$4)*(1+D20+$E$5*D20^3)*EXP(-D20)</f>
        <v>-2.1867520708302769E-2</v>
      </c>
      <c r="I20">
        <f t="shared" ref="I20:I83" si="2">H20*$E$6</f>
        <v>-0.17494016566642215</v>
      </c>
      <c r="K20">
        <f t="shared" ref="K20:K83" si="3">(1/2)*($L$9*$L$4*EXP(-$L$7*$O$6*(G20/$O$6-1))+6*$L$4*EXP(-$L$7*$O$6*(2/SQRT(3)*G20/$O$6-1))-($L$9*$L$6*EXP(-$L$5*$O$6*(G20/$O$6-1))+6*$L$6*EXP(-$L$5*$O$6*(2/SQRT(3)*G20/$O$6-1))))</f>
        <v>6.5420874390369477E-3</v>
      </c>
      <c r="M20">
        <f t="shared" ref="M20:M83" si="4">(1/2)*($L$9*$O$4*EXP(-$O$8*$O$6*(G20/$O$6-1))+6*$O$4*EXP(-$O$8*$O$6*(2/SQRT(3)*G20/$O$6-1))-($L$9*$O$7*EXP(-$O$5*$O$6*(G20/$O$6-1))+6*$O$7*EXP(-$O$5*$O$6*(2/SQRT(3)*G20/$O$6-1))))</f>
        <v>6.5420874390369477E-3</v>
      </c>
      <c r="N20" s="13">
        <f t="shared" ref="N20:N83" si="5">(M20-H20)^2*O20</f>
        <v>8.0710583508539116E-4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1.7946443290689187</v>
      </c>
      <c r="H21" s="10">
        <f t="shared" ref="H21:H84" si="6">-(-$B$4)*(1+D21+$E$5*D21^3)*EXP(-D21)</f>
        <v>-0.48906941052168118</v>
      </c>
      <c r="I21">
        <f t="shared" si="2"/>
        <v>-3.9125552841734494</v>
      </c>
      <c r="K21">
        <f t="shared" si="3"/>
        <v>-0.46432600721457362</v>
      </c>
      <c r="M21">
        <f t="shared" si="4"/>
        <v>-0.46432600721457362</v>
      </c>
      <c r="N21" s="13">
        <f t="shared" si="5"/>
        <v>6.1223600721818129E-4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2.8284271247461903</v>
      </c>
      <c r="U21" s="1" t="s">
        <v>56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1.8084970065180448</v>
      </c>
      <c r="H22" s="10">
        <f t="shared" si="6"/>
        <v>-0.93675022705803979</v>
      </c>
      <c r="I22">
        <f t="shared" si="2"/>
        <v>-7.4940018164643183</v>
      </c>
      <c r="K22">
        <f t="shared" si="3"/>
        <v>-0.91534672348424806</v>
      </c>
      <c r="M22">
        <f t="shared" si="4"/>
        <v>-0.91534672348424806</v>
      </c>
      <c r="N22" s="13">
        <f t="shared" si="5"/>
        <v>4.5810996523331521E-4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1.8223496839671713</v>
      </c>
      <c r="H23" s="10">
        <f t="shared" si="6"/>
        <v>-1.3655404971963232</v>
      </c>
      <c r="I23">
        <f t="shared" si="2"/>
        <v>-10.924323977570586</v>
      </c>
      <c r="K23">
        <f t="shared" si="3"/>
        <v>-1.3471729389482618</v>
      </c>
      <c r="M23">
        <f t="shared" si="4"/>
        <v>-1.3471729389482618</v>
      </c>
      <c r="N23" s="13">
        <f t="shared" si="5"/>
        <v>3.3736719599592672E-4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1.8362023614162977</v>
      </c>
      <c r="H24" s="10">
        <f t="shared" si="6"/>
        <v>-1.776052218448821</v>
      </c>
      <c r="I24">
        <f t="shared" si="2"/>
        <v>-14.208417747590568</v>
      </c>
      <c r="K24">
        <f t="shared" si="3"/>
        <v>-1.7604377348497984</v>
      </c>
      <c r="M24">
        <f t="shared" si="4"/>
        <v>-1.7604377348497984</v>
      </c>
      <c r="N24" s="13">
        <f t="shared" si="5"/>
        <v>2.4381209806414645E-4</v>
      </c>
      <c r="O24" s="13">
        <v>1</v>
      </c>
      <c r="Q24" s="17" t="s">
        <v>58</v>
      </c>
      <c r="R24" s="19">
        <f>O5/(O8-O5)*-B4/L9</f>
        <v>1.0586625000000001</v>
      </c>
      <c r="V24" s="15" t="str">
        <f>D3</f>
        <v>BCC</v>
      </c>
      <c r="W24" s="1" t="str">
        <f>E3</f>
        <v>Fe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1.8500550388654238</v>
      </c>
      <c r="H25" s="10">
        <f t="shared" si="6"/>
        <v>-2.1688793776527455</v>
      </c>
      <c r="I25">
        <f t="shared" si="2"/>
        <v>-17.351035021221964</v>
      </c>
      <c r="K25">
        <f t="shared" si="3"/>
        <v>-2.1557549773729505</v>
      </c>
      <c r="M25">
        <f t="shared" si="4"/>
        <v>-2.1557549773729505</v>
      </c>
      <c r="N25" s="13">
        <f t="shared" si="5"/>
        <v>1.7224988270428309E-4</v>
      </c>
      <c r="O25" s="13">
        <v>1</v>
      </c>
      <c r="Q25" s="17" t="s">
        <v>59</v>
      </c>
      <c r="R25" s="19">
        <f>O8/(O8-O5)*-B4/SQRT(L9)</f>
        <v>5.9886994619032272</v>
      </c>
      <c r="V25" s="2" t="s">
        <v>103</v>
      </c>
      <c r="W25" s="1">
        <f>(-B4/(12*PI()*B6*W26))^(1/2)</f>
        <v>0.39216494029819043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1.8639077163145503</v>
      </c>
      <c r="H26" s="10">
        <f t="shared" si="6"/>
        <v>-2.5445984555896417</v>
      </c>
      <c r="I26">
        <f t="shared" si="2"/>
        <v>-20.356787644717134</v>
      </c>
      <c r="K26">
        <f t="shared" si="3"/>
        <v>-2.5337198820612201</v>
      </c>
      <c r="M26">
        <f t="shared" si="4"/>
        <v>-2.5337198820612201</v>
      </c>
      <c r="N26" s="13">
        <f t="shared" si="5"/>
        <v>1.183433620132749E-4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1.8777603937636766</v>
      </c>
      <c r="H27" s="10">
        <f t="shared" si="6"/>
        <v>-2.9037689179054516</v>
      </c>
      <c r="I27">
        <f t="shared" si="2"/>
        <v>-23.230151343243612</v>
      </c>
      <c r="K27">
        <f t="shared" si="3"/>
        <v>-2.8949095618657132</v>
      </c>
      <c r="M27">
        <f t="shared" si="4"/>
        <v>-2.8949095618657132</v>
      </c>
      <c r="N27" s="13">
        <f t="shared" si="5"/>
        <v>7.848818943884765E-5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1.8916130712128028</v>
      </c>
      <c r="H28" s="10">
        <f t="shared" si="6"/>
        <v>-3.2469336926944061</v>
      </c>
      <c r="I28">
        <f t="shared" si="2"/>
        <v>-25.975469541555249</v>
      </c>
      <c r="K28">
        <f t="shared" si="3"/>
        <v>-3.2398835592964019</v>
      </c>
      <c r="M28">
        <f t="shared" si="4"/>
        <v>-3.2398835592964019</v>
      </c>
      <c r="N28" s="13">
        <f t="shared" si="5"/>
        <v>4.9704380929654238E-5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1.0605141257851065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1.9054657486619293</v>
      </c>
      <c r="H29" s="10">
        <f t="shared" si="6"/>
        <v>-3.5746196351004671</v>
      </c>
      <c r="I29">
        <f t="shared" si="2"/>
        <v>-28.596957080803737</v>
      </c>
      <c r="K29">
        <f t="shared" si="3"/>
        <v>-3.5691843631354914</v>
      </c>
      <c r="M29">
        <f t="shared" si="4"/>
        <v>-3.5691843631354914</v>
      </c>
      <c r="N29" s="13">
        <f t="shared" si="5"/>
        <v>2.9542181333251131E-5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1.9193184261110556</v>
      </c>
      <c r="H30" s="10">
        <f t="shared" si="6"/>
        <v>-3.8873379792808662</v>
      </c>
      <c r="I30">
        <f t="shared" si="2"/>
        <v>-31.09870383424693</v>
      </c>
      <c r="K30">
        <f t="shared" si="3"/>
        <v>-3.8833379101591348</v>
      </c>
      <c r="M30">
        <f t="shared" si="4"/>
        <v>-3.8833379101591348</v>
      </c>
      <c r="N30" s="13">
        <f t="shared" si="5"/>
        <v>1.6000552978629439E-5</v>
      </c>
      <c r="O30" s="13">
        <v>1</v>
      </c>
      <c r="V30" s="22" t="s">
        <v>22</v>
      </c>
      <c r="W30" s="1">
        <f>1/(O5*W25^2)</f>
        <v>6.6820778080804182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1.9331711035601817</v>
      </c>
      <c r="H31" s="10">
        <f t="shared" si="6"/>
        <v>-4.1855847780672706</v>
      </c>
      <c r="I31">
        <f t="shared" si="2"/>
        <v>-33.484678224538165</v>
      </c>
      <c r="K31">
        <f t="shared" si="3"/>
        <v>-4.1828540723008416</v>
      </c>
      <c r="M31">
        <f t="shared" si="4"/>
        <v>-4.1828540723008416</v>
      </c>
      <c r="N31" s="13">
        <f t="shared" si="5"/>
        <v>7.4567539828084604E-6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1.9470237810093083</v>
      </c>
      <c r="H32" s="10">
        <f t="shared" si="6"/>
        <v>-4.4698413306514482</v>
      </c>
      <c r="I32">
        <f t="shared" si="2"/>
        <v>-35.758730645211585</v>
      </c>
      <c r="K32">
        <f t="shared" si="3"/>
        <v>-4.4682271296771212</v>
      </c>
      <c r="M32">
        <f t="shared" si="4"/>
        <v>-4.4682271296771212</v>
      </c>
      <c r="N32" s="13">
        <f t="shared" si="5"/>
        <v>2.605644785518115E-6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1.9608764584584346</v>
      </c>
      <c r="H33" s="10">
        <f t="shared" si="6"/>
        <v>-4.7405745986137342</v>
      </c>
      <c r="I33">
        <f t="shared" si="2"/>
        <v>-37.924596788909874</v>
      </c>
      <c r="K33">
        <f t="shared" si="3"/>
        <v>-4.7399362298838561</v>
      </c>
      <c r="M33">
        <f t="shared" si="4"/>
        <v>-4.7399362298838561</v>
      </c>
      <c r="N33" s="13">
        <f t="shared" si="5"/>
        <v>4.07514635286182E-7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1.9747291359075607</v>
      </c>
      <c r="H34" s="10">
        <f t="shared" si="6"/>
        <v>-4.9982376106043249</v>
      </c>
      <c r="I34">
        <f t="shared" si="2"/>
        <v>-39.985900884834599</v>
      </c>
      <c r="K34">
        <f t="shared" si="3"/>
        <v>-4.998445833960286</v>
      </c>
      <c r="M34">
        <f t="shared" si="4"/>
        <v>-4.998445833960286</v>
      </c>
      <c r="N34" s="13">
        <f t="shared" si="5"/>
        <v>4.3356965967680384E-8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1.9885818133566873</v>
      </c>
      <c r="H35" s="10">
        <f t="shared" si="6"/>
        <v>-5.2432698559793609</v>
      </c>
      <c r="I35">
        <f t="shared" si="2"/>
        <v>-41.946158847834887</v>
      </c>
      <c r="K35">
        <f t="shared" si="3"/>
        <v>-5.2442061494058052</v>
      </c>
      <c r="M35">
        <f t="shared" si="4"/>
        <v>-5.2442061494058052</v>
      </c>
      <c r="N35" s="13">
        <f t="shared" si="5"/>
        <v>8.766453804028102E-7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2.0024344908058134</v>
      </c>
      <c r="H36" s="10">
        <f t="shared" si="6"/>
        <v>-5.4760976676858917</v>
      </c>
      <c r="I36">
        <f t="shared" si="2"/>
        <v>-43.808781341487133</v>
      </c>
      <c r="K36">
        <f t="shared" si="3"/>
        <v>-5.4776535506234829</v>
      </c>
      <c r="M36">
        <f t="shared" si="4"/>
        <v>-5.4776535506234829</v>
      </c>
      <c r="N36" s="13">
        <f t="shared" si="5"/>
        <v>2.420771715487532E-6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2.0162871682549399</v>
      </c>
      <c r="H37" s="10">
        <f t="shared" si="6"/>
        <v>-5.6971345946820708</v>
      </c>
      <c r="I37">
        <f t="shared" si="2"/>
        <v>-45.577076757456567</v>
      </c>
      <c r="K37">
        <f t="shared" si="3"/>
        <v>-5.6992109871540109</v>
      </c>
      <c r="M37">
        <f t="shared" si="4"/>
        <v>-5.6992109871540109</v>
      </c>
      <c r="N37" s="13">
        <f t="shared" si="5"/>
        <v>4.3114056975292081E-6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2.0301398457040665</v>
      </c>
      <c r="H38" s="10">
        <f t="shared" si="6"/>
        <v>-5.9067817641715878</v>
      </c>
      <c r="I38">
        <f t="shared" si="2"/>
        <v>-47.254254113372703</v>
      </c>
      <c r="K38">
        <f t="shared" si="3"/>
        <v>-5.909288380052466</v>
      </c>
      <c r="M38">
        <f t="shared" si="4"/>
        <v>-5.909288380052466</v>
      </c>
      <c r="N38" s="13">
        <f t="shared" si="5"/>
        <v>6.2831231742707622E-6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2.0439925231531926</v>
      </c>
      <c r="H39" s="10">
        <f t="shared" si="6"/>
        <v>-6.1054282339239254</v>
      </c>
      <c r="I39">
        <f t="shared" si="2"/>
        <v>-48.843425871391403</v>
      </c>
      <c r="K39">
        <f t="shared" si="3"/>
        <v>-6.108283006750824</v>
      </c>
      <c r="M39">
        <f t="shared" si="4"/>
        <v>-6.108283006750824</v>
      </c>
      <c r="N39" s="13">
        <f t="shared" si="5"/>
        <v>8.1497278931986838E-6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2.0578452006023191</v>
      </c>
      <c r="H40" s="10">
        <f t="shared" si="6"/>
        <v>-6.2934513349450265</v>
      </c>
      <c r="I40">
        <f t="shared" si="2"/>
        <v>-50.347610679560212</v>
      </c>
      <c r="K40">
        <f t="shared" si="3"/>
        <v>-6.2965798747387893</v>
      </c>
      <c r="M40">
        <f t="shared" si="4"/>
        <v>-6.2965798747387893</v>
      </c>
      <c r="N40" s="13">
        <f t="shared" si="5"/>
        <v>9.7877612411575016E-6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2.0716978780514452</v>
      </c>
      <c r="H41" s="10">
        <f t="shared" si="6"/>
        <v>-6.4712170047559905</v>
      </c>
      <c r="I41">
        <f t="shared" si="2"/>
        <v>-51.769736038047924</v>
      </c>
      <c r="K41">
        <f t="shared" si="3"/>
        <v>-6.4745520843859552</v>
      </c>
      <c r="M41">
        <f t="shared" si="4"/>
        <v>-6.4745520843859552</v>
      </c>
      <c r="N41" s="13">
        <f t="shared" si="5"/>
        <v>1.1122756138205547E-5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2.0855505555005718</v>
      </c>
      <c r="H42" s="10">
        <f t="shared" si="6"/>
        <v>-6.6390801115307125</v>
      </c>
      <c r="I42">
        <f t="shared" si="2"/>
        <v>-53.1126408922457</v>
      </c>
      <c r="K42">
        <f t="shared" si="3"/>
        <v>-6.6425611812193281</v>
      </c>
      <c r="M42">
        <f t="shared" si="4"/>
        <v>-6.6425611812193281</v>
      </c>
      <c r="N42" s="13">
        <f t="shared" si="5"/>
        <v>1.2117846176998395E-5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2.0994032329496979</v>
      </c>
      <c r="H43" s="10">
        <f t="shared" si="6"/>
        <v>-6.7973847693367793</v>
      </c>
      <c r="I43">
        <f t="shared" si="2"/>
        <v>-54.379078154694234</v>
      </c>
      <c r="K43">
        <f t="shared" si="3"/>
        <v>-6.800957497960642</v>
      </c>
      <c r="M43">
        <f t="shared" si="4"/>
        <v>-6.800957497960642</v>
      </c>
      <c r="N43" s="13">
        <f t="shared" si="5"/>
        <v>1.2764389819767925E-5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2.1132559103988244</v>
      </c>
      <c r="H44" s="10">
        <f t="shared" si="6"/>
        <v>-6.9464646447175982</v>
      </c>
      <c r="I44">
        <f t="shared" si="2"/>
        <v>-55.571717157740785</v>
      </c>
      <c r="K44">
        <f t="shared" si="3"/>
        <v>-6.9500804866195445</v>
      </c>
      <c r="M44">
        <f t="shared" si="4"/>
        <v>-6.9500804866195445</v>
      </c>
      <c r="N44" s="13">
        <f t="shared" si="5"/>
        <v>1.3074312659870664E-5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2.127108587847951</v>
      </c>
      <c r="H45" s="10">
        <f t="shared" si="6"/>
        <v>-7.0866432548474263</v>
      </c>
      <c r="I45">
        <f t="shared" si="2"/>
        <v>-56.69314603877941</v>
      </c>
      <c r="K45">
        <f t="shared" si="3"/>
        <v>-7.0902590409298654</v>
      </c>
      <c r="M45">
        <f t="shared" si="4"/>
        <v>-7.0902590409298654</v>
      </c>
      <c r="N45" s="13">
        <f t="shared" si="5"/>
        <v>1.3073908993960043E-5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2.1409612652970771</v>
      </c>
      <c r="H46" s="10">
        <f t="shared" si="6"/>
        <v>-7.2182342574849763</v>
      </c>
      <c r="I46">
        <f t="shared" si="2"/>
        <v>-57.74587405987981</v>
      </c>
      <c r="K46">
        <f t="shared" si="3"/>
        <v>-7.2218118094081838</v>
      </c>
      <c r="M46">
        <f t="shared" si="4"/>
        <v>-7.2218118094081838</v>
      </c>
      <c r="N46" s="13">
        <f t="shared" si="5"/>
        <v>1.2798877763245843E-5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2.1548139427462032</v>
      </c>
      <c r="H47" s="10">
        <f t="shared" si="6"/>
        <v>-7.3415417329453065</v>
      </c>
      <c r="I47">
        <f t="shared" si="2"/>
        <v>-58.732333863562452</v>
      </c>
      <c r="K47">
        <f t="shared" si="3"/>
        <v>-7.3450474993055899</v>
      </c>
      <c r="M47">
        <f t="shared" si="4"/>
        <v>-7.3450474993055899</v>
      </c>
      <c r="N47" s="13">
        <f t="shared" si="5"/>
        <v>1.2290397772894188E-5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2.1686666201953302</v>
      </c>
      <c r="H48" s="10">
        <f t="shared" si="6"/>
        <v>-7.4568604583039555</v>
      </c>
      <c r="I48">
        <f t="shared" si="2"/>
        <v>-59.654883666431644</v>
      </c>
      <c r="K48">
        <f t="shared" si="3"/>
        <v>-7.4602651717157684</v>
      </c>
      <c r="M48">
        <f t="shared" si="4"/>
        <v>-7.4602651717157684</v>
      </c>
      <c r="N48" s="13">
        <f t="shared" si="5"/>
        <v>1.1592073416578779E-5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2.1825192976444567</v>
      </c>
      <c r="H49" s="10">
        <f t="shared" si="6"/>
        <v>-7.5644761740416584</v>
      </c>
      <c r="I49">
        <f t="shared" si="2"/>
        <v>-60.515809392333267</v>
      </c>
      <c r="K49">
        <f t="shared" si="3"/>
        <v>-7.5677545280950866</v>
      </c>
      <c r="M49">
        <f t="shared" si="4"/>
        <v>-7.5677545280950866</v>
      </c>
      <c r="N49" s="13">
        <f t="shared" si="5"/>
        <v>1.0747605299629405E-5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2.1963719750935833</v>
      </c>
      <c r="H50" s="10">
        <f t="shared" si="6"/>
        <v>-7.6646658433325792</v>
      </c>
      <c r="I50">
        <f t="shared" si="2"/>
        <v>-61.317326746660633</v>
      </c>
      <c r="K50">
        <f t="shared" si="3"/>
        <v>-7.667796188442825</v>
      </c>
      <c r="M50">
        <f t="shared" si="4"/>
        <v>-7.667796188442825</v>
      </c>
      <c r="N50" s="13">
        <f t="shared" si="5"/>
        <v>9.7990605092397346E-6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2.2102246525427094</v>
      </c>
      <c r="H51" s="10">
        <f t="shared" si="6"/>
        <v>-7.7576979041735292</v>
      </c>
      <c r="I51">
        <f t="shared" si="2"/>
        <v>-62.061583233388234</v>
      </c>
      <c r="K51">
        <f t="shared" si="3"/>
        <v>-7.7606619613825458</v>
      </c>
      <c r="M51">
        <f t="shared" si="4"/>
        <v>-7.7606619613825458</v>
      </c>
      <c r="N51" s="13">
        <f t="shared" si="5"/>
        <v>8.7856351383232875E-6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2.2240773299918355</v>
      </c>
      <c r="H52" s="10">
        <f t="shared" si="6"/>
        <v>-7.8438325145465937</v>
      </c>
      <c r="I52">
        <f t="shared" si="2"/>
        <v>-62.75066011637275</v>
      </c>
      <c r="K52">
        <f t="shared" si="3"/>
        <v>-7.8466151063787137</v>
      </c>
      <c r="M52">
        <f t="shared" si="4"/>
        <v>-7.8466151063787137</v>
      </c>
      <c r="N52" s="13">
        <f t="shared" si="5"/>
        <v>7.7428173041811641E-6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2.237930007440962</v>
      </c>
      <c r="H53" s="10">
        <f t="shared" si="6"/>
        <v>-7.9233217908024347</v>
      </c>
      <c r="I53">
        <f t="shared" si="2"/>
        <v>-63.386574326419478</v>
      </c>
      <c r="K53">
        <f t="shared" si="3"/>
        <v>-7.9259105883158547</v>
      </c>
      <c r="M53">
        <f t="shared" si="4"/>
        <v>-7.9259105883158547</v>
      </c>
      <c r="N53" s="13">
        <f t="shared" si="5"/>
        <v>6.7018725654895999E-6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2.2517826848900886</v>
      </c>
      <c r="H54" s="10">
        <f t="shared" si="6"/>
        <v>-7.9964100394466744</v>
      </c>
      <c r="I54">
        <f t="shared" si="2"/>
        <v>-63.971280315573395</v>
      </c>
      <c r="K54">
        <f t="shared" si="3"/>
        <v>-7.9987953246609855</v>
      </c>
      <c r="M54">
        <f t="shared" si="4"/>
        <v>-7.9987953246609855</v>
      </c>
      <c r="N54" s="13">
        <f t="shared" si="5"/>
        <v>5.6895855536113368E-6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2.2656353623392147</v>
      </c>
      <c r="H55" s="10">
        <f t="shared" si="6"/>
        <v>-8.0633339825068902</v>
      </c>
      <c r="I55">
        <f t="shared" si="2"/>
        <v>-64.506671860055121</v>
      </c>
      <c r="K55">
        <f t="shared" si="3"/>
        <v>-8.0655084254237366</v>
      </c>
      <c r="M55">
        <f t="shared" si="4"/>
        <v>-8.0655084254237366</v>
      </c>
      <c r="N55" s="13">
        <f t="shared" si="5"/>
        <v>4.7282019986236142E-6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2.2794880397883412</v>
      </c>
      <c r="H56" s="10">
        <f t="shared" si="6"/>
        <v>-8.124322976653195</v>
      </c>
      <c r="I56">
        <f t="shared" si="2"/>
        <v>-64.99458381322556</v>
      </c>
      <c r="K56">
        <f t="shared" si="3"/>
        <v>-8.1262814261223095</v>
      </c>
      <c r="M56">
        <f t="shared" si="4"/>
        <v>-8.1262814261223095</v>
      </c>
      <c r="N56" s="13">
        <f t="shared" si="5"/>
        <v>3.8355243230748601E-6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2.2933407172374674</v>
      </c>
      <c r="H57" s="10">
        <f t="shared" si="6"/>
        <v>-8.1795992262406614</v>
      </c>
      <c r="I57">
        <f t="shared" si="2"/>
        <v>-65.436793809925291</v>
      </c>
      <c r="K57">
        <f t="shared" si="3"/>
        <v>-8.1813385139574493</v>
      </c>
      <c r="M57">
        <f t="shared" si="4"/>
        <v>-8.1813385139574493</v>
      </c>
      <c r="N57" s="13">
        <f t="shared" si="5"/>
        <v>3.0251217617692145E-6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2.3071933946865939</v>
      </c>
      <c r="H58" s="10">
        <f t="shared" si="6"/>
        <v>-8.2293779904375626</v>
      </c>
      <c r="I58">
        <f t="shared" si="2"/>
        <v>-65.835023923500501</v>
      </c>
      <c r="K58">
        <f t="shared" si="3"/>
        <v>-8.2308967473908083</v>
      </c>
      <c r="M58">
        <f t="shared" si="4"/>
        <v>-8.2308967473908083</v>
      </c>
      <c r="N58" s="13">
        <f t="shared" si="5"/>
        <v>2.3066226830323743E-6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2.32104607213572</v>
      </c>
      <c r="H59" s="10">
        <f t="shared" si="6"/>
        <v>-8.2738677845989947</v>
      </c>
      <c r="I59">
        <f t="shared" si="2"/>
        <v>-66.190942276791958</v>
      </c>
      <c r="K59">
        <f t="shared" si="3"/>
        <v>-8.2751662693183405</v>
      </c>
      <c r="M59">
        <f t="shared" si="4"/>
        <v>-8.2751662693183405</v>
      </c>
      <c r="N59" s="13">
        <f t="shared" si="5"/>
        <v>1.6860625663745249E-6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2.3348987495848466</v>
      </c>
      <c r="H60" s="10">
        <f t="shared" si="6"/>
        <v>-8.313270576041262</v>
      </c>
      <c r="I60">
        <f t="shared" si="2"/>
        <v>-66.506164608330096</v>
      </c>
      <c r="K60">
        <f t="shared" si="3"/>
        <v>-8.3143505140239284</v>
      </c>
      <c r="M60">
        <f t="shared" si="4"/>
        <v>-8.3143505140239284</v>
      </c>
      <c r="N60" s="13">
        <f t="shared" si="5"/>
        <v>1.1662660464057443E-6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2.3487514270339731</v>
      </c>
      <c r="H61" s="10">
        <f t="shared" si="6"/>
        <v>-8.3477819743682762</v>
      </c>
      <c r="I61">
        <f t="shared" si="2"/>
        <v>-66.782255794946209</v>
      </c>
      <c r="K61">
        <f t="shared" si="3"/>
        <v>-8.3486464080930531</v>
      </c>
      <c r="M61">
        <f t="shared" si="4"/>
        <v>-8.3486464080930531</v>
      </c>
      <c r="N61" s="13">
        <f t="shared" si="5"/>
        <v>7.472456645317664E-7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2.3626041044830992</v>
      </c>
      <c r="H62" s="10">
        <f t="shared" si="6"/>
        <v>-8.3775914164972942</v>
      </c>
      <c r="I62">
        <f t="shared" si="2"/>
        <v>-67.020731331978354</v>
      </c>
      <c r="K62">
        <f t="shared" si="3"/>
        <v>-8.3782445654611344</v>
      </c>
      <c r="M62">
        <f t="shared" si="4"/>
        <v>-8.3782445654611344</v>
      </c>
      <c r="N62" s="13">
        <f t="shared" si="5"/>
        <v>4.266035689654833E-7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2.3764567819322253</v>
      </c>
      <c r="H63" s="10">
        <f t="shared" si="6"/>
        <v>-8.4028823465273348</v>
      </c>
      <c r="I63">
        <f t="shared" si="2"/>
        <v>-67.223058772218678</v>
      </c>
      <c r="K63">
        <f t="shared" si="3"/>
        <v>-8.4033294767662206</v>
      </c>
      <c r="M63">
        <f t="shared" si="4"/>
        <v>-8.4033294767662206</v>
      </c>
      <c r="N63" s="13">
        <f t="shared" si="5"/>
        <v>1.9992545052603888E-7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2.3903094593813519</v>
      </c>
      <c r="H64" s="10">
        <f t="shared" si="6"/>
        <v>-8.4238323905898991</v>
      </c>
      <c r="I64">
        <f t="shared" si="2"/>
        <v>-67.390659124719193</v>
      </c>
      <c r="K64">
        <f t="shared" si="3"/>
        <v>-8.4240796931706043</v>
      </c>
      <c r="M64">
        <f t="shared" si="4"/>
        <v>-8.4240796931706043</v>
      </c>
      <c r="N64" s="13">
        <f t="shared" si="5"/>
        <v>6.1158566423484828E-8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2.404162136830478</v>
      </c>
      <c r="H65" s="10">
        <f t="shared" si="6"/>
        <v>-8.4406135268178986</v>
      </c>
      <c r="I65">
        <f t="shared" si="2"/>
        <v>-67.524908214543188</v>
      </c>
      <c r="K65">
        <f t="shared" si="3"/>
        <v>-8.4406680048114335</v>
      </c>
      <c r="M65">
        <f t="shared" si="4"/>
        <v>-8.4406680048114335</v>
      </c>
      <c r="N65" s="13">
        <f t="shared" si="5"/>
        <v>2.9678517795966402E-9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2.4180148142796045</v>
      </c>
      <c r="H66" s="10">
        <f t="shared" si="6"/>
        <v>-8.4533922505650718</v>
      </c>
      <c r="I66">
        <f t="shared" si="2"/>
        <v>-67.627138004520575</v>
      </c>
      <c r="K66">
        <f t="shared" si="3"/>
        <v>-8.4532616140356325</v>
      </c>
      <c r="M66">
        <f t="shared" si="4"/>
        <v>-8.4532616140356325</v>
      </c>
      <c r="N66" s="13">
        <f t="shared" si="5"/>
        <v>1.7065902823956333E-8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2.4318674917287311</v>
      </c>
      <c r="H67" s="10">
        <f t="shared" si="6"/>
        <v>-8.462329735004726</v>
      </c>
      <c r="I67">
        <f t="shared" si="2"/>
        <v>-67.698637880037808</v>
      </c>
      <c r="K67">
        <f t="shared" si="3"/>
        <v>-8.462022303569924</v>
      </c>
      <c r="M67">
        <f t="shared" si="4"/>
        <v>-8.462022303569924</v>
      </c>
      <c r="N67" s="13">
        <f t="shared" si="5"/>
        <v>9.4514087104380313E-8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2.4457201691778572</v>
      </c>
      <c r="H68" s="10">
        <f t="shared" si="6"/>
        <v>-8.4675819872331921</v>
      </c>
      <c r="I68">
        <f t="shared" si="2"/>
        <v>-67.740655897865537</v>
      </c>
      <c r="K68">
        <f t="shared" si="3"/>
        <v>-8.4671065997725652</v>
      </c>
      <c r="M68">
        <f t="shared" si="4"/>
        <v>-8.4671065997725652</v>
      </c>
      <c r="N68" s="13">
        <f t="shared" si="5"/>
        <v>2.2599323772131072E-3</v>
      </c>
      <c r="O68" s="13">
        <v>10000</v>
      </c>
    </row>
    <row r="69" spans="3:16" x14ac:dyDescent="0.4">
      <c r="C69" s="51" t="s">
        <v>44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-8.4686659311090011</v>
      </c>
      <c r="M69">
        <f t="shared" si="4"/>
        <v>-8.4686659311090011</v>
      </c>
      <c r="N69" s="55">
        <f t="shared" si="5"/>
        <v>4.0204335853317478E-3</v>
      </c>
      <c r="O69" s="55">
        <v>10000</v>
      </c>
      <c r="P69" s="51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2.4734255240761094</v>
      </c>
      <c r="H70" s="10">
        <f t="shared" si="6"/>
        <v>-8.4676298991837129</v>
      </c>
      <c r="I70">
        <f t="shared" si="2"/>
        <v>-67.741039193469703</v>
      </c>
      <c r="K70">
        <f t="shared" si="3"/>
        <v>-8.4668467819896325</v>
      </c>
      <c r="M70">
        <f t="shared" si="4"/>
        <v>-8.4668467819896325</v>
      </c>
      <c r="N70" s="13">
        <f t="shared" si="5"/>
        <v>6.1327253966438752E-3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2.4872782015252355</v>
      </c>
      <c r="H71" s="10">
        <f t="shared" si="6"/>
        <v>-8.4627130871289911</v>
      </c>
      <c r="I71">
        <f t="shared" si="2"/>
        <v>-67.701704697031929</v>
      </c>
      <c r="K71">
        <f t="shared" si="3"/>
        <v>-8.4617908421038734</v>
      </c>
      <c r="M71">
        <f t="shared" si="4"/>
        <v>-8.4617908421038734</v>
      </c>
      <c r="N71" s="13">
        <f t="shared" si="5"/>
        <v>8.5053588635419656E-7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2.501130878974362</v>
      </c>
      <c r="H72" s="10">
        <f t="shared" si="6"/>
        <v>-8.4546863819575488</v>
      </c>
      <c r="I72">
        <f t="shared" si="2"/>
        <v>-67.637491055660391</v>
      </c>
      <c r="K72">
        <f t="shared" si="3"/>
        <v>-8.4536351513808992</v>
      </c>
      <c r="M72">
        <f t="shared" si="4"/>
        <v>-8.4536351513808992</v>
      </c>
      <c r="N72" s="13">
        <f t="shared" si="5"/>
        <v>1.1050857252832326E-6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2.5149835564234881</v>
      </c>
      <c r="H73" s="10">
        <f t="shared" si="6"/>
        <v>-8.4436821529626105</v>
      </c>
      <c r="I73">
        <f t="shared" si="2"/>
        <v>-67.549457223700884</v>
      </c>
      <c r="K73">
        <f t="shared" si="3"/>
        <v>-8.4425122407035094</v>
      </c>
      <c r="M73">
        <f t="shared" si="4"/>
        <v>-8.4425122407035094</v>
      </c>
      <c r="N73" s="13">
        <f t="shared" si="5"/>
        <v>1.3686946939950969E-6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2.5288362338726142</v>
      </c>
      <c r="H74" s="10">
        <f t="shared" si="6"/>
        <v>-8.4298284521935418</v>
      </c>
      <c r="I74">
        <f t="shared" si="2"/>
        <v>-67.438627617548335</v>
      </c>
      <c r="K74">
        <f t="shared" si="3"/>
        <v>-8.4285502684981033</v>
      </c>
      <c r="M74">
        <f t="shared" si="4"/>
        <v>-8.4285502684981033</v>
      </c>
      <c r="N74" s="13">
        <f t="shared" si="5"/>
        <v>1.6337535592848927E-6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2.5426889113217408</v>
      </c>
      <c r="H75" s="10">
        <f t="shared" si="6"/>
        <v>-8.4132491423345481</v>
      </c>
      <c r="I75">
        <f t="shared" si="2"/>
        <v>-67.305993138676385</v>
      </c>
      <c r="K75">
        <f t="shared" si="3"/>
        <v>-8.4118731533201441</v>
      </c>
      <c r="M75">
        <f t="shared" si="4"/>
        <v>-8.4118731533201441</v>
      </c>
      <c r="N75" s="13">
        <f t="shared" si="5"/>
        <v>1.8933457677606439E-6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2.5565415887708673</v>
      </c>
      <c r="H76" s="10">
        <f t="shared" si="6"/>
        <v>-8.3940640209785169</v>
      </c>
      <c r="I76">
        <f t="shared" si="2"/>
        <v>-67.152512167828135</v>
      </c>
      <c r="K76">
        <f t="shared" si="3"/>
        <v>-8.3926007025510021</v>
      </c>
      <c r="M76">
        <f t="shared" si="4"/>
        <v>-8.3926007025510021</v>
      </c>
      <c r="N76" s="13">
        <f t="shared" si="5"/>
        <v>2.1413008203043654E-6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2.5703942662199935</v>
      </c>
      <c r="H77" s="10">
        <f t="shared" si="6"/>
        <v>-8.3723889413944299</v>
      </c>
      <c r="I77">
        <f t="shared" si="2"/>
        <v>-66.979111531155439</v>
      </c>
      <c r="K77">
        <f t="shared" si="3"/>
        <v>-8.3708487373187097</v>
      </c>
      <c r="M77">
        <f t="shared" si="4"/>
        <v>-8.3708487373187097</v>
      </c>
      <c r="N77" s="13">
        <f t="shared" si="5"/>
        <v>2.3722285948651075E-6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2.58424694366912</v>
      </c>
      <c r="H78" s="10">
        <f t="shared" si="6"/>
        <v>-8.3483359298841009</v>
      </c>
      <c r="I78">
        <f t="shared" si="2"/>
        <v>-66.786687439072807</v>
      </c>
      <c r="K78">
        <f t="shared" si="3"/>
        <v>-8.3467292137520595</v>
      </c>
      <c r="M78">
        <f t="shared" si="4"/>
        <v>-8.3467292137520595</v>
      </c>
      <c r="N78" s="13">
        <f t="shared" si="5"/>
        <v>2.5815367289622104E-6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2.5980996211182465</v>
      </c>
      <c r="H79" s="10">
        <f t="shared" si="6"/>
        <v>-8.3220132998215135</v>
      </c>
      <c r="I79">
        <f t="shared" si="2"/>
        <v>-66.576106398572108</v>
      </c>
      <c r="K79">
        <f t="shared" si="3"/>
        <v>-8.320350340674171</v>
      </c>
      <c r="M79">
        <f t="shared" si="4"/>
        <v>-8.320350340674171</v>
      </c>
      <c r="N79" s="13">
        <f t="shared" si="5"/>
        <v>2.7654331257300645E-6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2.6119522985673722</v>
      </c>
      <c r="H80" s="10">
        <f t="shared" si="6"/>
        <v>-8.2935257624654586</v>
      </c>
      <c r="I80">
        <f t="shared" si="2"/>
        <v>-66.348206099723669</v>
      </c>
      <c r="K80">
        <f t="shared" si="3"/>
        <v>-8.2918166938386104</v>
      </c>
      <c r="M80">
        <f t="shared" si="4"/>
        <v>-8.2918166938386104</v>
      </c>
      <c r="N80" s="13">
        <f t="shared" si="5"/>
        <v>2.9209155712766716E-6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2.6258049760164988</v>
      </c>
      <c r="H81" s="10">
        <f t="shared" si="6"/>
        <v>-8.2629745346338428</v>
      </c>
      <c r="I81">
        <f t="shared" si="2"/>
        <v>-66.103796277070742</v>
      </c>
      <c r="K81">
        <f t="shared" si="3"/>
        <v>-8.2612293268082588</v>
      </c>
      <c r="M81">
        <f t="shared" si="4"/>
        <v>-8.2612293268082588</v>
      </c>
      <c r="N81" s="13">
        <f t="shared" si="5"/>
        <v>3.0457503544794971E-6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2.6396576534656253</v>
      </c>
      <c r="H82" s="10">
        <f t="shared" si="6"/>
        <v>-8.2304574433255908</v>
      </c>
      <c r="I82">
        <f t="shared" si="2"/>
        <v>-65.843659546604727</v>
      </c>
      <c r="K82">
        <f t="shared" si="3"/>
        <v>-8.2286858785741845</v>
      </c>
      <c r="M82">
        <f t="shared" si="4"/>
        <v>-8.2286858785741845</v>
      </c>
      <c r="N82" s="13">
        <f t="shared" si="5"/>
        <v>3.1384416684251727E-6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2.6535103309147519</v>
      </c>
      <c r="H83" s="10">
        <f t="shared" si="6"/>
        <v>-8.1960690273738575</v>
      </c>
      <c r="I83">
        <f t="shared" si="2"/>
        <v>-65.56855221899086</v>
      </c>
      <c r="K83">
        <f t="shared" si="3"/>
        <v>-8.1942806780088979</v>
      </c>
      <c r="M83">
        <f t="shared" si="4"/>
        <v>-8.1942806780088979</v>
      </c>
      <c r="N83" s="13">
        <f t="shared" si="5"/>
        <v>3.1981934511511524E-6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2.667363008363878</v>
      </c>
      <c r="H84" s="10">
        <f t="shared" si="6"/>
        <v>-8.1599006362119226</v>
      </c>
      <c r="I84">
        <f t="shared" ref="I84:I147" si="9">H84*$E$6</f>
        <v>-65.279205089695381</v>
      </c>
      <c r="K84">
        <f t="shared" ref="K84:K147" si="10">(1/2)*($L$9*$L$4*EXP(-$L$7*$O$6*(G84/$O$6-1))+6*$L$4*EXP(-$L$7*$O$6*(2/SQRT(3)*G84/$O$6-1))-($L$9*$L$6*EXP(-$L$5*$O$6*(G84/$O$6-1))+6*$L$6*EXP(-$L$5*$O$6*(2/SQRT(3)*G84/$O$6-1))))</f>
        <v>-8.1581048452458305</v>
      </c>
      <c r="M84">
        <f t="shared" ref="M84:M147" si="11">(1/2)*($L$9*$O$4*EXP(-$O$8*$O$6*(G84/$O$6-1))+6*$O$4*EXP(-$O$8*$O$6*(2/SQRT(3)*G84/$O$6-1))-($L$9*$O$7*EXP(-$O$5*$O$6*(G84/$O$6-1))+6*$O$7*EXP(-$O$5*$O$6*(2/SQRT(3)*G84/$O$6-1))))</f>
        <v>-8.1581048452458305</v>
      </c>
      <c r="N84" s="13">
        <f t="shared" ref="N84:N147" si="12">(M84-H84)^2*O84</f>
        <v>3.2248651938982493E-6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2.6812156858130045</v>
      </c>
      <c r="H85" s="10">
        <f t="shared" ref="H85:H148" si="13">-(-$B$4)*(1+D85+$E$5*D85^3)*EXP(-D85)</f>
        <v>-8.1220405258310997</v>
      </c>
      <c r="I85">
        <f t="shared" si="9"/>
        <v>-64.976324206648798</v>
      </c>
      <c r="K85">
        <f t="shared" si="10"/>
        <v>-8.120246390073973</v>
      </c>
      <c r="M85">
        <f t="shared" si="11"/>
        <v>-8.120246390073973</v>
      </c>
      <c r="N85" s="13">
        <f t="shared" si="12"/>
        <v>3.2189231150006856E-6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2.6950683632621311</v>
      </c>
      <c r="H86" s="10">
        <f t="shared" si="13"/>
        <v>-8.0825739520077295</v>
      </c>
      <c r="I86">
        <f t="shared" si="9"/>
        <v>-64.660591616061836</v>
      </c>
      <c r="K86">
        <f t="shared" si="10"/>
        <v>-8.0807903074343415</v>
      </c>
      <c r="M86">
        <f t="shared" si="11"/>
        <v>-8.0807903074343415</v>
      </c>
      <c r="N86" s="13">
        <f t="shared" si="12"/>
        <v>3.1813879641767742E-6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2.7089210407112567</v>
      </c>
      <c r="H87" s="10">
        <f t="shared" si="13"/>
        <v>-8.0415832608743596</v>
      </c>
      <c r="I87">
        <f t="shared" si="9"/>
        <v>-64.332666086994877</v>
      </c>
      <c r="K87">
        <f t="shared" si="10"/>
        <v>-8.0398186701021679</v>
      </c>
      <c r="M87">
        <f t="shared" si="11"/>
        <v>-8.0398186701021679</v>
      </c>
      <c r="N87" s="13">
        <f t="shared" si="12"/>
        <v>3.1137805933041348E-6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2.7227737181603833</v>
      </c>
      <c r="H88" s="10">
        <f t="shared" si="13"/>
        <v>-7.9991479769081737</v>
      </c>
      <c r="I88">
        <f t="shared" si="9"/>
        <v>-63.99318381526539</v>
      </c>
      <c r="K88">
        <f t="shared" si="10"/>
        <v>-7.9974107186364325</v>
      </c>
      <c r="M88">
        <f t="shared" si="11"/>
        <v>-7.9974107186364325</v>
      </c>
      <c r="N88" s="13">
        <f t="shared" si="12"/>
        <v>3.0180663027332365E-6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2.7366263956095098</v>
      </c>
      <c r="H89" s="10">
        <f t="shared" si="13"/>
        <v>-7.9553448884077413</v>
      </c>
      <c r="I89">
        <f t="shared" si="9"/>
        <v>-63.642759107261931</v>
      </c>
      <c r="K89">
        <f t="shared" si="10"/>
        <v>-7.9536429486760625</v>
      </c>
      <c r="M89">
        <f t="shared" si="11"/>
        <v>-7.9536429486760625</v>
      </c>
      <c r="N89" s="13">
        <f t="shared" si="12"/>
        <v>2.8965988502671434E-6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2.7504790730586359</v>
      </c>
      <c r="H90" s="10">
        <f t="shared" si="13"/>
        <v>-7.9102481305273153</v>
      </c>
      <c r="I90">
        <f t="shared" si="9"/>
        <v>-63.281985044218523</v>
      </c>
      <c r="K90">
        <f t="shared" si="10"/>
        <v>-7.9085891956596255</v>
      </c>
      <c r="M90">
        <f t="shared" si="11"/>
        <v>-7.9085891956596255</v>
      </c>
      <c r="N90" s="13">
        <f t="shared" si="12"/>
        <v>2.7520648952371905E-6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2.7643317505077625</v>
      </c>
      <c r="H91" s="10">
        <f t="shared" si="13"/>
        <v>-7.8639292659360027</v>
      </c>
      <c r="I91">
        <f t="shared" si="9"/>
        <v>-62.911434127488022</v>
      </c>
      <c r="K91">
        <f t="shared" si="10"/>
        <v>-7.8623207170433247</v>
      </c>
      <c r="M91">
        <f t="shared" si="11"/>
        <v>-7.8623207170433247</v>
      </c>
      <c r="N91" s="13">
        <f t="shared" si="12"/>
        <v>2.5874295401357167E-6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2.778184427956889</v>
      </c>
      <c r="H92" s="10">
        <f t="shared" si="13"/>
        <v>-7.8164573631673147</v>
      </c>
      <c r="I92">
        <f t="shared" si="9"/>
        <v>-62.531658905338517</v>
      </c>
      <c r="K92">
        <f t="shared" si="10"/>
        <v>-7.8149062720899058</v>
      </c>
      <c r="M92">
        <f t="shared" si="11"/>
        <v>-7.8149062720899058</v>
      </c>
      <c r="N92" s="13">
        <f t="shared" si="12"/>
        <v>2.4058835304172106E-6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2.7920371054060147</v>
      </c>
      <c r="H93" s="10">
        <f t="shared" si="13"/>
        <v>-7.7678990727229067</v>
      </c>
      <c r="I93">
        <f t="shared" si="9"/>
        <v>-62.143192581783254</v>
      </c>
      <c r="K93">
        <f t="shared" si="10"/>
        <v>-7.7664121992988839</v>
      </c>
      <c r="M93">
        <f t="shared" si="11"/>
        <v>-7.7664121992988839</v>
      </c>
      <c r="N93" s="13">
        <f t="shared" si="12"/>
        <v>2.2107925790651694E-6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2.8058897828551412</v>
      </c>
      <c r="H94" s="10">
        <f t="shared" si="13"/>
        <v>-7.7183187009925218</v>
      </c>
      <c r="I94">
        <f t="shared" si="9"/>
        <v>-61.746549607940175</v>
      </c>
      <c r="K94">
        <f t="shared" si="10"/>
        <v>-7.7169024915465823</v>
      </c>
      <c r="M94">
        <f t="shared" si="11"/>
        <v>-7.7169024915465823</v>
      </c>
      <c r="N94" s="13">
        <f t="shared" si="12"/>
        <v>2.0056491947684489E-6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2.8197424603042678</v>
      </c>
      <c r="H95" s="10">
        <f t="shared" si="13"/>
        <v>-7.6677782820505467</v>
      </c>
      <c r="I95">
        <f t="shared" si="9"/>
        <v>-61.342226256404373</v>
      </c>
      <c r="K95">
        <f t="shared" si="10"/>
        <v>-7.6664388690025129</v>
      </c>
      <c r="M95">
        <f t="shared" si="11"/>
        <v>-7.6664388690025129</v>
      </c>
      <c r="N95" s="13">
        <f t="shared" si="12"/>
        <v>1.7940273132430745E-6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2.8335951377533939</v>
      </c>
      <c r="H96" s="10">
        <f t="shared" si="13"/>
        <v>-7.6163376473879287</v>
      </c>
      <c r="I96">
        <f t="shared" si="9"/>
        <v>-60.93070117910343</v>
      </c>
      <c r="K96">
        <f t="shared" si="10"/>
        <v>-7.6150808498865636</v>
      </c>
      <c r="M96">
        <f t="shared" si="11"/>
        <v>-7.6150808498865636</v>
      </c>
      <c r="N96" s="13">
        <f t="shared" si="12"/>
        <v>1.5795399594375392E-6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2.8474478152025204</v>
      </c>
      <c r="H97" s="10">
        <f t="shared" si="13"/>
        <v>-7.5640544936366307</v>
      </c>
      <c r="I97">
        <f t="shared" si="9"/>
        <v>-60.512435949093046</v>
      </c>
      <c r="K97">
        <f t="shared" si="10"/>
        <v>-7.5628858191297779</v>
      </c>
      <c r="M97">
        <f t="shared" si="11"/>
        <v>-7.5628858191297779</v>
      </c>
      <c r="N97" s="13">
        <f t="shared" si="12"/>
        <v>1.3658001029678074E-6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2.861300492651647</v>
      </c>
      <c r="H98" s="10">
        <f t="shared" si="13"/>
        <v>-7.5109844483422696</v>
      </c>
      <c r="I98">
        <f t="shared" si="9"/>
        <v>-60.087875586738157</v>
      </c>
      <c r="K98">
        <f t="shared" si="10"/>
        <v>-7.5099090949995526</v>
      </c>
      <c r="M98">
        <f t="shared" si="11"/>
        <v>-7.5099090949995526</v>
      </c>
      <c r="N98" s="13">
        <f t="shared" si="12"/>
        <v>1.1563848116926742E-6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2.8751531701007726</v>
      </c>
      <c r="H99" s="10">
        <f t="shared" si="13"/>
        <v>-7.4571811338390521</v>
      </c>
      <c r="I99">
        <f t="shared" si="9"/>
        <v>-59.657449070712417</v>
      </c>
      <c r="K99">
        <f t="shared" si="10"/>
        <v>-7.4562039937484821</v>
      </c>
      <c r="M99">
        <f t="shared" si="11"/>
        <v>-7.4562039937484821</v>
      </c>
      <c r="N99" s="13">
        <f t="shared" si="12"/>
        <v>9.5480275659922392E-7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2.8890058475498992</v>
      </c>
      <c r="H100" s="10">
        <f t="shared" si="13"/>
        <v>-7.4026962292797132</v>
      </c>
      <c r="I100">
        <f t="shared" si="9"/>
        <v>-59.221569834237705</v>
      </c>
      <c r="K100">
        <f t="shared" si="10"/>
        <v>-7.4018218923441319</v>
      </c>
      <c r="M100">
        <f t="shared" si="11"/>
        <v>-7.4018218923441319</v>
      </c>
      <c r="N100" s="13">
        <f t="shared" si="12"/>
        <v>7.6446507692161917E-7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2.9028585249990257</v>
      </c>
      <c r="H101" s="10">
        <f t="shared" si="13"/>
        <v>-7.3475795308716778</v>
      </c>
      <c r="I101">
        <f t="shared" si="9"/>
        <v>-58.780636246973422</v>
      </c>
      <c r="K101">
        <f t="shared" si="10"/>
        <v>-7.3468122893357091</v>
      </c>
      <c r="M101">
        <f t="shared" si="11"/>
        <v>-7.3468122893357091</v>
      </c>
      <c r="N101" s="13">
        <f t="shared" si="12"/>
        <v>5.886595745156767E-7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2.9167112024481523</v>
      </c>
      <c r="H102" s="10">
        <f t="shared" si="13"/>
        <v>-7.2918790103693372</v>
      </c>
      <c r="I102">
        <f t="shared" si="9"/>
        <v>-58.335032082954697</v>
      </c>
      <c r="K102">
        <f t="shared" si="10"/>
        <v>-7.2912228639115977</v>
      </c>
      <c r="M102">
        <f t="shared" si="11"/>
        <v>-7.2912228639115977</v>
      </c>
      <c r="N102" s="13">
        <f t="shared" si="12"/>
        <v>4.3052817400406922E-7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2.9305638798972784</v>
      </c>
      <c r="H103" s="10">
        <f t="shared" si="13"/>
        <v>-7.2356408718709551</v>
      </c>
      <c r="I103">
        <f t="shared" si="9"/>
        <v>-57.88512697496764</v>
      </c>
      <c r="K103">
        <f t="shared" si="10"/>
        <v>-7.235099533200513</v>
      </c>
      <c r="M103">
        <f t="shared" si="11"/>
        <v>-7.235099533200513</v>
      </c>
      <c r="N103" s="13">
        <f t="shared" si="12"/>
        <v>2.930475561159529E-7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2.944416557346405</v>
      </c>
      <c r="H104" s="10">
        <f t="shared" si="13"/>
        <v>-7.1789096069673937</v>
      </c>
      <c r="I104">
        <f t="shared" si="9"/>
        <v>-57.431276855739149</v>
      </c>
      <c r="K104">
        <f t="shared" si="10"/>
        <v>-7.1784865078672606</v>
      </c>
      <c r="M104">
        <f t="shared" si="11"/>
        <v>-7.1784865078672606</v>
      </c>
      <c r="N104" s="13">
        <f t="shared" si="12"/>
        <v>1.7901284853339739E-7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2.9582692347955306</v>
      </c>
      <c r="H105" s="10">
        <f t="shared" si="13"/>
        <v>-7.1217280482886247</v>
      </c>
      <c r="I105">
        <f t="shared" si="9"/>
        <v>-56.973824386308998</v>
      </c>
      <c r="K105">
        <f t="shared" si="10"/>
        <v>-7.1214263460527967</v>
      </c>
      <c r="M105">
        <f t="shared" si="11"/>
        <v>-7.1214263460527967</v>
      </c>
      <c r="N105" s="13">
        <f t="shared" si="12"/>
        <v>9.1024239103637395E-8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2.9721219122446572</v>
      </c>
      <c r="H106" s="10">
        <f t="shared" si="13"/>
        <v>-7.0641374214926724</v>
      </c>
      <c r="I106">
        <f t="shared" si="9"/>
        <v>-56.513099371941379</v>
      </c>
      <c r="K106">
        <f t="shared" si="10"/>
        <v>-7.0639600057066696</v>
      </c>
      <c r="M106">
        <f t="shared" si="11"/>
        <v>-7.0639600057066696</v>
      </c>
      <c r="N106" s="13">
        <f t="shared" si="12"/>
        <v>3.1476361123002845E-8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2.9859745896937837</v>
      </c>
      <c r="H107" s="10">
        <f t="shared" si="13"/>
        <v>-7.0061773957404894</v>
      </c>
      <c r="I107">
        <f t="shared" si="9"/>
        <v>-56.049419165923915</v>
      </c>
      <c r="K107">
        <f t="shared" si="10"/>
        <v>-7.0061268953587357</v>
      </c>
      <c r="M107">
        <f t="shared" si="11"/>
        <v>-7.0061268953587357</v>
      </c>
      <c r="N107" s="13">
        <f t="shared" si="12"/>
        <v>2.5502885572687382E-9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2.9998272671429103</v>
      </c>
      <c r="H108" s="10">
        <f t="shared" si="13"/>
        <v>-6.9478861326990584</v>
      </c>
      <c r="I108">
        <f t="shared" si="9"/>
        <v>-55.583089061592467</v>
      </c>
      <c r="K108">
        <f t="shared" si="10"/>
        <v>-6.9479649233755136</v>
      </c>
      <c r="M108">
        <f t="shared" si="11"/>
        <v>-6.9479649233755136</v>
      </c>
      <c r="N108" s="13">
        <f t="shared" si="12"/>
        <v>6.207970696271226E-9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3.0136799445920364</v>
      </c>
      <c r="H109" s="10">
        <f t="shared" si="13"/>
        <v>-6.8893003341138588</v>
      </c>
      <c r="I109">
        <f t="shared" si="9"/>
        <v>-55.11440267291087</v>
      </c>
      <c r="K109">
        <f t="shared" si="10"/>
        <v>-6.8895105457453463</v>
      </c>
      <c r="M109">
        <f t="shared" si="11"/>
        <v>-6.8895105457453463</v>
      </c>
      <c r="N109" s="13">
        <f t="shared" si="12"/>
        <v>4.4188930012631925E-8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3.0275326220411629</v>
      </c>
      <c r="H110" s="10">
        <f t="shared" si="13"/>
        <v>-6.8304552879907376</v>
      </c>
      <c r="I110">
        <f t="shared" si="9"/>
        <v>-54.643642303925901</v>
      </c>
      <c r="K110">
        <f t="shared" si="10"/>
        <v>-6.8307988124351926</v>
      </c>
      <c r="M110">
        <f t="shared" si="11"/>
        <v>-6.8307988124351926</v>
      </c>
      <c r="N110" s="13">
        <f t="shared" si="12"/>
        <v>1.1800904393808669E-7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3.041385299490289</v>
      </c>
      <c r="H111" s="10">
        <f t="shared" si="13"/>
        <v>-6.7713849134261164</v>
      </c>
      <c r="I111">
        <f t="shared" si="9"/>
        <v>-54.171079307408931</v>
      </c>
      <c r="K111">
        <f t="shared" si="10"/>
        <v>-6.771863412360724</v>
      </c>
      <c r="M111">
        <f t="shared" si="11"/>
        <v>-6.771863412360724</v>
      </c>
      <c r="N111" s="13">
        <f t="shared" si="12"/>
        <v>2.2896123042061533E-7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3.0552379769394151</v>
      </c>
      <c r="H112" s="10">
        <f t="shared" si="13"/>
        <v>-6.7121218041234485</v>
      </c>
      <c r="I112">
        <f t="shared" si="9"/>
        <v>-53.696974432987588</v>
      </c>
      <c r="K112">
        <f t="shared" si="10"/>
        <v>-6.7127367170100625</v>
      </c>
      <c r="M112">
        <f t="shared" si="11"/>
        <v>-6.7127367170100625</v>
      </c>
      <c r="N112" s="13">
        <f t="shared" si="12"/>
        <v>3.7811785812392752E-4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3.0690906543885417</v>
      </c>
      <c r="H113" s="10">
        <f t="shared" si="13"/>
        <v>-6.6526972706327445</v>
      </c>
      <c r="I113">
        <f t="shared" si="9"/>
        <v>-53.221578165061956</v>
      </c>
      <c r="K113">
        <f t="shared" si="10"/>
        <v>-6.653449822760491</v>
      </c>
      <c r="M113">
        <f t="shared" si="11"/>
        <v>-6.653449822760491</v>
      </c>
      <c r="N113" s="13">
        <f t="shared" si="12"/>
        <v>5.663347049757807E-4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3.0829433318376682</v>
      </c>
      <c r="H114" s="10">
        <f t="shared" si="13"/>
        <v>-6.5931413813490396</v>
      </c>
      <c r="I114">
        <f t="shared" si="9"/>
        <v>-52.745131050792317</v>
      </c>
      <c r="K114">
        <f t="shared" si="10"/>
        <v>-6.5940325919262159</v>
      </c>
      <c r="M114">
        <f t="shared" si="11"/>
        <v>-6.5940325919262159</v>
      </c>
      <c r="N114" s="13">
        <f t="shared" si="12"/>
        <v>7.9425629287098128E-4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3.0967960092867943</v>
      </c>
      <c r="H115" s="10">
        <f t="shared" si="13"/>
        <v>-6.5334830023046662</v>
      </c>
      <c r="I115">
        <f t="shared" si="9"/>
        <v>-52.267864018437329</v>
      </c>
      <c r="K115">
        <f t="shared" si="10"/>
        <v>-6.5345136925741762</v>
      </c>
      <c r="M115">
        <f t="shared" si="11"/>
        <v>-6.5345136925741762</v>
      </c>
      <c r="N115" s="13">
        <f t="shared" si="12"/>
        <v>1.0623224316627649E-6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3.1106486867359209</v>
      </c>
      <c r="H116" s="10">
        <f t="shared" si="13"/>
        <v>-6.4737498357892749</v>
      </c>
      <c r="I116">
        <f t="shared" si="9"/>
        <v>-51.789998686314199</v>
      </c>
      <c r="K116">
        <f t="shared" si="10"/>
        <v>-6.4749206371438959</v>
      </c>
      <c r="M116">
        <f t="shared" si="11"/>
        <v>-6.4749206371438959</v>
      </c>
      <c r="N116" s="13">
        <f t="shared" si="12"/>
        <v>1.3707758119823648E-6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3.124501364185047</v>
      </c>
      <c r="H117" s="10">
        <f t="shared" si="13"/>
        <v>-6.4139684578305687</v>
      </c>
      <c r="I117">
        <f t="shared" si="9"/>
        <v>-51.311747662644549</v>
      </c>
      <c r="K117">
        <f t="shared" si="10"/>
        <v>-6.4152798199062824</v>
      </c>
      <c r="M117">
        <f t="shared" si="11"/>
        <v>-6.4152798199062824</v>
      </c>
      <c r="N117" s="13">
        <f t="shared" si="12"/>
        <v>1.7196704936201325E-6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3.1383540416341735</v>
      </c>
      <c r="H118" s="10">
        <f t="shared" si="13"/>
        <v>-6.354164354567887</v>
      </c>
      <c r="I118">
        <f t="shared" si="9"/>
        <v>-50.833314836543096</v>
      </c>
      <c r="K118">
        <f t="shared" si="10"/>
        <v>-6.3556165532952154</v>
      </c>
      <c r="M118">
        <f t="shared" si="11"/>
        <v>-6.3556165532952154</v>
      </c>
      <c r="N118" s="13">
        <f t="shared" si="12"/>
        <v>2.1088811436541662E-6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3.1522067190832996</v>
      </c>
      <c r="H119" s="10">
        <f t="shared" si="13"/>
        <v>-6.2943619575498335</v>
      </c>
      <c r="I119">
        <f t="shared" si="9"/>
        <v>-50.354895660398668</v>
      </c>
      <c r="K119">
        <f t="shared" si="10"/>
        <v>-6.2959551031449603</v>
      </c>
      <c r="M119">
        <f t="shared" si="11"/>
        <v>-6.2959551031449603</v>
      </c>
      <c r="N119" s="13">
        <f t="shared" si="12"/>
        <v>2.5381128872719231E-6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3.1660593965324262</v>
      </c>
      <c r="H120" s="10">
        <f t="shared" si="13"/>
        <v>-6.2345846779863194</v>
      </c>
      <c r="I120">
        <f t="shared" si="9"/>
        <v>-49.876677423890555</v>
      </c>
      <c r="K120">
        <f t="shared" si="10"/>
        <v>-6.2363187228652635</v>
      </c>
      <c r="M120">
        <f t="shared" si="11"/>
        <v>-6.2363187228652635</v>
      </c>
      <c r="N120" s="13">
        <f t="shared" si="12"/>
        <v>3.0069116421919767E-6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3.1799120739815527</v>
      </c>
      <c r="H121" s="10">
        <f t="shared" si="13"/>
        <v>-6.1748549399845825</v>
      </c>
      <c r="I121">
        <f t="shared" si="9"/>
        <v>-49.39883951987666</v>
      </c>
      <c r="K121">
        <f t="shared" si="10"/>
        <v>-6.1767296865852579</v>
      </c>
      <c r="M121">
        <f t="shared" si="11"/>
        <v>-6.1767296865852579</v>
      </c>
      <c r="N121" s="13">
        <f t="shared" si="12"/>
        <v>3.5146748167441046E-6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3.1937647514306788</v>
      </c>
      <c r="H122" s="10">
        <f t="shared" si="13"/>
        <v>-6.1151942127978662</v>
      </c>
      <c r="I122">
        <f t="shared" si="9"/>
        <v>-48.92155370238293</v>
      </c>
      <c r="K122">
        <f t="shared" si="10"/>
        <v>-6.1172093212963041</v>
      </c>
      <c r="M122">
        <f t="shared" si="11"/>
        <v>-6.1172093212963041</v>
      </c>
      <c r="N122" s="13">
        <f t="shared" si="12"/>
        <v>4.0606622604766066E-6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3.2076174288798054</v>
      </c>
      <c r="H123" s="10">
        <f t="shared" si="13"/>
        <v>-6.0556230421147559</v>
      </c>
      <c r="I123">
        <f t="shared" si="9"/>
        <v>-48.444984336918047</v>
      </c>
      <c r="K123">
        <f t="shared" si="10"/>
        <v>-6.0577780380230468</v>
      </c>
      <c r="M123">
        <f t="shared" si="11"/>
        <v>-6.0577780380230468</v>
      </c>
      <c r="N123" s="13">
        <f t="shared" si="12"/>
        <v>4.6440073647506736E-6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3.2214701063289315</v>
      </c>
      <c r="H124" s="10">
        <f t="shared" si="13"/>
        <v>-5.9961610804163055</v>
      </c>
      <c r="I124">
        <f t="shared" si="9"/>
        <v>-47.969288643330444</v>
      </c>
      <c r="K124">
        <f t="shared" si="10"/>
        <v>-5.9984553620511383</v>
      </c>
      <c r="M124">
        <f t="shared" si="11"/>
        <v>-5.9984553620511383</v>
      </c>
      <c r="N124" s="13">
        <f t="shared" si="12"/>
        <v>5.263728219931096E-6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3.235322783778058</v>
      </c>
      <c r="H125" s="10">
        <f t="shared" si="13"/>
        <v>-5.9368271164274002</v>
      </c>
      <c r="I125">
        <f t="shared" si="9"/>
        <v>-47.494616931419202</v>
      </c>
      <c r="K125">
        <f t="shared" si="10"/>
        <v>-5.9392599622392233</v>
      </c>
      <c r="M125">
        <f t="shared" si="11"/>
        <v>-5.9392599622392233</v>
      </c>
      <c r="N125" s="13">
        <f t="shared" si="12"/>
        <v>5.9187387441047828E-6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3.2491754612271841</v>
      </c>
      <c r="H126" s="10">
        <f t="shared" si="13"/>
        <v>-5.8776391036880735</v>
      </c>
      <c r="I126">
        <f t="shared" si="9"/>
        <v>-47.021112829504588</v>
      </c>
      <c r="K126">
        <f t="shared" si="10"/>
        <v>-5.8802096794420242</v>
      </c>
      <c r="M126">
        <f t="shared" si="11"/>
        <v>-5.8802096794420242</v>
      </c>
      <c r="N126" s="13">
        <f t="shared" si="12"/>
        <v>6.6078597067992044E-6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3.2630281386763103</v>
      </c>
      <c r="H127" s="10">
        <f t="shared" si="13"/>
        <v>-5.8186141882697546</v>
      </c>
      <c r="I127">
        <f t="shared" si="9"/>
        <v>-46.548913506158037</v>
      </c>
      <c r="K127">
        <f t="shared" si="10"/>
        <v>-5.8213215540705416</v>
      </c>
      <c r="M127">
        <f t="shared" si="11"/>
        <v>-5.8213215540705416</v>
      </c>
      <c r="N127" s="13">
        <f t="shared" si="12"/>
        <v>7.3298295792710848E-6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3.2768808161254368</v>
      </c>
      <c r="H128" s="10">
        <f t="shared" si="13"/>
        <v>-5.7597687356607778</v>
      </c>
      <c r="I128">
        <f t="shared" si="9"/>
        <v>-46.078149885286223</v>
      </c>
      <c r="K128">
        <f t="shared" si="10"/>
        <v>-5.7626118528146968</v>
      </c>
      <c r="M128">
        <f t="shared" si="11"/>
        <v>-5.7626118528146968</v>
      </c>
      <c r="N128" s="13">
        <f t="shared" si="12"/>
        <v>8.0833151509081289E-6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3.2907334935745634</v>
      </c>
      <c r="H129" s="10">
        <f t="shared" si="13"/>
        <v>-5.7011183568447974</v>
      </c>
      <c r="I129">
        <f t="shared" si="9"/>
        <v>-45.608946854758379</v>
      </c>
      <c r="K129">
        <f t="shared" si="10"/>
        <v>-5.7040960945529422</v>
      </c>
      <c r="M129">
        <f t="shared" si="11"/>
        <v>-5.7040960945529422</v>
      </c>
      <c r="N129" s="13">
        <f t="shared" si="12"/>
        <v>8.8669218585074507E-6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3.3045861710236895</v>
      </c>
      <c r="H130" s="10">
        <f t="shared" si="13"/>
        <v>-5.6426779335950767</v>
      </c>
      <c r="I130">
        <f t="shared" si="9"/>
        <v>-45.141423468760614</v>
      </c>
      <c r="K130">
        <f t="shared" si="10"/>
        <v>-5.6457890754726945</v>
      </c>
      <c r="M130">
        <f t="shared" si="11"/>
        <v>-5.6457890754726945</v>
      </c>
      <c r="N130" s="13">
        <f t="shared" si="12"/>
        <v>9.6792037826668377E-6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3.318438848472816</v>
      </c>
      <c r="H131" s="10">
        <f t="shared" si="13"/>
        <v>-5.5844616430070602</v>
      </c>
      <c r="I131">
        <f t="shared" si="9"/>
        <v>-44.675693144056481</v>
      </c>
      <c r="K131">
        <f t="shared" si="10"/>
        <v>-5.5877048934247568</v>
      </c>
      <c r="M131">
        <f t="shared" si="11"/>
        <v>-5.5877048934247568</v>
      </c>
      <c r="N131" s="13">
        <f t="shared" si="12"/>
        <v>1.0518673271889727E-5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3.3322915259219426</v>
      </c>
      <c r="H132" s="10">
        <f t="shared" si="13"/>
        <v>-5.5264829812909086</v>
      </c>
      <c r="I132">
        <f t="shared" si="9"/>
        <v>-44.211863850327269</v>
      </c>
      <c r="K132">
        <f t="shared" si="10"/>
        <v>-5.5298569715342314</v>
      </c>
      <c r="M132">
        <f t="shared" si="11"/>
        <v>-5.5298569715342314</v>
      </c>
      <c r="N132" s="13">
        <f t="shared" si="12"/>
        <v>1.1383810162037071E-5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3.3461442033710687</v>
      </c>
      <c r="H133" s="10">
        <f t="shared" si="13"/>
        <v>-5.4687547868452073</v>
      </c>
      <c r="I133">
        <f t="shared" si="9"/>
        <v>-43.750038294761659</v>
      </c>
      <c r="K133">
        <f t="shared" si="10"/>
        <v>-5.472258081089727</v>
      </c>
      <c r="M133">
        <f t="shared" si="11"/>
        <v>-5.472258081089727</v>
      </c>
      <c r="N133" s="13">
        <f t="shared" si="12"/>
        <v>1.2273070563684662E-5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3.3599968808201948</v>
      </c>
      <c r="H134" s="10">
        <f t="shared" si="13"/>
        <v>-5.4112892626323541</v>
      </c>
      <c r="I134">
        <f t="shared" si="9"/>
        <v>-43.290314101058833</v>
      </c>
      <c r="K134">
        <f t="shared" si="10"/>
        <v>-5.4149203637320902</v>
      </c>
      <c r="M134">
        <f t="shared" si="11"/>
        <v>-5.4149203637320902</v>
      </c>
      <c r="N134" s="13">
        <f t="shared" si="12"/>
        <v>1.3184895196504557E-5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3.3738495582693213</v>
      </c>
      <c r="H135" s="10">
        <f t="shared" si="13"/>
        <v>-5.354097997875658</v>
      </c>
      <c r="I135">
        <f t="shared" si="9"/>
        <v>-42.832783983005264</v>
      </c>
      <c r="K135">
        <f t="shared" si="10"/>
        <v>-5.3578553529632718</v>
      </c>
      <c r="M135">
        <f t="shared" si="11"/>
        <v>-5.3578553529632718</v>
      </c>
      <c r="N135" s="13">
        <f t="shared" si="12"/>
        <v>1.4117717254417061E-5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3.3877022357184479</v>
      </c>
      <c r="H136" s="10">
        <f t="shared" si="13"/>
        <v>-5.2971919890975556</v>
      </c>
      <c r="I136">
        <f t="shared" si="9"/>
        <v>-42.377535912780445</v>
      </c>
      <c r="K136">
        <f t="shared" si="10"/>
        <v>-5.3010739949952814</v>
      </c>
      <c r="M136">
        <f t="shared" si="11"/>
        <v>-5.3010739949952814</v>
      </c>
      <c r="N136" s="13">
        <f t="shared" si="12"/>
        <v>1.5069969789977928E-5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3.401554913167574</v>
      </c>
      <c r="H137" s="10">
        <f t="shared" si="13"/>
        <v>-5.2405816605178854</v>
      </c>
      <c r="I137">
        <f t="shared" si="9"/>
        <v>-41.924653284143083</v>
      </c>
      <c r="K137">
        <f t="shared" si="10"/>
        <v>-5.2445866689586929</v>
      </c>
      <c r="M137">
        <f t="shared" si="11"/>
        <v>-5.2445866689586929</v>
      </c>
      <c r="N137" s="13">
        <f t="shared" si="12"/>
        <v>1.6040092610938702E-5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3.4154075906167005</v>
      </c>
      <c r="H138" s="10">
        <f t="shared" si="13"/>
        <v>-5.1842768838305542</v>
      </c>
      <c r="I138">
        <f t="shared" si="9"/>
        <v>-41.474215070644433</v>
      </c>
      <c r="K138">
        <f t="shared" si="10"/>
        <v>-5.188403206489526</v>
      </c>
      <c r="M138">
        <f t="shared" si="11"/>
        <v>-5.188403206489526</v>
      </c>
      <c r="N138" s="13">
        <f t="shared" si="12"/>
        <v>1.7026538685944412E-5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3.4292602680658271</v>
      </c>
      <c r="H139" s="10">
        <f t="shared" si="13"/>
        <v>-5.1282869973765175</v>
      </c>
      <c r="I139">
        <f t="shared" si="9"/>
        <v>-41.02629597901214</v>
      </c>
      <c r="K139">
        <f t="shared" si="10"/>
        <v>-5.1325329107128397</v>
      </c>
      <c r="M139">
        <f t="shared" si="11"/>
        <v>-5.1325329107128397</v>
      </c>
      <c r="N139" s="13">
        <f t="shared" si="12"/>
        <v>1.8027780059558565E-5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3.4431129455149527</v>
      </c>
      <c r="H140" s="10">
        <f t="shared" si="13"/>
        <v>-5.072620824730393</v>
      </c>
      <c r="I140">
        <f t="shared" si="9"/>
        <v>-40.580966597843144</v>
      </c>
      <c r="K140">
        <f t="shared" si="10"/>
        <v>-5.0769845746408055</v>
      </c>
      <c r="M140">
        <f t="shared" si="11"/>
        <v>-5.0769845746408055</v>
      </c>
      <c r="N140" s="13">
        <f t="shared" si="12"/>
        <v>1.9042313280625547E-5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3.4569656229640793</v>
      </c>
      <c r="H141" s="10">
        <f t="shared" si="13"/>
        <v>-5.0172866927176427</v>
      </c>
      <c r="I141">
        <f t="shared" si="9"/>
        <v>-40.138293541741142</v>
      </c>
      <c r="K141">
        <f t="shared" si="10"/>
        <v>-5.0217664990025108</v>
      </c>
      <c r="M141">
        <f t="shared" si="11"/>
        <v>-5.0217664990025108</v>
      </c>
      <c r="N141" s="13">
        <f t="shared" si="12"/>
        <v>2.0068664349943766E-5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3.4708183004132054</v>
      </c>
      <c r="H142" s="10">
        <f t="shared" si="13"/>
        <v>-4.9622924488787294</v>
      </c>
      <c r="I142">
        <f t="shared" si="9"/>
        <v>-39.698339591029836</v>
      </c>
      <c r="K142">
        <f t="shared" si="10"/>
        <v>-4.9668865095223174</v>
      </c>
      <c r="M142">
        <f t="shared" si="11"/>
        <v>-4.9668865095223174</v>
      </c>
      <c r="N142" s="13">
        <f t="shared" si="12"/>
        <v>2.1105393196963418E-5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3.4846709778623319</v>
      </c>
      <c r="H143" s="10">
        <f t="shared" si="13"/>
        <v>-4.9076454783962093</v>
      </c>
      <c r="I143">
        <f t="shared" si="9"/>
        <v>-39.261163827169675</v>
      </c>
      <c r="K143">
        <f t="shared" si="10"/>
        <v>-4.9123519736629699</v>
      </c>
      <c r="M143">
        <f t="shared" si="11"/>
        <v>-4.9123519736629699</v>
      </c>
      <c r="N143" s="13">
        <f t="shared" si="12"/>
        <v>2.2151097696039845E-5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3.4985236553114585</v>
      </c>
      <c r="H144" s="10">
        <f t="shared" si="13"/>
        <v>-4.8533527205002986</v>
      </c>
      <c r="I144">
        <f t="shared" si="9"/>
        <v>-38.826821764002389</v>
      </c>
      <c r="K144">
        <f t="shared" si="10"/>
        <v>-4.8581698168493341</v>
      </c>
      <c r="M144">
        <f t="shared" si="11"/>
        <v>-4.8581698168493341</v>
      </c>
      <c r="N144" s="13">
        <f t="shared" si="12"/>
        <v>2.3204417235891026E-5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3.512376332760585</v>
      </c>
      <c r="H145" s="10">
        <f t="shared" si="13"/>
        <v>-4.799420684367985</v>
      </c>
      <c r="I145">
        <f t="shared" si="9"/>
        <v>-38.39536547494388</v>
      </c>
      <c r="K145">
        <f t="shared" si="10"/>
        <v>-4.8043465381880832</v>
      </c>
      <c r="M145">
        <f t="shared" si="11"/>
        <v>-4.8043465381880832</v>
      </c>
      <c r="N145" s="13">
        <f t="shared" si="12"/>
        <v>2.4264035856976493E-5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3.5262290102097107</v>
      </c>
      <c r="H146" s="10">
        <f t="shared" si="13"/>
        <v>-4.7458554645303854</v>
      </c>
      <c r="I146">
        <f t="shared" si="9"/>
        <v>-37.966843716243083</v>
      </c>
      <c r="K146">
        <f t="shared" si="10"/>
        <v>-4.750888225698251</v>
      </c>
      <c r="M146">
        <f t="shared" si="11"/>
        <v>-4.750888225698251</v>
      </c>
      <c r="N146" s="13">
        <f t="shared" si="12"/>
        <v>2.5328684972775429E-5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3.5400816876588372</v>
      </c>
      <c r="H147" s="10">
        <f t="shared" si="13"/>
        <v>-4.6926627558025658</v>
      </c>
      <c r="I147">
        <f t="shared" si="9"/>
        <v>-37.541302046420526</v>
      </c>
      <c r="K147">
        <f t="shared" si="10"/>
        <v>-4.6978005710670967</v>
      </c>
      <c r="M147">
        <f t="shared" si="11"/>
        <v>-4.6978005710670967</v>
      </c>
      <c r="N147" s="13">
        <f t="shared" si="12"/>
        <v>2.6397145692447162E-5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3.5539343651079638</v>
      </c>
      <c r="H148" s="10">
        <f t="shared" si="13"/>
        <v>-4.6398478677497419</v>
      </c>
      <c r="I148">
        <f t="shared" ref="I148:I211" si="16">H148*$E$6</f>
        <v>-37.118782941997935</v>
      </c>
      <c r="K148">
        <f t="shared" ref="K148:K211" si="17">(1/2)*($L$9*$L$4*EXP(-$L$7*$O$6*(G148/$O$6-1))+6*$L$4*EXP(-$L$7*$O$6*(2/SQRT(3)*G148/$O$6-1))-($L$9*$L$6*EXP(-$L$5*$O$6*(G148/$O$6-1))+6*$L$6*EXP(-$L$5*$O$6*(2/SQRT(3)*G148/$O$6-1))))</f>
        <v>-4.6450888839453892</v>
      </c>
      <c r="M148">
        <f t="shared" ref="M148:M211" si="18">(1/2)*($L$9*$O$4*EXP(-$O$8*$O$6*(G148/$O$6-1))+6*$O$4*EXP(-$O$8*$O$6*(2/SQRT(3)*G148/$O$6-1))-($L$9*$O$7*EXP(-$O$5*$O$6*(G148/$O$6-1))+6*$O$7*EXP(-$O$5*$O$6*(2/SQRT(3)*G148/$O$6-1))))</f>
        <v>-4.6450888839453892</v>
      </c>
      <c r="N148" s="13">
        <f t="shared" ref="N148:N211" si="19">(M148-H148)^2*O148</f>
        <v>2.7468250763037497E-5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3.5677870425570899</v>
      </c>
      <c r="H149" s="10">
        <f t="shared" ref="H149:H212" si="20">-(-$B$4)*(1+D149+$E$5*D149^3)*EXP(-D149)</f>
        <v>-4.587415738703279</v>
      </c>
      <c r="I149">
        <f t="shared" si="16"/>
        <v>-36.699325909626232</v>
      </c>
      <c r="K149">
        <f t="shared" si="17"/>
        <v>-4.5927581057957045</v>
      </c>
      <c r="M149">
        <f t="shared" si="18"/>
        <v>-4.5927581057957045</v>
      </c>
      <c r="N149" s="13">
        <f t="shared" si="19"/>
        <v>2.8540886150231171E-5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3.5816397200062164</v>
      </c>
      <c r="H150" s="10">
        <f t="shared" si="20"/>
        <v>-4.535370949339649</v>
      </c>
      <c r="I150">
        <f t="shared" si="16"/>
        <v>-36.282967594717192</v>
      </c>
      <c r="K150">
        <f t="shared" si="17"/>
        <v>-4.5408128233070073</v>
      </c>
      <c r="M150">
        <f t="shared" si="18"/>
        <v>-4.5408128233070073</v>
      </c>
      <c r="N150" s="13">
        <f t="shared" si="19"/>
        <v>2.9613992276611859E-5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3.595492397455343</v>
      </c>
      <c r="H151" s="10">
        <f t="shared" si="20"/>
        <v>-4.4837177358350253</v>
      </c>
      <c r="I151">
        <f t="shared" si="16"/>
        <v>-35.869741886680202</v>
      </c>
      <c r="K151">
        <f t="shared" si="17"/>
        <v>-4.4892572813883973</v>
      </c>
      <c r="M151">
        <f t="shared" si="18"/>
        <v>-4.4892572813883973</v>
      </c>
      <c r="N151" s="13">
        <f t="shared" si="19"/>
        <v>3.0686564937883431E-5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3.6093450749044687</v>
      </c>
      <c r="H152" s="10">
        <f t="shared" si="20"/>
        <v>-4.4324600026079368</v>
      </c>
      <c r="I152">
        <f t="shared" si="16"/>
        <v>-35.459680020863495</v>
      </c>
      <c r="K152">
        <f t="shared" si="17"/>
        <v>-4.4380953957544937</v>
      </c>
      <c r="M152">
        <f t="shared" si="18"/>
        <v>-4.4380953957544937</v>
      </c>
      <c r="N152" s="13">
        <f t="shared" si="19"/>
        <v>3.1757655916260726E-5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3.6231977523535952</v>
      </c>
      <c r="H153" s="10">
        <f t="shared" si="20"/>
        <v>-4.3816013346619727</v>
      </c>
      <c r="I153">
        <f t="shared" si="16"/>
        <v>-35.052810677295781</v>
      </c>
      <c r="K153">
        <f t="shared" si="17"/>
        <v>-4.3873307651145668</v>
      </c>
      <c r="M153">
        <f t="shared" si="18"/>
        <v>-4.3873307651145668</v>
      </c>
      <c r="N153" s="13">
        <f t="shared" si="19"/>
        <v>3.2826373311112736E-5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3.6370504298027218</v>
      </c>
      <c r="H154" s="10">
        <f t="shared" si="20"/>
        <v>-4.3311450095402781</v>
      </c>
      <c r="I154">
        <f t="shared" si="16"/>
        <v>-34.649160076322225</v>
      </c>
      <c r="K154">
        <f t="shared" si="17"/>
        <v>-4.3369666829772768</v>
      </c>
      <c r="M154">
        <f t="shared" si="18"/>
        <v>-4.3369666829772768</v>
      </c>
      <c r="N154" s="13">
        <f t="shared" si="19"/>
        <v>3.38918816070561E-5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3.6509031072518479</v>
      </c>
      <c r="H155" s="10">
        <f t="shared" si="20"/>
        <v>-4.2810940089031417</v>
      </c>
      <c r="I155">
        <f t="shared" si="16"/>
        <v>-34.248752071225134</v>
      </c>
      <c r="K155">
        <f t="shared" si="17"/>
        <v>-4.2870061490823472</v>
      </c>
      <c r="M155">
        <f t="shared" si="18"/>
        <v>-4.2870061490823472</v>
      </c>
      <c r="N155" s="13">
        <f t="shared" si="19"/>
        <v>3.4953401498575972E-5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3.6647557847009744</v>
      </c>
      <c r="H156" s="10">
        <f t="shared" si="20"/>
        <v>-4.2314510297397954</v>
      </c>
      <c r="I156">
        <f t="shared" si="16"/>
        <v>-33.851608237918363</v>
      </c>
      <c r="K156">
        <f t="shared" si="17"/>
        <v>-4.2374518804703527</v>
      </c>
      <c r="M156">
        <f t="shared" si="18"/>
        <v>-4.2374518804703527</v>
      </c>
      <c r="N156" s="13">
        <f t="shared" si="19"/>
        <v>3.6010209490430546E-5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3.678608462150101</v>
      </c>
      <c r="H157" s="10">
        <f t="shared" si="20"/>
        <v>-4.1822184952250954</v>
      </c>
      <c r="I157">
        <f t="shared" si="16"/>
        <v>-33.457747961800763</v>
      </c>
      <c r="K157">
        <f t="shared" si="17"/>
        <v>-4.1883063222013703</v>
      </c>
      <c r="M157">
        <f t="shared" si="18"/>
        <v>-4.1883063222013703</v>
      </c>
      <c r="N157" s="13">
        <f t="shared" si="19"/>
        <v>3.7061637293061222E-5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3.6924611395992275</v>
      </c>
      <c r="H158" s="10">
        <f t="shared" si="20"/>
        <v>-4.1333985652315652</v>
      </c>
      <c r="I158">
        <f t="shared" si="16"/>
        <v>-33.067188521852522</v>
      </c>
      <c r="K158">
        <f t="shared" si="17"/>
        <v>-4.1395716577329829</v>
      </c>
      <c r="M158">
        <f t="shared" si="18"/>
        <v>-4.1395716577329829</v>
      </c>
      <c r="N158" s="13">
        <f t="shared" si="19"/>
        <v>3.8107071031058456E-5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3.7063138170483532</v>
      </c>
      <c r="H159" s="10">
        <f t="shared" si="20"/>
        <v>-4.0849931465069131</v>
      </c>
      <c r="I159">
        <f t="shared" si="16"/>
        <v>-32.679945172055305</v>
      </c>
      <c r="K159">
        <f t="shared" si="17"/>
        <v>-4.0912498189677642</v>
      </c>
      <c r="M159">
        <f t="shared" si="18"/>
        <v>-4.0912498189677642</v>
      </c>
      <c r="N159" s="13">
        <f t="shared" si="19"/>
        <v>3.9145950282371841E-5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3.7201664944974797</v>
      </c>
      <c r="H160" s="10">
        <f t="shared" si="20"/>
        <v>-4.0370039025268971</v>
      </c>
      <c r="I160">
        <f t="shared" si="16"/>
        <v>-32.296031220215177</v>
      </c>
      <c r="K160">
        <f t="shared" si="17"/>
        <v>-4.0433424959801503</v>
      </c>
      <c r="M160">
        <f t="shared" si="18"/>
        <v>-4.0433424959801503</v>
      </c>
      <c r="N160" s="13">
        <f t="shared" si="19"/>
        <v>4.0177766965623828E-5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3.7340191719466058</v>
      </c>
      <c r="H161" s="10">
        <f t="shared" si="20"/>
        <v>-3.9894322630330881</v>
      </c>
      <c r="I161">
        <f t="shared" si="16"/>
        <v>-31.915458104264705</v>
      </c>
      <c r="K161">
        <f t="shared" si="17"/>
        <v>-3.9958511464322504</v>
      </c>
      <c r="M161">
        <f t="shared" si="18"/>
        <v>-3.9958511464322504</v>
      </c>
      <c r="N161" s="13">
        <f t="shared" si="19"/>
        <v>4.1202064092041369E-5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3.7478718493957324</v>
      </c>
      <c r="H162" s="10">
        <f t="shared" si="20"/>
        <v>-3.9422794332648743</v>
      </c>
      <c r="I162">
        <f t="shared" si="16"/>
        <v>-31.538235466118994</v>
      </c>
      <c r="K162">
        <f t="shared" si="17"/>
        <v>-3.9487770046879156</v>
      </c>
      <c r="M162">
        <f t="shared" si="18"/>
        <v>-3.9487770046879156</v>
      </c>
      <c r="N162" s="13">
        <f t="shared" si="19"/>
        <v>4.2218434397522993E-5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3.7617245268448589</v>
      </c>
      <c r="H163" s="10">
        <f t="shared" si="20"/>
        <v>-3.8955464028947109</v>
      </c>
      <c r="I163">
        <f t="shared" si="16"/>
        <v>-31.164371223157687</v>
      </c>
      <c r="K163">
        <f t="shared" si="17"/>
        <v>-3.9021210906340933</v>
      </c>
      <c r="M163">
        <f t="shared" si="18"/>
        <v>-3.9021210906340933</v>
      </c>
      <c r="N163" s="13">
        <f t="shared" si="19"/>
        <v>4.3226518870385415E-5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3.7755772042939855</v>
      </c>
      <c r="H164" s="10">
        <f t="shared" si="20"/>
        <v>-3.8492339546754315</v>
      </c>
      <c r="I164">
        <f t="shared" si="16"/>
        <v>-30.793871637403452</v>
      </c>
      <c r="K164">
        <f t="shared" si="17"/>
        <v>-3.85588421821822</v>
      </c>
      <c r="M164">
        <f t="shared" si="18"/>
        <v>-3.85588421821822</v>
      </c>
      <c r="N164" s="13">
        <f t="shared" si="19"/>
        <v>4.4226005188542195E-5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3.7894298817431111</v>
      </c>
      <c r="H165" s="10">
        <f t="shared" si="20"/>
        <v>-3.8033426728081485</v>
      </c>
      <c r="I165">
        <f t="shared" si="16"/>
        <v>-30.426741382465188</v>
      </c>
      <c r="K165">
        <f t="shared" si="17"/>
        <v>-3.8100670037101989</v>
      </c>
      <c r="M165">
        <f t="shared" si="18"/>
        <v>-3.8100670037101989</v>
      </c>
      <c r="N165" s="13">
        <f t="shared" si="19"/>
        <v>4.5216626080269668E-5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3.8032825591922377</v>
      </c>
      <c r="H166" s="10">
        <f t="shared" si="20"/>
        <v>-3.7578729510390332</v>
      </c>
      <c r="I166">
        <f t="shared" si="16"/>
        <v>-30.062983608312265</v>
      </c>
      <c r="K166">
        <f t="shared" si="17"/>
        <v>-3.7646698736971675</v>
      </c>
      <c r="M166">
        <f t="shared" si="18"/>
        <v>-3.7646698736971675</v>
      </c>
      <c r="N166" s="13">
        <f t="shared" si="19"/>
        <v>4.6198157620660299E-5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3.8171352366413638</v>
      </c>
      <c r="H167" s="10">
        <f t="shared" si="20"/>
        <v>-3.7128250004930492</v>
      </c>
      <c r="I167">
        <f t="shared" si="16"/>
        <v>-29.702600003944394</v>
      </c>
      <c r="K167">
        <f t="shared" si="17"/>
        <v>-3.7196930728191702</v>
      </c>
      <c r="M167">
        <f t="shared" si="18"/>
        <v>-3.7196930728191702</v>
      </c>
      <c r="N167" s="13">
        <f t="shared" si="19"/>
        <v>4.7170417476828664E-5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3.8309879140904903</v>
      </c>
      <c r="H168" s="10">
        <f t="shared" si="20"/>
        <v>-3.6681988572524693</v>
      </c>
      <c r="I168">
        <f t="shared" si="16"/>
        <v>-29.345590858019754</v>
      </c>
      <c r="K168">
        <f t="shared" si="17"/>
        <v>-3.6751366712534308</v>
      </c>
      <c r="M168">
        <f t="shared" si="18"/>
        <v>-3.6751366712534308</v>
      </c>
      <c r="N168" s="13">
        <f t="shared" si="19"/>
        <v>4.813326311193735E-5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3.8448405915396169</v>
      </c>
      <c r="H169" s="10">
        <f t="shared" si="20"/>
        <v>-3.6239943896877751</v>
      </c>
      <c r="I169">
        <f t="shared" si="16"/>
        <v>-28.991955117502201</v>
      </c>
      <c r="K169">
        <f t="shared" si="17"/>
        <v>-3.631000571954845</v>
      </c>
      <c r="M169">
        <f t="shared" si="18"/>
        <v>-3.631000571954845</v>
      </c>
      <c r="N169" s="13">
        <f t="shared" si="19"/>
        <v>4.9086589959405415E-5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3.8586932689887434</v>
      </c>
      <c r="H170" s="10">
        <f t="shared" si="20"/>
        <v>-3.58021130554835</v>
      </c>
      <c r="I170">
        <f t="shared" si="16"/>
        <v>-28.6416904443868</v>
      </c>
      <c r="K170">
        <f t="shared" si="17"/>
        <v>-3.5872845176600214</v>
      </c>
      <c r="M170">
        <f t="shared" si="18"/>
        <v>-3.5872845176600214</v>
      </c>
      <c r="N170" s="13">
        <f t="shared" si="19"/>
        <v>5.0030329576695627E-5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3.87254594643787</v>
      </c>
      <c r="H171" s="10">
        <f t="shared" si="20"/>
        <v>-3.5368491588201385</v>
      </c>
      <c r="I171">
        <f t="shared" si="16"/>
        <v>-28.294793270561108</v>
      </c>
      <c r="K171">
        <f t="shared" si="17"/>
        <v>-3.5439880976619911</v>
      </c>
      <c r="M171">
        <f t="shared" si="18"/>
        <v>-3.5439880976619911</v>
      </c>
      <c r="N171" s="13">
        <f t="shared" si="19"/>
        <v>5.0964447787711332E-5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3.8863986238869956</v>
      </c>
      <c r="H172" s="10">
        <f t="shared" si="20"/>
        <v>-3.4939073563572487</v>
      </c>
      <c r="I172">
        <f t="shared" si="16"/>
        <v>-27.95125885085799</v>
      </c>
      <c r="K172">
        <f t="shared" si="17"/>
        <v>-3.5011107543625144</v>
      </c>
      <c r="M172">
        <f t="shared" si="18"/>
        <v>-3.5011107543625144</v>
      </c>
      <c r="N172" s="13">
        <f t="shared" si="19"/>
        <v>5.1888942822265926E-5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3.9002513013361222</v>
      </c>
      <c r="H173" s="10">
        <f t="shared" si="20"/>
        <v>-3.4513851642942894</v>
      </c>
      <c r="I173">
        <f t="shared" si="16"/>
        <v>-27.611081314354315</v>
      </c>
      <c r="K173">
        <f t="shared" si="17"/>
        <v>-3.4586517896086937</v>
      </c>
      <c r="M173">
        <f t="shared" si="18"/>
        <v>-3.4586517896086937</v>
      </c>
      <c r="N173" s="13">
        <f t="shared" si="19"/>
        <v>5.2803843459940688E-5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3.9141039787852483</v>
      </c>
      <c r="H174" s="10">
        <f t="shared" si="20"/>
        <v>-3.4092817142460183</v>
      </c>
      <c r="I174">
        <f t="shared" si="16"/>
        <v>-27.274253713968147</v>
      </c>
      <c r="K174">
        <f t="shared" si="17"/>
        <v>-3.4166103708204396</v>
      </c>
      <c r="M174">
        <f t="shared" si="18"/>
        <v>-3.4166103708204396</v>
      </c>
      <c r="N174" s="13">
        <f t="shared" si="19"/>
        <v>5.3709207185808213E-5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3.9279566562343748</v>
      </c>
      <c r="H175" s="10">
        <f t="shared" si="20"/>
        <v>-3.3675960093007009</v>
      </c>
      <c r="I175">
        <f t="shared" si="16"/>
        <v>-26.940768074405607</v>
      </c>
      <c r="K175">
        <f t="shared" si="17"/>
        <v>-3.3749855369150628</v>
      </c>
      <c r="M175">
        <f t="shared" si="18"/>
        <v>-3.3749855369150628</v>
      </c>
      <c r="N175" s="13">
        <f t="shared" si="19"/>
        <v>5.4605118363416273E-5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3.9418093336835014</v>
      </c>
      <c r="H176" s="10">
        <f t="shared" si="20"/>
        <v>-3.3263269298133999</v>
      </c>
      <c r="I176">
        <f t="shared" si="16"/>
        <v>-26.6106154385072</v>
      </c>
      <c r="K176">
        <f t="shared" si="17"/>
        <v>-3.3337762040352148</v>
      </c>
      <c r="M176">
        <f t="shared" si="18"/>
        <v>-3.3337762040352148</v>
      </c>
      <c r="N176" s="13">
        <f t="shared" si="19"/>
        <v>5.5491686431795236E-5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3.9556620111326279</v>
      </c>
      <c r="H177" s="10">
        <f t="shared" si="20"/>
        <v>-3.2854732390052304</v>
      </c>
      <c r="I177">
        <f t="shared" si="16"/>
        <v>-26.283785912041843</v>
      </c>
      <c r="K177">
        <f t="shared" si="17"/>
        <v>-3.2929811710860819</v>
      </c>
      <c r="M177">
        <f t="shared" si="18"/>
        <v>-3.2929811710860819</v>
      </c>
      <c r="N177" s="13">
        <f t="shared" si="19"/>
        <v>5.6369044130679778E-5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3.9695146885817545</v>
      </c>
      <c r="H178" s="10">
        <f t="shared" si="20"/>
        <v>-3.245033588374441</v>
      </c>
      <c r="I178">
        <f t="shared" si="16"/>
        <v>-25.960268706995528</v>
      </c>
      <c r="K178">
        <f t="shared" si="17"/>
        <v>-3.2525991250876398</v>
      </c>
      <c r="M178">
        <f t="shared" si="18"/>
        <v>-3.2525991250876398</v>
      </c>
      <c r="N178" s="13">
        <f t="shared" si="19"/>
        <v>5.7237345758759163E-5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3.9833673660308802</v>
      </c>
      <c r="H179" s="10">
        <f t="shared" si="20"/>
        <v>-3.2050065229250273</v>
      </c>
      <c r="I179">
        <f t="shared" si="16"/>
        <v>-25.640052183400218</v>
      </c>
      <c r="K179">
        <f t="shared" si="17"/>
        <v>-3.2126286463476221</v>
      </c>
      <c r="M179">
        <f t="shared" si="18"/>
        <v>-3.2126286463476221</v>
      </c>
      <c r="N179" s="13">
        <f t="shared" si="19"/>
        <v>5.8096765469268708E-5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3.9972200434800063</v>
      </c>
      <c r="H180" s="10">
        <f t="shared" si="20"/>
        <v>-3.1653904862183992</v>
      </c>
      <c r="I180">
        <f t="shared" si="16"/>
        <v>-25.323123889747194</v>
      </c>
      <c r="K180">
        <f t="shared" si="17"/>
        <v>-3.1730682134605956</v>
      </c>
      <c r="M180">
        <f t="shared" si="18"/>
        <v>-3.1730682134605956</v>
      </c>
      <c r="N180" s="13">
        <f t="shared" si="19"/>
        <v>5.8947495605564695E-5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4.0110727209291328</v>
      </c>
      <c r="H181" s="10">
        <f t="shared" si="20"/>
        <v>-3.1261838252534839</v>
      </c>
      <c r="I181">
        <f t="shared" si="16"/>
        <v>-25.009470602027871</v>
      </c>
      <c r="K181">
        <f t="shared" si="17"/>
        <v>-3.1339162081385119</v>
      </c>
      <c r="M181">
        <f t="shared" si="18"/>
        <v>-3.1339162081385119</v>
      </c>
      <c r="N181" s="13">
        <f t="shared" si="19"/>
        <v>5.9789745080673591E-5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4.0249253983782589</v>
      </c>
      <c r="H182" s="10">
        <f t="shared" si="20"/>
        <v>-3.0873847951804816</v>
      </c>
      <c r="I182">
        <f t="shared" si="16"/>
        <v>-24.699078361443853</v>
      </c>
      <c r="K182">
        <f t="shared" si="17"/>
        <v>-3.0951709198778299</v>
      </c>
      <c r="M182">
        <f t="shared" si="18"/>
        <v>-3.0951709198778299</v>
      </c>
      <c r="N182" s="13">
        <f t="shared" si="19"/>
        <v>6.0623737802657089E-5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4.038778075827385</v>
      </c>
      <c r="H183" s="10">
        <f t="shared" si="20"/>
        <v>-3.0489915638533378</v>
      </c>
      <c r="I183">
        <f t="shared" si="16"/>
        <v>-24.391932510826702</v>
      </c>
      <c r="K183">
        <f t="shared" si="17"/>
        <v>-3.0568305504682058</v>
      </c>
      <c r="M183">
        <f t="shared" si="18"/>
        <v>-3.0568305504682058</v>
      </c>
      <c r="N183" s="13">
        <f t="shared" si="19"/>
        <v>6.1449711148080257E-5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4.052630753276512</v>
      </c>
      <c r="H184" s="10">
        <f t="shared" si="20"/>
        <v>-3.0110022162258678</v>
      </c>
      <c r="I184">
        <f t="shared" si="16"/>
        <v>-24.088017729806943</v>
      </c>
      <c r="K184">
        <f t="shared" si="17"/>
        <v>-3.0188932183475998</v>
      </c>
      <c r="M184">
        <f t="shared" si="18"/>
        <v>-3.0188932183475998</v>
      </c>
      <c r="N184" s="13">
        <f t="shared" si="19"/>
        <v>6.2267914485178831E-5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4.0664834307256381</v>
      </c>
      <c r="H185" s="10">
        <f t="shared" si="20"/>
        <v>-2.9734147585962991</v>
      </c>
      <c r="I185">
        <f t="shared" si="16"/>
        <v>-23.787318068770393</v>
      </c>
      <c r="K185">
        <f t="shared" si="17"/>
        <v>-2.9813569628085332</v>
      </c>
      <c r="M185">
        <f t="shared" si="18"/>
        <v>-2.9813569628085332</v>
      </c>
      <c r="N185" s="13">
        <f t="shared" si="19"/>
        <v>6.3078607748829515E-5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4.0803361081747642</v>
      </c>
      <c r="H186" s="10">
        <f t="shared" si="20"/>
        <v>-2.9362271227048837</v>
      </c>
      <c r="I186">
        <f t="shared" si="16"/>
        <v>-23.48981698163907</v>
      </c>
      <c r="K186">
        <f t="shared" si="17"/>
        <v>-2.9442197480599872</v>
      </c>
      <c r="M186">
        <f t="shared" si="18"/>
        <v>-2.9442197480599872</v>
      </c>
      <c r="N186" s="13">
        <f t="shared" si="19"/>
        <v>6.3882060067042997E-5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4.0941887856238912</v>
      </c>
      <c r="H187" s="10">
        <f t="shared" si="20"/>
        <v>-2.8994371696890884</v>
      </c>
      <c r="I187">
        <f t="shared" si="16"/>
        <v>-23.195497357512707</v>
      </c>
      <c r="K187">
        <f t="shared" si="17"/>
        <v>-2.9074794671494475</v>
      </c>
      <c r="M187">
        <f t="shared" si="18"/>
        <v>-2.9074794671494475</v>
      </c>
      <c r="N187" s="13">
        <f t="shared" si="19"/>
        <v>6.4678548440898686E-5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4.1080414630730173</v>
      </c>
      <c r="H188" s="10">
        <f t="shared" si="20"/>
        <v>-2.8630426939007365</v>
      </c>
      <c r="I188">
        <f t="shared" si="16"/>
        <v>-22.904341551205892</v>
      </c>
      <c r="K188">
        <f t="shared" si="17"/>
        <v>-2.8711339457493641</v>
      </c>
      <c r="M188">
        <f t="shared" si="18"/>
        <v>-2.8711339457493641</v>
      </c>
      <c r="N188" s="13">
        <f t="shared" si="19"/>
        <v>6.5468356477919209E-5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4.1218941405221434</v>
      </c>
      <c r="H189" s="10">
        <f t="shared" si="20"/>
        <v>-2.8270414265893549</v>
      </c>
      <c r="I189">
        <f t="shared" si="16"/>
        <v>-22.616331412714839</v>
      </c>
      <c r="K189">
        <f t="shared" si="17"/>
        <v>-2.8351809458121764</v>
      </c>
      <c r="M189">
        <f t="shared" si="18"/>
        <v>-2.8351809458121764</v>
      </c>
      <c r="N189" s="13">
        <f t="shared" si="19"/>
        <v>6.6251773178681086E-5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4.1357468179712695</v>
      </c>
      <c r="H190" s="10">
        <f t="shared" si="20"/>
        <v>-2.7914310394558584</v>
      </c>
      <c r="I190">
        <f t="shared" si="16"/>
        <v>-22.331448315646867</v>
      </c>
      <c r="K190">
        <f t="shared" si="17"/>
        <v>-2.7996181690980002</v>
      </c>
      <c r="M190">
        <f t="shared" si="18"/>
        <v>-2.7996181690980002</v>
      </c>
      <c r="N190" s="13">
        <f t="shared" si="19"/>
        <v>6.7029091777237812E-5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4.1495994954203965</v>
      </c>
      <c r="H191" s="10">
        <f t="shared" si="20"/>
        <v>-2.7562091480805697</v>
      </c>
      <c r="I191">
        <f t="shared" si="16"/>
        <v>-22.049673184644558</v>
      </c>
      <c r="K191">
        <f t="shared" si="17"/>
        <v>-2.7644432605788727</v>
      </c>
      <c r="M191">
        <f t="shared" si="18"/>
        <v>-2.7644432605788727</v>
      </c>
      <c r="N191" s="13">
        <f t="shared" si="19"/>
        <v>6.7800608634709182E-5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4.1634521728695226</v>
      </c>
      <c r="H192" s="10">
        <f t="shared" si="20"/>
        <v>-2.7213733152294735</v>
      </c>
      <c r="I192">
        <f t="shared" si="16"/>
        <v>-21.770986521835788</v>
      </c>
      <c r="K192">
        <f t="shared" si="17"/>
        <v>-2.729653811723399</v>
      </c>
      <c r="M192">
        <f t="shared" si="18"/>
        <v>-2.729653811723399</v>
      </c>
      <c r="N192" s="13">
        <f t="shared" si="19"/>
        <v>6.8566622185914044E-5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4.1773048503186487</v>
      </c>
      <c r="H193" s="10">
        <f t="shared" si="20"/>
        <v>-2.6869210540424837</v>
      </c>
      <c r="I193">
        <f t="shared" si="16"/>
        <v>-21.49536843233987</v>
      </c>
      <c r="K193">
        <f t="shared" si="17"/>
        <v>-2.6952473636654557</v>
      </c>
      <c r="M193">
        <f t="shared" si="18"/>
        <v>-2.6952473636654557</v>
      </c>
      <c r="N193" s="13">
        <f t="shared" si="19"/>
        <v>6.9327431937595848E-5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4.1911575277677757</v>
      </c>
      <c r="H194" s="10">
        <f t="shared" si="20"/>
        <v>-2.6528498311073867</v>
      </c>
      <c r="I194">
        <f t="shared" si="16"/>
        <v>-21.222798648859094</v>
      </c>
      <c r="K194">
        <f t="shared" si="17"/>
        <v>-2.6612214102606044</v>
      </c>
      <c r="M194">
        <f t="shared" si="18"/>
        <v>-2.6612214102606044</v>
      </c>
      <c r="N194" s="13">
        <f t="shared" si="19"/>
        <v>7.008333751858975E-5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4.2050102052169018</v>
      </c>
      <c r="H195" s="10">
        <f t="shared" si="20"/>
        <v>-2.6191570694230237</v>
      </c>
      <c r="I195">
        <f t="shared" si="16"/>
        <v>-20.95325655538419</v>
      </c>
      <c r="K195">
        <f t="shared" si="17"/>
        <v>-2.627573401033676</v>
      </c>
      <c r="M195">
        <f t="shared" si="18"/>
        <v>-2.627573401033676</v>
      </c>
      <c r="N195" s="13">
        <f t="shared" si="19"/>
        <v>7.0834637780464298E-5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4.2188628826660279</v>
      </c>
      <c r="H196" s="10">
        <f t="shared" si="20"/>
        <v>-2.5858401512551716</v>
      </c>
      <c r="I196">
        <f t="shared" si="16"/>
        <v>-20.686721210041373</v>
      </c>
      <c r="K196">
        <f t="shared" si="17"/>
        <v>-2.5943007440208801</v>
      </c>
      <c r="M196">
        <f t="shared" si="18"/>
        <v>-2.5943007440208801</v>
      </c>
      <c r="N196" s="13">
        <f t="shared" si="19"/>
        <v>7.1581629947157824E-5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4.232715560115154</v>
      </c>
      <c r="H197" s="10">
        <f t="shared" si="20"/>
        <v>-2.5528964208884775</v>
      </c>
      <c r="I197">
        <f t="shared" si="16"/>
        <v>-20.42317136710782</v>
      </c>
      <c r="K197">
        <f t="shared" si="17"/>
        <v>-2.5614008085097839</v>
      </c>
      <c r="M197">
        <f t="shared" si="18"/>
        <v>-2.5614008085097839</v>
      </c>
      <c r="N197" s="13">
        <f t="shared" si="19"/>
        <v>7.2324608813430422E-5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4.246568237564281</v>
      </c>
      <c r="H198" s="10">
        <f t="shared" si="20"/>
        <v>-2.5203231872777003</v>
      </c>
      <c r="I198">
        <f t="shared" si="16"/>
        <v>-20.162585498221603</v>
      </c>
      <c r="K198">
        <f t="shared" si="17"/>
        <v>-2.5288709276803041</v>
      </c>
      <c r="M198">
        <f t="shared" si="18"/>
        <v>-2.5288709276803041</v>
      </c>
      <c r="N198" s="13">
        <f t="shared" si="19"/>
        <v>7.3063865990304587E-5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4.2604209150134071</v>
      </c>
      <c r="H199" s="10">
        <f t="shared" si="20"/>
        <v>-2.4881177266014269</v>
      </c>
      <c r="I199">
        <f t="shared" si="16"/>
        <v>-19.904941812811416</v>
      </c>
      <c r="K199">
        <f t="shared" si="17"/>
        <v>-2.4967084011498177</v>
      </c>
      <c r="M199">
        <f t="shared" si="18"/>
        <v>-2.4967084011498177</v>
      </c>
      <c r="N199" s="13">
        <f t="shared" si="19"/>
        <v>7.3799689196369438E-5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4.2742735924625332</v>
      </c>
      <c r="H200" s="10">
        <f t="shared" si="20"/>
        <v>-2.4562772847213314</v>
      </c>
      <c r="I200">
        <f t="shared" si="16"/>
        <v>-19.650218277770652</v>
      </c>
      <c r="K200">
        <f t="shared" si="17"/>
        <v>-2.4649104974253917</v>
      </c>
      <c r="M200">
        <f t="shared" si="18"/>
        <v>-2.4649104974253917</v>
      </c>
      <c r="N200" s="13">
        <f t="shared" si="19"/>
        <v>7.4532361593547392E-5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4.2881262699116602</v>
      </c>
      <c r="H201" s="10">
        <f t="shared" si="20"/>
        <v>-2.4247990795499548</v>
      </c>
      <c r="I201">
        <f t="shared" si="16"/>
        <v>-19.398392636399638</v>
      </c>
      <c r="K201">
        <f t="shared" si="17"/>
        <v>-2.4334744562660546</v>
      </c>
      <c r="M201">
        <f t="shared" si="18"/>
        <v>-2.4334744562660546</v>
      </c>
      <c r="N201" s="13">
        <f t="shared" si="19"/>
        <v>7.5262161166247569E-5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4.3019789473607863</v>
      </c>
      <c r="H202" s="10">
        <f t="shared" si="20"/>
        <v>-2.3936803033298966</v>
      </c>
      <c r="I202">
        <f t="shared" si="16"/>
        <v>-19.149442426639173</v>
      </c>
      <c r="K202">
        <f t="shared" si="17"/>
        <v>-2.402397490957922</v>
      </c>
      <c r="M202">
        <f t="shared" si="18"/>
        <v>-2.402397490957922</v>
      </c>
      <c r="N202" s="13">
        <f t="shared" si="19"/>
        <v>7.5989360142199531E-5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4.3158316248099124</v>
      </c>
      <c r="H203" s="10">
        <f t="shared" si="20"/>
        <v>-2.3629181248272282</v>
      </c>
      <c r="I203">
        <f t="shared" si="16"/>
        <v>-18.903344998617825</v>
      </c>
      <c r="K203">
        <f t="shared" si="17"/>
        <v>-2.3716767905049174</v>
      </c>
      <c r="M203">
        <f t="shared" si="18"/>
        <v>-2.3716767905049174</v>
      </c>
      <c r="N203" s="13">
        <f t="shared" si="19"/>
        <v>7.6714224453531456E-5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4.3296843022590386</v>
      </c>
      <c r="H204" s="10">
        <f t="shared" si="20"/>
        <v>-2.3325096914418486</v>
      </c>
      <c r="I204">
        <f t="shared" si="16"/>
        <v>-18.660077531534789</v>
      </c>
      <c r="K204">
        <f t="shared" si="17"/>
        <v>-2.3413095217377724</v>
      </c>
      <c r="M204">
        <f t="shared" si="18"/>
        <v>-2.3413095217377724</v>
      </c>
      <c r="N204" s="13">
        <f t="shared" si="19"/>
        <v>7.7437013237058243E-5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4.3435369797081647</v>
      </c>
      <c r="H205" s="10">
        <f t="shared" si="20"/>
        <v>-2.3024521312374242</v>
      </c>
      <c r="I205">
        <f t="shared" si="16"/>
        <v>-18.419617049899394</v>
      </c>
      <c r="K205">
        <f t="shared" si="17"/>
        <v>-2.3112928313438523</v>
      </c>
      <c r="M205">
        <f t="shared" si="18"/>
        <v>-2.3112928313438523</v>
      </c>
      <c r="N205" s="13">
        <f t="shared" si="19"/>
        <v>7.8157978371798227E-5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4.3573896571572917</v>
      </c>
      <c r="H206" s="10">
        <f t="shared" si="20"/>
        <v>-2.2727425548934881</v>
      </c>
      <c r="I206">
        <f t="shared" si="16"/>
        <v>-18.181940439147905</v>
      </c>
      <c r="K206">
        <f t="shared" si="17"/>
        <v>-2.2816238478203501</v>
      </c>
      <c r="M206">
        <f t="shared" si="18"/>
        <v>-2.2816238478203501</v>
      </c>
      <c r="N206" s="13">
        <f t="shared" si="19"/>
        <v>7.8877364052729285E-5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4.3712423346064178</v>
      </c>
      <c r="H207" s="10">
        <f t="shared" si="20"/>
        <v>-2.2433780575821705</v>
      </c>
      <c r="I207">
        <f t="shared" si="16"/>
        <v>-17.947024460657364</v>
      </c>
      <c r="K207">
        <f t="shared" si="17"/>
        <v>-2.2522996833532511</v>
      </c>
      <c r="M207">
        <f t="shared" si="18"/>
        <v>-2.2522996833532511</v>
      </c>
      <c r="N207" s="13">
        <f t="shared" si="19"/>
        <v>7.9595406399211077E-5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4.3850950120555439</v>
      </c>
      <c r="H208" s="10">
        <f t="shared" si="20"/>
        <v>-2.2143557207719904</v>
      </c>
      <c r="I208">
        <f t="shared" si="16"/>
        <v>-17.714845766175923</v>
      </c>
      <c r="K208">
        <f t="shared" si="17"/>
        <v>-2.223317435624431</v>
      </c>
      <c r="M208">
        <f t="shared" si="18"/>
        <v>-2.223317435624431</v>
      </c>
      <c r="N208" s="13">
        <f t="shared" si="19"/>
        <v>8.0312333096453943E-5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4.39894768950467</v>
      </c>
      <c r="H209" s="10">
        <f t="shared" si="20"/>
        <v>-2.1856726139610507</v>
      </c>
      <c r="I209">
        <f t="shared" si="16"/>
        <v>-17.485380911688406</v>
      </c>
      <c r="K209">
        <f t="shared" si="17"/>
        <v>-2.1946741895491964</v>
      </c>
      <c r="M209">
        <f t="shared" si="18"/>
        <v>-2.1946741895491964</v>
      </c>
      <c r="N209" s="13">
        <f t="shared" si="19"/>
        <v>8.1028363069099291E-5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4.4128003669537961</v>
      </c>
      <c r="H210" s="10">
        <f t="shared" si="20"/>
        <v>-2.1573257963419015</v>
      </c>
      <c r="I210">
        <f t="shared" si="16"/>
        <v>-17.258606370735212</v>
      </c>
      <c r="K210">
        <f t="shared" si="17"/>
        <v>-2.1663670189464583</v>
      </c>
      <c r="M210">
        <f t="shared" si="18"/>
        <v>-2.1663670189464583</v>
      </c>
      <c r="N210" s="13">
        <f t="shared" si="19"/>
        <v>8.1743706185150009E-5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4.4266530444029231</v>
      </c>
      <c r="H211" s="10">
        <f t="shared" si="20"/>
        <v>-2.1293123184002902</v>
      </c>
      <c r="I211">
        <f t="shared" si="16"/>
        <v>-17.034498547202322</v>
      </c>
      <c r="K211">
        <f t="shared" si="17"/>
        <v>-2.1383929881437083</v>
      </c>
      <c r="M211">
        <f t="shared" si="18"/>
        <v>-2.1383929881437083</v>
      </c>
      <c r="N211" s="13">
        <f t="shared" si="19"/>
        <v>8.2458562989027768E-5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4.4405057218520492</v>
      </c>
      <c r="H212" s="10">
        <f t="shared" si="20"/>
        <v>-2.1016292234499283</v>
      </c>
      <c r="I212">
        <f t="shared" ref="I212:I275" si="23">H212*$E$6</f>
        <v>-16.813033787599426</v>
      </c>
      <c r="K212">
        <f t="shared" ref="K212:K275" si="24">(1/2)*($L$9*$L$4*EXP(-$L$7*$O$6*(G212/$O$6-1))+6*$L$4*EXP(-$L$7*$O$6*(2/SQRT(3)*G212/$O$6-1))-($L$9*$L$6*EXP(-$L$5*$O$6*(G212/$O$6-1))+6*$L$6*EXP(-$L$5*$O$6*(2/SQRT(3)*G212/$O$6-1))))</f>
        <v>-2.1107491535188969</v>
      </c>
      <c r="M212">
        <f t="shared" ref="M212:M275" si="25">(1/2)*($L$9*$O$4*EXP(-$O$8*$O$6*(G212/$O$6-1))+6*$O$4*EXP(-$O$8*$O$6*(2/SQRT(3)*G212/$O$6-1))-($L$9*$O$7*EXP(-$O$5*$O$6*(G212/$O$6-1))+6*$O$7*EXP(-$O$5*$O$6*(2/SQRT(3)*G212/$O$6-1))))</f>
        <v>-2.1107491535188969</v>
      </c>
      <c r="N212" s="13">
        <f t="shared" ref="N212:N275" si="26">(M212-H212)^2*O212</f>
        <v>8.3173124462877733E-5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4.4543583993011762</v>
      </c>
      <c r="H213" s="10">
        <f t="shared" ref="H213:H276" si="27">-(-$B$4)*(1+D213+$E$5*D213^3)*EXP(-D213)</f>
        <v>-2.0742735491053583</v>
      </c>
      <c r="I213">
        <f t="shared" si="23"/>
        <v>-16.594188392842867</v>
      </c>
      <c r="K213">
        <f t="shared" si="24"/>
        <v>-2.0834325649812011</v>
      </c>
      <c r="M213">
        <f t="shared" si="25"/>
        <v>-2.0834325649812011</v>
      </c>
      <c r="N213" s="13">
        <f t="shared" si="26"/>
        <v>8.3887571813940089E-5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4.4682110767503023</v>
      </c>
      <c r="H214" s="10">
        <f t="shared" si="27"/>
        <v>-2.0472423286949368</v>
      </c>
      <c r="I214">
        <f t="shared" si="23"/>
        <v>-16.377938629559495</v>
      </c>
      <c r="K214">
        <f t="shared" si="24"/>
        <v>-2.0564402673927056</v>
      </c>
      <c r="M214">
        <f t="shared" si="25"/>
        <v>-2.0564402673927056</v>
      </c>
      <c r="N214" s="13">
        <f t="shared" si="26"/>
        <v>8.4602076287911861E-5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4.4820637541994284</v>
      </c>
      <c r="H215" s="10">
        <f t="shared" si="27"/>
        <v>-2.0205325926158801</v>
      </c>
      <c r="I215">
        <f t="shared" si="23"/>
        <v>-16.164260740927041</v>
      </c>
      <c r="K215">
        <f t="shared" si="24"/>
        <v>-2.0297693019328449</v>
      </c>
      <c r="M215">
        <f t="shared" si="25"/>
        <v>-2.0297693019328449</v>
      </c>
      <c r="N215" s="13">
        <f t="shared" si="26"/>
        <v>8.5316799006103272E-5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4.4959164316485545</v>
      </c>
      <c r="H216" s="10">
        <f t="shared" si="27"/>
        <v>-1.9941413696332808</v>
      </c>
      <c r="I216">
        <f t="shared" si="23"/>
        <v>-15.953130957066247</v>
      </c>
      <c r="K216">
        <f t="shared" si="24"/>
        <v>-2.0034167074075038</v>
      </c>
      <c r="M216">
        <f t="shared" si="25"/>
        <v>-2.0034167074075038</v>
      </c>
      <c r="N216" s="13">
        <f t="shared" si="26"/>
        <v>8.6031890825927297E-5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4.5097691090976806</v>
      </c>
      <c r="H217" s="10">
        <f t="shared" si="27"/>
        <v>-1.9680656881249174</v>
      </c>
      <c r="I217">
        <f t="shared" si="23"/>
        <v>-15.74452550499934</v>
      </c>
      <c r="K217">
        <f t="shared" si="24"/>
        <v>-1.9773795215045415</v>
      </c>
      <c r="M217">
        <f t="shared" si="25"/>
        <v>-1.9773795215045415</v>
      </c>
      <c r="N217" s="13">
        <f t="shared" si="26"/>
        <v>8.6747492223400156E-5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4.5236217865468076</v>
      </c>
      <c r="H218" s="10">
        <f t="shared" si="27"/>
        <v>-1.9423025772736606</v>
      </c>
      <c r="I218">
        <f t="shared" si="23"/>
        <v>-15.538420618189285</v>
      </c>
      <c r="K218">
        <f t="shared" si="24"/>
        <v>-1.9516547819974948</v>
      </c>
      <c r="M218">
        <f t="shared" si="25"/>
        <v>-1.9516547819974948</v>
      </c>
      <c r="N218" s="13">
        <f t="shared" si="26"/>
        <v>8.7463733196505502E-5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4.5374744639959337</v>
      </c>
      <c r="H219" s="10">
        <f t="shared" si="27"/>
        <v>-1.9168490682091905</v>
      </c>
      <c r="I219">
        <f t="shared" si="23"/>
        <v>-15.334792545673524</v>
      </c>
      <c r="K219">
        <f t="shared" si="24"/>
        <v>-1.9262395278991467</v>
      </c>
      <c r="M219">
        <f t="shared" si="25"/>
        <v>-1.9262395278991467</v>
      </c>
      <c r="N219" s="13">
        <f t="shared" si="26"/>
        <v>8.81807331886906E-5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4.5513271414450607</v>
      </c>
      <c r="H220" s="10">
        <f t="shared" si="27"/>
        <v>-1.8917021951007105</v>
      </c>
      <c r="I220">
        <f t="shared" si="23"/>
        <v>-15.133617560805684</v>
      </c>
      <c r="K220">
        <f t="shared" si="24"/>
        <v>-1.9011308005665786</v>
      </c>
      <c r="M220">
        <f t="shared" si="25"/>
        <v>-1.9011308005665786</v>
      </c>
      <c r="N220" s="13">
        <f t="shared" si="26"/>
        <v>8.8898601030997827E-5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4.5651798188941868</v>
      </c>
      <c r="H221" s="10">
        <f t="shared" si="27"/>
        <v>-1.8668589962022817</v>
      </c>
      <c r="I221">
        <f t="shared" si="23"/>
        <v>-14.934871969618253</v>
      </c>
      <c r="K221">
        <f t="shared" si="24"/>
        <v>-1.8763256447593346</v>
      </c>
      <c r="M221">
        <f t="shared" si="25"/>
        <v>-1.8763256447593346</v>
      </c>
      <c r="N221" s="13">
        <f t="shared" si="26"/>
        <v>8.9617434902752245E-5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4.5790324963433129</v>
      </c>
      <c r="H222" s="10">
        <f t="shared" si="27"/>
        <v>-1.8423165148523608</v>
      </c>
      <c r="I222">
        <f t="shared" si="23"/>
        <v>-14.738532118818886</v>
      </c>
      <c r="K222">
        <f t="shared" si="24"/>
        <v>-1.8518211096521973</v>
      </c>
      <c r="M222">
        <f t="shared" si="25"/>
        <v>-1.8518211096521973</v>
      </c>
      <c r="N222" s="13">
        <f t="shared" si="26"/>
        <v>9.0337322309078135E-5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4.592885173792439</v>
      </c>
      <c r="H223" s="10">
        <f t="shared" si="27"/>
        <v>-1.8180718004290659</v>
      </c>
      <c r="I223">
        <f t="shared" si="23"/>
        <v>-14.544574403432527</v>
      </c>
      <c r="K223">
        <f t="shared" si="24"/>
        <v>-1.8276142498040906</v>
      </c>
      <c r="M223">
        <f t="shared" si="25"/>
        <v>-1.8276142498040906</v>
      </c>
      <c r="N223" s="13">
        <f t="shared" si="26"/>
        <v>9.1058340074909024E-5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4.6067378512415651</v>
      </c>
      <c r="H224" s="10">
        <f t="shared" si="27"/>
        <v>-1.7941219092626575</v>
      </c>
      <c r="I224">
        <f t="shared" si="23"/>
        <v>-14.35297527410126</v>
      </c>
      <c r="K224">
        <f t="shared" si="24"/>
        <v>-1.8037021260845563</v>
      </c>
      <c r="M224">
        <f t="shared" si="25"/>
        <v>-1.8037021260845563</v>
      </c>
      <c r="N224" s="13">
        <f t="shared" si="26"/>
        <v>9.1780554354592767E-5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4.6205905286906921</v>
      </c>
      <c r="H225" s="10">
        <f t="shared" si="27"/>
        <v>-1.7704639055066771</v>
      </c>
      <c r="I225">
        <f t="shared" si="23"/>
        <v>-14.163711244053417</v>
      </c>
      <c r="K225">
        <f t="shared" si="24"/>
        <v>-1.7800818065592039</v>
      </c>
      <c r="M225">
        <f t="shared" si="25"/>
        <v>-1.7800818065592039</v>
      </c>
      <c r="N225" s="13">
        <f t="shared" si="26"/>
        <v>9.2504020656196135E-5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4.6344432061398182</v>
      </c>
      <c r="H226" s="10">
        <f t="shared" si="27"/>
        <v>-1.7470948619691251</v>
      </c>
      <c r="I226">
        <f t="shared" si="23"/>
        <v>-13.976758895753001</v>
      </c>
      <c r="K226">
        <f t="shared" si="24"/>
        <v>-1.7567503673355014</v>
      </c>
      <c r="M226">
        <f t="shared" si="25"/>
        <v>-1.7567503673355014</v>
      </c>
      <c r="N226" s="13">
        <f t="shared" si="26"/>
        <v>9.3228783880120979E-5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4.6482958835889452</v>
      </c>
      <c r="H227" s="10">
        <f t="shared" si="27"/>
        <v>-1.7240118609050519</v>
      </c>
      <c r="I227">
        <f t="shared" si="23"/>
        <v>-13.792094887240415</v>
      </c>
      <c r="K227">
        <f t="shared" si="24"/>
        <v>-1.7337048933702195</v>
      </c>
      <c r="M227">
        <f t="shared" si="25"/>
        <v>-1.7337048933702195</v>
      </c>
      <c r="N227" s="13">
        <f t="shared" si="26"/>
        <v>9.3954878370793406E-5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4.6621485610380713</v>
      </c>
      <c r="H228" s="10">
        <f t="shared" si="27"/>
        <v>-1.701211994771854</v>
      </c>
      <c r="I228">
        <f t="shared" si="23"/>
        <v>-13.609695958174832</v>
      </c>
      <c r="K228">
        <f t="shared" si="24"/>
        <v>-1.7109424792398276</v>
      </c>
      <c r="M228">
        <f t="shared" si="25"/>
        <v>-1.7109424792398276</v>
      </c>
      <c r="N228" s="13">
        <f t="shared" si="26"/>
        <v>9.4682327981474159E-5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4.6760012384871974</v>
      </c>
      <c r="H229" s="10">
        <f t="shared" si="27"/>
        <v>-1.6786923669485585</v>
      </c>
      <c r="I229">
        <f t="shared" si="23"/>
        <v>-13.429538935588468</v>
      </c>
      <c r="K229">
        <f t="shared" si="24"/>
        <v>-1.6884602298750604</v>
      </c>
      <c r="M229">
        <f t="shared" si="25"/>
        <v>-1.6884602298750604</v>
      </c>
      <c r="N229" s="13">
        <f t="shared" si="26"/>
        <v>9.5411146150930088E-5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4.6898539159363235</v>
      </c>
      <c r="H230" s="10">
        <f t="shared" si="27"/>
        <v>-1.6564500924203185</v>
      </c>
      <c r="I230">
        <f t="shared" si="23"/>
        <v>-13.251600739362548</v>
      </c>
      <c r="K230">
        <f t="shared" si="24"/>
        <v>-1.6662552612608761</v>
      </c>
      <c r="M230">
        <f t="shared" si="25"/>
        <v>-1.6662552612608761</v>
      </c>
      <c r="N230" s="13">
        <f t="shared" si="26"/>
        <v>9.6141335991841649E-5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4.7037065933854496</v>
      </c>
      <c r="H231" s="10">
        <f t="shared" si="27"/>
        <v>-1.6344822984293272</v>
      </c>
      <c r="I231">
        <f t="shared" si="23"/>
        <v>-13.075858387434618</v>
      </c>
      <c r="K231">
        <f t="shared" si="24"/>
        <v>-1.6443247011029749</v>
      </c>
      <c r="M231">
        <f t="shared" si="25"/>
        <v>-1.6443247011029749</v>
      </c>
      <c r="N231" s="13">
        <f t="shared" si="26"/>
        <v>9.6872890390226708E-5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4.7175592708345766</v>
      </c>
      <c r="H232" s="10">
        <f t="shared" si="27"/>
        <v>-1.6127861250932973</v>
      </c>
      <c r="I232">
        <f t="shared" si="23"/>
        <v>-12.902289000746379</v>
      </c>
      <c r="K232">
        <f t="shared" si="24"/>
        <v>-1.6226656894619946</v>
      </c>
      <c r="M232">
        <f t="shared" si="25"/>
        <v>-1.6226656894619946</v>
      </c>
      <c r="N232" s="13">
        <f t="shared" si="26"/>
        <v>9.7605792115233321E-5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4.7314119482837027</v>
      </c>
      <c r="H233" s="10">
        <f t="shared" si="27"/>
        <v>-1.5913587259926281</v>
      </c>
      <c r="I233">
        <f t="shared" si="23"/>
        <v>-12.730869807941025</v>
      </c>
      <c r="K233">
        <f t="shared" si="24"/>
        <v>-1.6012753793565015</v>
      </c>
      <c r="M233">
        <f t="shared" si="25"/>
        <v>-1.6012753793565015</v>
      </c>
      <c r="N233" s="13">
        <f t="shared" si="26"/>
        <v>9.8340013939223294E-5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4.7452646257328288</v>
      </c>
      <c r="H234" s="10">
        <f t="shared" si="27"/>
        <v>-1.5701972687273609</v>
      </c>
      <c r="I234">
        <f t="shared" si="23"/>
        <v>-12.561578149818887</v>
      </c>
      <c r="K234">
        <f t="shared" si="24"/>
        <v>-1.5801509373358136</v>
      </c>
      <c r="M234">
        <f t="shared" si="25"/>
        <v>-1.5801509373358136</v>
      </c>
      <c r="N234" s="13">
        <f t="shared" si="26"/>
        <v>9.9075518766896786E-5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4.7591173031819549</v>
      </c>
      <c r="H235" s="10">
        <f t="shared" si="27"/>
        <v>-1.5492989354449582</v>
      </c>
      <c r="I235">
        <f t="shared" si="23"/>
        <v>-12.394391483559666</v>
      </c>
      <c r="K235">
        <f t="shared" si="24"/>
        <v>-1.5592895440237247</v>
      </c>
      <c r="M235">
        <f t="shared" si="25"/>
        <v>-1.5592895440237247</v>
      </c>
      <c r="N235" s="13">
        <f t="shared" si="26"/>
        <v>9.9812259774121497E-5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4.772969980631081</v>
      </c>
      <c r="H236" s="10">
        <f t="shared" si="27"/>
        <v>-1.5286609233399429</v>
      </c>
      <c r="I236">
        <f t="shared" si="23"/>
        <v>-12.229287386719543</v>
      </c>
      <c r="K236">
        <f t="shared" si="24"/>
        <v>-1.5386883946340864</v>
      </c>
      <c r="M236">
        <f t="shared" si="25"/>
        <v>-1.5386883946340864</v>
      </c>
      <c r="N236" s="13">
        <f t="shared" si="26"/>
        <v>1.0055018055487187E-4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4.786822658080208</v>
      </c>
      <c r="H237" s="10">
        <f t="shared" si="27"/>
        <v>-1.5082804451263812</v>
      </c>
      <c r="I237">
        <f t="shared" si="23"/>
        <v>-12.066243561011049</v>
      </c>
      <c r="K237">
        <f t="shared" si="24"/>
        <v>-1.5183446994592558</v>
      </c>
      <c r="M237">
        <f t="shared" si="25"/>
        <v>-1.5183446994592558</v>
      </c>
      <c r="N237" s="13">
        <f t="shared" si="26"/>
        <v>1.012892152767854E-4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4.8006753355293341</v>
      </c>
      <c r="H238" s="10">
        <f t="shared" si="27"/>
        <v>-1.4881547294841668</v>
      </c>
      <c r="I238">
        <f t="shared" si="23"/>
        <v>-11.905237835873335</v>
      </c>
      <c r="K238">
        <f t="shared" si="24"/>
        <v>-1.4982556843323271</v>
      </c>
      <c r="M238">
        <f t="shared" si="25"/>
        <v>-1.4982556843323271</v>
      </c>
      <c r="N238" s="13">
        <f t="shared" si="26"/>
        <v>1.0202928884457338E-4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4.8145280129784611</v>
      </c>
      <c r="H239" s="10">
        <f t="shared" si="27"/>
        <v>-1.468281021480041</v>
      </c>
      <c r="I239">
        <f t="shared" si="23"/>
        <v>-11.746248171840328</v>
      </c>
      <c r="K239">
        <f t="shared" si="24"/>
        <v>-1.4784185910640495</v>
      </c>
      <c r="M239">
        <f t="shared" si="25"/>
        <v>-1.4784185910640495</v>
      </c>
      <c r="N239" s="13">
        <f t="shared" si="26"/>
        <v>1.0277031707061357E-4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4.8283806904275872</v>
      </c>
      <c r="H240" s="10">
        <f t="shared" si="27"/>
        <v>-1.4486565829642433</v>
      </c>
      <c r="I240">
        <f t="shared" si="23"/>
        <v>-11.589252663713946</v>
      </c>
      <c r="K240">
        <f t="shared" si="24"/>
        <v>-1.4588306778553513</v>
      </c>
      <c r="M240">
        <f t="shared" si="25"/>
        <v>-1.4588306778553513</v>
      </c>
      <c r="N240" s="13">
        <f t="shared" si="26"/>
        <v>1.0351220685326966E-4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4.8422333678767133</v>
      </c>
      <c r="H241" s="10">
        <f t="shared" si="27"/>
        <v>-1.4292786929436687</v>
      </c>
      <c r="I241">
        <f t="shared" si="23"/>
        <v>-11.43422954354935</v>
      </c>
      <c r="K241">
        <f t="shared" si="24"/>
        <v>-1.4394892196862701</v>
      </c>
      <c r="M241">
        <f t="shared" si="25"/>
        <v>-1.4394892196862701</v>
      </c>
      <c r="N241" s="13">
        <f t="shared" si="26"/>
        <v>1.0425485636137768E-4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4.8560860453258394</v>
      </c>
      <c r="H242" s="10">
        <f t="shared" si="27"/>
        <v>-1.4101446479323769</v>
      </c>
      <c r="I242">
        <f t="shared" si="23"/>
        <v>-11.281157183459015</v>
      </c>
      <c r="K242">
        <f t="shared" si="24"/>
        <v>-1.4203915086821757</v>
      </c>
      <c r="M242">
        <f t="shared" si="25"/>
        <v>-1.4203915086821757</v>
      </c>
      <c r="N242" s="13">
        <f t="shared" si="26"/>
        <v>1.0499815522576615E-4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4.8699387227749655</v>
      </c>
      <c r="H243" s="10">
        <f t="shared" si="27"/>
        <v>-1.3912517622802663</v>
      </c>
      <c r="I243">
        <f t="shared" si="23"/>
        <v>-11.13001409824213</v>
      </c>
      <c r="K243">
        <f t="shared" si="24"/>
        <v>-1.4015348544580444</v>
      </c>
      <c r="M243">
        <f t="shared" si="25"/>
        <v>-1.4015348544580444</v>
      </c>
      <c r="N243" s="13">
        <f t="shared" si="26"/>
        <v>1.0574198473668154E-4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4.8837914002240925</v>
      </c>
      <c r="H244" s="10">
        <f t="shared" si="27"/>
        <v>-1.3725973684807102</v>
      </c>
      <c r="I244">
        <f t="shared" si="23"/>
        <v>-10.980778947845682</v>
      </c>
      <c r="K244">
        <f t="shared" si="24"/>
        <v>-1.3829165844415876</v>
      </c>
      <c r="M244">
        <f t="shared" si="25"/>
        <v>-1.3829165844415876</v>
      </c>
      <c r="N244" s="13">
        <f t="shared" si="26"/>
        <v>1.0648621804722627E-4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4.8976440776732186</v>
      </c>
      <c r="H245" s="10">
        <f t="shared" si="27"/>
        <v>-1.354178817457927</v>
      </c>
      <c r="I245">
        <f t="shared" si="23"/>
        <v>-10.833430539663416</v>
      </c>
      <c r="K245">
        <f t="shared" si="24"/>
        <v>-1.364534044175979</v>
      </c>
      <c r="M245">
        <f t="shared" si="25"/>
        <v>-1.364534044175979</v>
      </c>
      <c r="N245" s="13">
        <f t="shared" si="26"/>
        <v>1.0723072038225804E-4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4.9114967551223456</v>
      </c>
      <c r="H246" s="10">
        <f t="shared" si="27"/>
        <v>-1.3359934788348173</v>
      </c>
      <c r="I246">
        <f t="shared" si="23"/>
        <v>-10.687947830678539</v>
      </c>
      <c r="K246">
        <f t="shared" si="24"/>
        <v>-1.3463845976029123</v>
      </c>
      <c r="M246">
        <f t="shared" si="25"/>
        <v>-1.3463845976029123</v>
      </c>
      <c r="N246" s="13">
        <f t="shared" si="26"/>
        <v>1.0797534925265518E-4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4.9253494325714717</v>
      </c>
      <c r="H247" s="10">
        <f t="shared" si="27"/>
        <v>-1.3180387411819945</v>
      </c>
      <c r="I247">
        <f t="shared" si="23"/>
        <v>-10.544309929455956</v>
      </c>
      <c r="K247">
        <f t="shared" si="24"/>
        <v>-1.3284656273267006</v>
      </c>
      <c r="M247">
        <f t="shared" si="25"/>
        <v>-1.3284656273267006</v>
      </c>
      <c r="N247" s="13">
        <f t="shared" si="26"/>
        <v>1.0871995467466414E-4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4.9392021100205969</v>
      </c>
      <c r="H248" s="10">
        <f t="shared" si="27"/>
        <v>-1.3003120122487075</v>
      </c>
      <c r="I248">
        <f t="shared" si="23"/>
        <v>-10.40249609798966</v>
      </c>
      <c r="K248">
        <f t="shared" si="24"/>
        <v>-1.3107745348601014</v>
      </c>
      <c r="M248">
        <f t="shared" si="25"/>
        <v>-1.3107745348601014</v>
      </c>
      <c r="N248" s="13">
        <f t="shared" si="26"/>
        <v>1.0946437939392884E-4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4.9530547874697239</v>
      </c>
      <c r="H249" s="10">
        <f t="shared" si="27"/>
        <v>-1.28281071917633</v>
      </c>
      <c r="I249">
        <f t="shared" si="23"/>
        <v>-10.26248575341064</v>
      </c>
      <c r="K249">
        <f t="shared" si="24"/>
        <v>-1.2933087408525255</v>
      </c>
      <c r="M249">
        <f t="shared" si="25"/>
        <v>-1.2933087408525255</v>
      </c>
      <c r="N249" s="13">
        <f t="shared" si="26"/>
        <v>1.102084591138685E-4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4.96690746491885</v>
      </c>
      <c r="H250" s="10">
        <f t="shared" si="27"/>
        <v>-1.2655323086950623</v>
      </c>
      <c r="I250">
        <f t="shared" si="23"/>
        <v>-10.124258469560498</v>
      </c>
      <c r="K250">
        <f t="shared" si="24"/>
        <v>-1.2760656853012957</v>
      </c>
      <c r="M250">
        <f t="shared" si="25"/>
        <v>-1.2760656853012957</v>
      </c>
      <c r="N250" s="13">
        <f t="shared" si="26"/>
        <v>1.1095202272874581E-4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4.980760142367977</v>
      </c>
      <c r="H251" s="10">
        <f t="shared" si="27"/>
        <v>-1.2484742473044901</v>
      </c>
      <c r="I251">
        <f t="shared" si="23"/>
        <v>-9.9877939784359206</v>
      </c>
      <c r="K251">
        <f t="shared" si="24"/>
        <v>-1.2590428277465393</v>
      </c>
      <c r="M251">
        <f t="shared" si="25"/>
        <v>-1.2590428277465393</v>
      </c>
      <c r="N251" s="13">
        <f t="shared" si="26"/>
        <v>1.1169489256006539E-4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4.9946128198171031</v>
      </c>
      <c r="H252" s="10">
        <f t="shared" si="27"/>
        <v>-1.2316340214386057</v>
      </c>
      <c r="I252">
        <f t="shared" si="23"/>
        <v>-9.8530721715088454</v>
      </c>
      <c r="K252">
        <f t="shared" si="24"/>
        <v>-1.2422376474503629</v>
      </c>
      <c r="M252">
        <f t="shared" si="25"/>
        <v>-1.2422376474503629</v>
      </c>
      <c r="N252" s="13">
        <f t="shared" si="26"/>
        <v>1.1243688459721473E-4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5.0084654972662284</v>
      </c>
      <c r="H253" s="10">
        <f t="shared" si="27"/>
        <v>-1.2150091376158865</v>
      </c>
      <c r="I253">
        <f t="shared" si="23"/>
        <v>-9.7200731009270918</v>
      </c>
      <c r="K253">
        <f t="shared" si="24"/>
        <v>-1.2256476435608574</v>
      </c>
      <c r="M253">
        <f t="shared" si="25"/>
        <v>-1.2256476435608574</v>
      </c>
      <c r="N253" s="13">
        <f t="shared" si="26"/>
        <v>1.1317780874118236E-4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5.0223181747153562</v>
      </c>
      <c r="H254" s="10">
        <f t="shared" si="27"/>
        <v>-1.1985971225750018</v>
      </c>
      <c r="I254">
        <f t="shared" si="23"/>
        <v>-9.5887769806000147</v>
      </c>
      <c r="K254">
        <f t="shared" si="24"/>
        <v>-1.2092703352615228</v>
      </c>
      <c r="M254">
        <f t="shared" si="25"/>
        <v>-1.2092703352615228</v>
      </c>
      <c r="N254" s="13">
        <f t="shared" si="26"/>
        <v>1.139174690517127E-4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5.0361708521644815</v>
      </c>
      <c r="H255" s="10">
        <f t="shared" si="27"/>
        <v>-1.1823955233967112</v>
      </c>
      <c r="I255">
        <f t="shared" si="23"/>
        <v>-9.4591641871736893</v>
      </c>
      <c r="K255">
        <f t="shared" si="24"/>
        <v>-1.1931032619066637</v>
      </c>
      <c r="M255">
        <f t="shared" si="25"/>
        <v>-1.1931032619066637</v>
      </c>
      <c r="N255" s="13">
        <f t="shared" si="26"/>
        <v>1.1465566399752079E-4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5.0500235296136085</v>
      </c>
      <c r="H256" s="10">
        <f t="shared" si="27"/>
        <v>-1.1664019076124819</v>
      </c>
      <c r="I256">
        <f t="shared" si="23"/>
        <v>-9.3312152608998549</v>
      </c>
      <c r="K256">
        <f t="shared" si="24"/>
        <v>-1.1771439831432469</v>
      </c>
      <c r="M256">
        <f t="shared" si="25"/>
        <v>-1.1771439831432469</v>
      </c>
      <c r="N256" s="13">
        <f t="shared" si="26"/>
        <v>1.1539218670866026E-4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5.0638762070627346</v>
      </c>
      <c r="H257" s="10">
        <f t="shared" si="27"/>
        <v>-1.1506138633003533</v>
      </c>
      <c r="I257">
        <f t="shared" si="23"/>
        <v>-9.2049109064028265</v>
      </c>
      <c r="K257">
        <f t="shared" si="24"/>
        <v>-1.1613900790198031</v>
      </c>
      <c r="M257">
        <f t="shared" si="25"/>
        <v>-1.1613900790198031</v>
      </c>
      <c r="N257" s="13">
        <f t="shared" si="26"/>
        <v>1.1612682523211601E-4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5.0777288845118607</v>
      </c>
      <c r="H258" s="10">
        <f t="shared" si="27"/>
        <v>-1.1350289991685463</v>
      </c>
      <c r="I258">
        <f t="shared" si="23"/>
        <v>-9.0802319933483702</v>
      </c>
      <c r="K258">
        <f t="shared" si="24"/>
        <v>-1.1458391500828062</v>
      </c>
      <c r="M258">
        <f t="shared" si="25"/>
        <v>-1.1458391500828062</v>
      </c>
      <c r="N258" s="13">
        <f t="shared" si="26"/>
        <v>1.1685936278907553E-4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5.0915815619609877</v>
      </c>
      <c r="H259" s="10">
        <f t="shared" si="27"/>
        <v>-1.1196449446273098</v>
      </c>
      <c r="I259">
        <f t="shared" si="23"/>
        <v>-8.9571595570184783</v>
      </c>
      <c r="K259">
        <f t="shared" si="24"/>
        <v>-1.1304888174610486</v>
      </c>
      <c r="M259">
        <f t="shared" si="25"/>
        <v>-1.1304888174610486</v>
      </c>
      <c r="N259" s="13">
        <f t="shared" si="26"/>
        <v>1.1758957803429785E-4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5.1054342394101129</v>
      </c>
      <c r="H260" s="10">
        <f t="shared" si="27"/>
        <v>-1.104459349849471</v>
      </c>
      <c r="I260">
        <f t="shared" si="23"/>
        <v>-8.8356747987957682</v>
      </c>
      <c r="K260">
        <f t="shared" si="24"/>
        <v>-1.1153367229384763</v>
      </c>
      <c r="M260">
        <f t="shared" si="25"/>
        <v>-1.1153367229384763</v>
      </c>
      <c r="N260" s="13">
        <f t="shared" si="26"/>
        <v>1.1831724531741608E-4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5.1192869168592399</v>
      </c>
      <c r="H261" s="10">
        <f t="shared" si="27"/>
        <v>-1.0894698858201457</v>
      </c>
      <c r="I261">
        <f t="shared" si="23"/>
        <v>-8.7157590865611656</v>
      </c>
      <c r="K261">
        <f t="shared" si="24"/>
        <v>-1.100380529015911</v>
      </c>
      <c r="M261">
        <f t="shared" si="25"/>
        <v>-1.100380529015911</v>
      </c>
      <c r="N261" s="13">
        <f t="shared" si="26"/>
        <v>1.1904213494529943E-4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5.133139594308366</v>
      </c>
      <c r="H262" s="10">
        <f t="shared" si="27"/>
        <v>-1.0746742443760535</v>
      </c>
      <c r="I262">
        <f t="shared" si="23"/>
        <v>-8.5973939550084282</v>
      </c>
      <c r="K262">
        <f t="shared" si="24"/>
        <v>-1.0856179189621433</v>
      </c>
      <c r="M262">
        <f t="shared" si="25"/>
        <v>-1.0856179189621433</v>
      </c>
      <c r="N262" s="13">
        <f t="shared" si="26"/>
        <v>1.197640134462278E-4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5.146992271757493</v>
      </c>
      <c r="H263" s="10">
        <f t="shared" si="27"/>
        <v>-1.0600701382348574</v>
      </c>
      <c r="I263">
        <f t="shared" si="23"/>
        <v>-8.4805611058788593</v>
      </c>
      <c r="K263">
        <f t="shared" si="24"/>
        <v>-1.0710465968547609</v>
      </c>
      <c r="M263">
        <f t="shared" si="25"/>
        <v>-1.0710465968547609</v>
      </c>
      <c r="N263" s="13">
        <f t="shared" si="26"/>
        <v>1.204826438344535E-4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5.1608449492066191</v>
      </c>
      <c r="H264" s="10">
        <f t="shared" si="27"/>
        <v>-1.0456553010149476</v>
      </c>
      <c r="I264">
        <f t="shared" si="23"/>
        <v>-8.3652424081195811</v>
      </c>
      <c r="K264">
        <f t="shared" si="24"/>
        <v>-1.0566642876111814</v>
      </c>
      <c r="M264">
        <f t="shared" si="25"/>
        <v>-1.0566642876111814</v>
      </c>
      <c r="N264" s="13">
        <f t="shared" si="26"/>
        <v>1.2119778587605387E-4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5.1746976266557452</v>
      </c>
      <c r="H265" s="10">
        <f t="shared" si="27"/>
        <v>-1.0314274872460607</v>
      </c>
      <c r="I265">
        <f t="shared" si="23"/>
        <v>-8.2514198979684856</v>
      </c>
      <c r="K265">
        <f t="shared" si="24"/>
        <v>-1.0424687370102332</v>
      </c>
      <c r="M265">
        <f t="shared" si="25"/>
        <v>-1.0424687370102332</v>
      </c>
      <c r="N265" s="13">
        <f t="shared" si="26"/>
        <v>1.2190919635484004E-4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5.1885503041048722</v>
      </c>
      <c r="H266" s="10">
        <f t="shared" si="27"/>
        <v>-1.0173844723711258</v>
      </c>
      <c r="I266">
        <f t="shared" si="23"/>
        <v>-8.1390757789690067</v>
      </c>
      <c r="K266">
        <f t="shared" si="24"/>
        <v>-1.0284577117047122</v>
      </c>
      <c r="M266">
        <f t="shared" si="25"/>
        <v>-1.0284577117047122</v>
      </c>
      <c r="N266" s="13">
        <f t="shared" si="26"/>
        <v>1.2261662933888483E-4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5.2024029815539974</v>
      </c>
      <c r="H267" s="10">
        <f t="shared" si="27"/>
        <v>-1.0035240527397071</v>
      </c>
      <c r="I267">
        <f t="shared" si="23"/>
        <v>-8.028192421917657</v>
      </c>
      <c r="K267">
        <f t="shared" si="24"/>
        <v>-1.0146289992252548</v>
      </c>
      <c r="M267">
        <f t="shared" si="25"/>
        <v>-1.0146289992252548</v>
      </c>
      <c r="N267" s="13">
        <f t="shared" si="26"/>
        <v>1.233198364468786E-4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5.2162556590031244</v>
      </c>
      <c r="H268" s="10">
        <f t="shared" si="27"/>
        <v>-0.98984404559340289</v>
      </c>
      <c r="I268">
        <f t="shared" si="23"/>
        <v>-7.9187523647472231</v>
      </c>
      <c r="K268">
        <f t="shared" si="24"/>
        <v>-1.000980407975897</v>
      </c>
      <c r="M268">
        <f t="shared" si="25"/>
        <v>-1.000980407975897</v>
      </c>
      <c r="N268" s="13">
        <f t="shared" si="26"/>
        <v>1.2401856711423097E-4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5.2301083364522505</v>
      </c>
      <c r="H269" s="10">
        <f t="shared" si="27"/>
        <v>-0.97634228904355114</v>
      </c>
      <c r="I269">
        <f t="shared" si="23"/>
        <v>-7.8107383123484091</v>
      </c>
      <c r="K269">
        <f t="shared" si="24"/>
        <v>-0.98750976722168293</v>
      </c>
      <c r="M269">
        <f t="shared" si="25"/>
        <v>-0.98750976722168293</v>
      </c>
      <c r="N269" s="13">
        <f t="shared" si="26"/>
        <v>1.2471256885904984E-4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5.2439610139013766</v>
      </c>
      <c r="H270" s="10">
        <f t="shared" si="27"/>
        <v>-0.96301664204157766</v>
      </c>
      <c r="I270">
        <f t="shared" si="23"/>
        <v>-7.7041331363326213</v>
      </c>
      <c r="K270">
        <f t="shared" si="24"/>
        <v>-0.97421492706861734</v>
      </c>
      <c r="M270">
        <f t="shared" si="25"/>
        <v>-0.97421492706861734</v>
      </c>
      <c r="N270" s="13">
        <f t="shared" si="26"/>
        <v>1.2540158754682104E-4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5.2578136913505036</v>
      </c>
      <c r="H271" s="10">
        <f t="shared" si="27"/>
        <v>-0.94986498434230759</v>
      </c>
      <c r="I271">
        <f t="shared" si="23"/>
        <v>-7.5989198747384608</v>
      </c>
      <c r="K271">
        <f t="shared" si="24"/>
        <v>-0.96109375843633793</v>
      </c>
      <c r="M271">
        <f t="shared" si="25"/>
        <v>-0.96109375843633793</v>
      </c>
      <c r="N271" s="13">
        <f t="shared" si="26"/>
        <v>1.260853676547668E-4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5.2716663687996297</v>
      </c>
      <c r="H272" s="10">
        <f t="shared" si="27"/>
        <v>-0.93688521646056555</v>
      </c>
      <c r="I272">
        <f t="shared" si="23"/>
        <v>-7.4950817316845244</v>
      </c>
      <c r="K272">
        <f t="shared" si="24"/>
        <v>-0.94814415302378963</v>
      </c>
      <c r="M272">
        <f t="shared" si="25"/>
        <v>-0.94814415302378963</v>
      </c>
      <c r="N272" s="13">
        <f t="shared" si="26"/>
        <v>1.2676365253470396E-4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5.2855190462487567</v>
      </c>
      <c r="H273" s="10">
        <f t="shared" si="27"/>
        <v>-0.92407525962135229</v>
      </c>
      <c r="I273">
        <f t="shared" si="23"/>
        <v>-7.3926020769708183</v>
      </c>
      <c r="K273">
        <f t="shared" si="24"/>
        <v>-0.935364023268206</v>
      </c>
      <c r="M273">
        <f t="shared" si="25"/>
        <v>-0.935364023268206</v>
      </c>
      <c r="N273" s="13">
        <f t="shared" si="26"/>
        <v>1.2743618467452603E-4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5.2993717236978819</v>
      </c>
      <c r="H274" s="10">
        <f t="shared" si="27"/>
        <v>-0.91143305570390731</v>
      </c>
      <c r="I274">
        <f t="shared" si="23"/>
        <v>-7.2914644456312585</v>
      </c>
      <c r="K274">
        <f t="shared" si="24"/>
        <v>-0.92275130229770763</v>
      </c>
      <c r="M274">
        <f t="shared" si="25"/>
        <v>-0.92275130229770763</v>
      </c>
      <c r="N274" s="13">
        <f t="shared" si="26"/>
        <v>1.2810270595807252E-4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5.3132244011470089</v>
      </c>
      <c r="H275" s="10">
        <f t="shared" si="27"/>
        <v>-0.89895656717992656</v>
      </c>
      <c r="I275">
        <f t="shared" si="23"/>
        <v>-7.1916525374394125</v>
      </c>
      <c r="K275">
        <f t="shared" si="24"/>
        <v>-0.91030394387778901</v>
      </c>
      <c r="M275">
        <f t="shared" si="25"/>
        <v>-0.91030394387778901</v>
      </c>
      <c r="N275" s="13">
        <f t="shared" si="26"/>
        <v>1.2876295792319182E-4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5.327077078596135</v>
      </c>
      <c r="H276" s="10">
        <f t="shared" si="27"/>
        <v>-0.88664377704622277</v>
      </c>
      <c r="I276">
        <f t="shared" ref="I276:I339" si="30">H276*$E$6</f>
        <v>-7.0931502163697822</v>
      </c>
      <c r="K276">
        <f t="shared" ref="K276:K339" si="31">(1/2)*($L$9*$L$4*EXP(-$L$7*$O$6*(G276/$O$6-1))+6*$L$4*EXP(-$L$7*$O$6*(2/SQRT(3)*G276/$O$6-1))-($L$9*$L$6*EXP(-$L$5*$O$6*(G276/$O$6-1))+6*$L$6*EXP(-$L$5*$O$6*(2/SQRT(3)*G276/$O$6-1))))</f>
        <v>-0.89801992235197536</v>
      </c>
      <c r="M276">
        <f t="shared" ref="M276:M339" si="32">(1/2)*($L$9*$O$4*EXP(-$O$8*$O$6*(G276/$O$6-1))+6*$O$4*EXP(-$O$8*$O$6*(2/SQRT(3)*G276/$O$6-1))-($L$9*$O$7*EXP(-$O$5*$O$6*(G276/$O$6-1))+6*$O$7*EXP(-$O$5*$O$6*(2/SQRT(3)*G276/$O$6-1))))</f>
        <v>-0.89801992235197536</v>
      </c>
      <c r="N276" s="13">
        <f t="shared" ref="N276:N339" si="33">(M276-H276)^2*O276</f>
        <v>1.2941668201759679E-4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5.340929756045262</v>
      </c>
      <c r="H277" s="10">
        <f t="shared" ref="H277:H340" si="34">-(-$B$4)*(1+D277+$E$5*D277^3)*EXP(-D277)</f>
        <v>-0.8744926887520762</v>
      </c>
      <c r="I277">
        <f t="shared" si="30"/>
        <v>-6.9959415100166096</v>
      </c>
      <c r="K277">
        <f t="shared" si="31"/>
        <v>-0.88589723257690978</v>
      </c>
      <c r="M277">
        <f t="shared" si="32"/>
        <v>-0.88589723257690978</v>
      </c>
      <c r="N277" s="13">
        <f t="shared" si="33"/>
        <v>1.3006361985254972E-4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5.3547824334943952</v>
      </c>
      <c r="H278" s="10">
        <f t="shared" si="34"/>
        <v>-0.86250132612154373</v>
      </c>
      <c r="I278">
        <f t="shared" si="30"/>
        <v>-6.9000106089723499</v>
      </c>
      <c r="K278">
        <f t="shared" si="31"/>
        <v>-0.87393388985212628</v>
      </c>
      <c r="M278">
        <f t="shared" si="32"/>
        <v>-0.87393388985212628</v>
      </c>
      <c r="N278" s="13">
        <f t="shared" si="33"/>
        <v>1.3070351345383148E-4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5.3686351109435142</v>
      </c>
      <c r="H279" s="10">
        <f t="shared" si="34"/>
        <v>-0.85066773327099765</v>
      </c>
      <c r="I279">
        <f t="shared" si="30"/>
        <v>-6.8053418661679812</v>
      </c>
      <c r="K279">
        <f t="shared" si="31"/>
        <v>-0.86212792984479447</v>
      </c>
      <c r="M279">
        <f t="shared" si="32"/>
        <v>-0.86212792984479447</v>
      </c>
      <c r="N279" s="13">
        <f t="shared" si="33"/>
        <v>1.3133610551006441E-4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5.3824877883926403</v>
      </c>
      <c r="H280" s="10">
        <f t="shared" si="34"/>
        <v>-0.8389899745220164</v>
      </c>
      <c r="I280">
        <f t="shared" si="30"/>
        <v>-6.7119197961761312</v>
      </c>
      <c r="K280">
        <f t="shared" si="31"/>
        <v>-0.85047740850955666</v>
      </c>
      <c r="M280">
        <f t="shared" si="32"/>
        <v>-0.85047740850955666</v>
      </c>
      <c r="N280" s="13">
        <f t="shared" si="33"/>
        <v>1.3196113961809518E-4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5.3963404658417664</v>
      </c>
      <c r="H281" s="10">
        <f t="shared" si="34"/>
        <v>-0.82746613431006222</v>
      </c>
      <c r="I281">
        <f t="shared" si="30"/>
        <v>-6.6197290744804977</v>
      </c>
      <c r="K281">
        <f t="shared" si="31"/>
        <v>-0.83898040200388924</v>
      </c>
      <c r="M281">
        <f t="shared" si="32"/>
        <v>-0.83898040200388924</v>
      </c>
      <c r="N281" s="13">
        <f t="shared" si="33"/>
        <v>1.3257836052510855E-4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5.4101931432908996</v>
      </c>
      <c r="H282" s="10">
        <f t="shared" si="34"/>
        <v>-0.81609431708895719</v>
      </c>
      <c r="I282">
        <f t="shared" si="30"/>
        <v>-6.5287545367116575</v>
      </c>
      <c r="K282">
        <f t="shared" si="31"/>
        <v>-0.82763500659900868</v>
      </c>
      <c r="M282">
        <f t="shared" si="32"/>
        <v>-0.82763500659900868</v>
      </c>
      <c r="N282" s="13">
        <f t="shared" si="33"/>
        <v>1.3318751436741259E-4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5.4240458207400195</v>
      </c>
      <c r="H283" s="10">
        <f t="shared" si="34"/>
        <v>-0.80487264723152452</v>
      </c>
      <c r="I283">
        <f t="shared" si="30"/>
        <v>-6.4389811778521961</v>
      </c>
      <c r="K283">
        <f t="shared" si="31"/>
        <v>-0.81643933858668916</v>
      </c>
      <c r="M283">
        <f t="shared" si="32"/>
        <v>-0.81643933858668916</v>
      </c>
      <c r="N283" s="13">
        <f t="shared" si="33"/>
        <v>1.3378834890564036E-4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5.4378984981891456</v>
      </c>
      <c r="H284" s="10">
        <f t="shared" si="34"/>
        <v>-0.79379926892645869</v>
      </c>
      <c r="I284">
        <f t="shared" si="30"/>
        <v>-6.3503941514116695</v>
      </c>
      <c r="K284">
        <f t="shared" si="31"/>
        <v>-0.80539153418206055</v>
      </c>
      <c r="M284">
        <f t="shared" si="32"/>
        <v>-0.80539153418206055</v>
      </c>
      <c r="N284" s="13">
        <f t="shared" si="33"/>
        <v>1.3438061375623415E-4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5.4517511756382726</v>
      </c>
      <c r="H285" s="10">
        <f t="shared" si="34"/>
        <v>-0.78287234607180789</v>
      </c>
      <c r="I285">
        <f t="shared" si="30"/>
        <v>-6.2629787685744631</v>
      </c>
      <c r="K285">
        <f t="shared" si="31"/>
        <v>-0.79448974942276263</v>
      </c>
      <c r="M285">
        <f t="shared" si="32"/>
        <v>-0.79448974942276263</v>
      </c>
      <c r="N285" s="13">
        <f t="shared" si="33"/>
        <v>1.3496406061877433E-4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5.4656038530874049</v>
      </c>
      <c r="H286" s="10">
        <f t="shared" si="34"/>
        <v>-0.77209006216507559</v>
      </c>
      <c r="I286">
        <f t="shared" si="30"/>
        <v>-6.1767204973206047</v>
      </c>
      <c r="K286">
        <f t="shared" si="31"/>
        <v>-0.78373216006448676</v>
      </c>
      <c r="M286">
        <f t="shared" si="32"/>
        <v>-0.78373216006448676</v>
      </c>
      <c r="N286" s="13">
        <f t="shared" si="33"/>
        <v>1.3553844349947409E-4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5.4794565305365257</v>
      </c>
      <c r="H287" s="10">
        <f t="shared" si="34"/>
        <v>-0.76145062019026433</v>
      </c>
      <c r="I287">
        <f t="shared" si="30"/>
        <v>-6.0916049615221146</v>
      </c>
      <c r="K287">
        <f t="shared" si="31"/>
        <v>-0.77311696147320352</v>
      </c>
      <c r="M287">
        <f t="shared" si="32"/>
        <v>-0.77311696147320352</v>
      </c>
      <c r="N287" s="13">
        <f t="shared" si="33"/>
        <v>1.3610351893001137E-4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5.4933092079856509</v>
      </c>
      <c r="H288" s="10">
        <f t="shared" si="34"/>
        <v>-0.75095224250190806</v>
      </c>
      <c r="I288">
        <f t="shared" si="30"/>
        <v>-6.0076179400152645</v>
      </c>
      <c r="K288">
        <f t="shared" si="31"/>
        <v>-0.76264236851415479</v>
      </c>
      <c r="M288">
        <f t="shared" si="32"/>
        <v>-0.76264236851415479</v>
      </c>
      <c r="N288" s="13">
        <f t="shared" si="33"/>
        <v>1.3665904618220755E-4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5.5071618854347779</v>
      </c>
      <c r="H289" s="10">
        <f t="shared" si="34"/>
        <v>-0.74059317070643638</v>
      </c>
      <c r="I289">
        <f t="shared" si="30"/>
        <v>-5.924745365651491</v>
      </c>
      <c r="K289">
        <f t="shared" si="31"/>
        <v>-0.75230661543792909</v>
      </c>
      <c r="M289">
        <f t="shared" si="32"/>
        <v>-0.75230661543792909</v>
      </c>
      <c r="N289" s="13">
        <f t="shared" si="33"/>
        <v>1.3720478747773448E-4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5.5210145628839111</v>
      </c>
      <c r="H290" s="10">
        <f t="shared" si="34"/>
        <v>-0.73037166554086497</v>
      </c>
      <c r="I290">
        <f t="shared" si="30"/>
        <v>-5.8429733243269197</v>
      </c>
      <c r="K290">
        <f t="shared" si="31"/>
        <v>-0.74210795576364053</v>
      </c>
      <c r="M290">
        <f t="shared" si="32"/>
        <v>-0.74210795576364053</v>
      </c>
      <c r="N290" s="13">
        <f t="shared" si="33"/>
        <v>1.3774050819321716E-4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5.5348672403330301</v>
      </c>
      <c r="H291" s="10">
        <f t="shared" si="34"/>
        <v>-0.72028600674910104</v>
      </c>
      <c r="I291">
        <f t="shared" si="30"/>
        <v>-5.7622880539928083</v>
      </c>
      <c r="K291">
        <f t="shared" si="31"/>
        <v>-0.73204466215949437</v>
      </c>
      <c r="M291">
        <f t="shared" si="32"/>
        <v>-0.73204466215949437</v>
      </c>
      <c r="N291" s="13">
        <f t="shared" si="33"/>
        <v>1.3826597706037249E-4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5.5487199177821571</v>
      </c>
      <c r="H292" s="10">
        <f t="shared" si="34"/>
        <v>-0.71033449295589124</v>
      </c>
      <c r="I292">
        <f t="shared" si="30"/>
        <v>-5.6826759436471299</v>
      </c>
      <c r="K292">
        <f t="shared" si="31"/>
        <v>-0.72211502632076086</v>
      </c>
      <c r="M292">
        <f t="shared" si="32"/>
        <v>-0.72211502632076086</v>
      </c>
      <c r="N292" s="13">
        <f t="shared" si="33"/>
        <v>1.3878096636080626E-4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5.5625725952312832</v>
      </c>
      <c r="H293" s="10">
        <f t="shared" si="34"/>
        <v>-0.70051544153872503</v>
      </c>
      <c r="I293">
        <f t="shared" si="30"/>
        <v>-5.6041235323098002</v>
      </c>
      <c r="K293">
        <f t="shared" si="31"/>
        <v>-0.71231735884550085</v>
      </c>
      <c r="M293">
        <f t="shared" si="32"/>
        <v>-0.71231735884550085</v>
      </c>
      <c r="N293" s="13">
        <f t="shared" si="33"/>
        <v>1.3928525211597467E-4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5.5764252726804155</v>
      </c>
      <c r="H294" s="10">
        <f t="shared" si="34"/>
        <v>-0.69082718849767333</v>
      </c>
      <c r="I294">
        <f t="shared" si="30"/>
        <v>-5.5266175079813866</v>
      </c>
      <c r="K294">
        <f t="shared" si="31"/>
        <v>-0.7026499891079907</v>
      </c>
      <c r="M294">
        <f t="shared" si="32"/>
        <v>-0.7026499891079907</v>
      </c>
      <c r="N294" s="13">
        <f t="shared" si="33"/>
        <v>1.3977861427132089E-4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5.5902779501295354</v>
      </c>
      <c r="H295" s="10">
        <f t="shared" si="34"/>
        <v>-0.68126808832342023</v>
      </c>
      <c r="I295">
        <f t="shared" si="30"/>
        <v>-5.4501447065873618</v>
      </c>
      <c r="K295">
        <f t="shared" si="31"/>
        <v>-0.69311126513014021</v>
      </c>
      <c r="M295">
        <f t="shared" si="32"/>
        <v>-0.69311126513014021</v>
      </c>
      <c r="N295" s="13">
        <f t="shared" si="33"/>
        <v>1.4026083687523005E-4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5.6041306275786615</v>
      </c>
      <c r="H296" s="10">
        <f t="shared" si="34"/>
        <v>-0.67183651386350196</v>
      </c>
      <c r="I296">
        <f t="shared" si="30"/>
        <v>-5.3746921109080157</v>
      </c>
      <c r="K296">
        <f t="shared" si="31"/>
        <v>-0.68369955345090416</v>
      </c>
      <c r="M296">
        <f t="shared" si="32"/>
        <v>-0.68369955345090416</v>
      </c>
      <c r="N296" s="13">
        <f t="shared" si="33"/>
        <v>1.407317082522718E-4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5.6179833050277876</v>
      </c>
      <c r="H297" s="10">
        <f t="shared" si="34"/>
        <v>-0.66253085618704122</v>
      </c>
      <c r="I297">
        <f t="shared" si="30"/>
        <v>-5.3002468494963297</v>
      </c>
      <c r="K297">
        <f t="shared" si="31"/>
        <v>-0.67441323899398298</v>
      </c>
      <c r="M297">
        <f t="shared" si="32"/>
        <v>-0.67441323899398298</v>
      </c>
      <c r="N297" s="13">
        <f t="shared" si="33"/>
        <v>1.4119102117070515E-4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5.6318359824769209</v>
      </c>
      <c r="H298" s="10">
        <f t="shared" si="34"/>
        <v>-0.65334952444792971</v>
      </c>
      <c r="I298">
        <f t="shared" si="30"/>
        <v>-5.2267961955834377</v>
      </c>
      <c r="K298">
        <f t="shared" si="31"/>
        <v>-0.66525072493376958</v>
      </c>
      <c r="M298">
        <f t="shared" si="32"/>
        <v>-0.66525072493376958</v>
      </c>
      <c r="N298" s="13">
        <f t="shared" si="33"/>
        <v>1.4163857300415514E-4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5.6456886599260407</v>
      </c>
      <c r="H299" s="10">
        <f t="shared" si="34"/>
        <v>-0.64429094574671564</v>
      </c>
      <c r="I299">
        <f t="shared" si="30"/>
        <v>-5.1543275659737251</v>
      </c>
      <c r="K299">
        <f t="shared" si="31"/>
        <v>-0.65621043255980782</v>
      </c>
      <c r="M299">
        <f t="shared" si="32"/>
        <v>-0.65621043255980782</v>
      </c>
      <c r="N299" s="13">
        <f t="shared" si="33"/>
        <v>1.4207416588747846E-4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5.6595413373751677</v>
      </c>
      <c r="H300" s="10">
        <f t="shared" si="34"/>
        <v>-0.63535356499117002</v>
      </c>
      <c r="I300">
        <f t="shared" si="30"/>
        <v>-5.0828285199293601</v>
      </c>
      <c r="K300">
        <f t="shared" si="31"/>
        <v>-0.64729080113973114</v>
      </c>
      <c r="M300">
        <f t="shared" si="32"/>
        <v>-0.64729080113973114</v>
      </c>
      <c r="N300" s="13">
        <f t="shared" si="33"/>
        <v>1.4249760686651445E-4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5.6733940148243018</v>
      </c>
      <c r="H301" s="10">
        <f t="shared" si="34"/>
        <v>-0.62653584475581137</v>
      </c>
      <c r="I301">
        <f t="shared" si="30"/>
        <v>-5.0122867580464909</v>
      </c>
      <c r="K301">
        <f t="shared" si="31"/>
        <v>-0.63849028778097416</v>
      </c>
      <c r="M301">
        <f t="shared" si="32"/>
        <v>-0.63849028778097416</v>
      </c>
      <c r="N301" s="13">
        <f t="shared" si="33"/>
        <v>1.4290870804186347E-4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5.6872466922734271</v>
      </c>
      <c r="H302" s="10">
        <f t="shared" si="34"/>
        <v>-0.61783626514035228</v>
      </c>
      <c r="I302">
        <f t="shared" si="30"/>
        <v>-4.9426901211228182</v>
      </c>
      <c r="K302">
        <f t="shared" si="31"/>
        <v>-0.62980736729121767</v>
      </c>
      <c r="M302">
        <f t="shared" si="32"/>
        <v>-0.62980736729121767</v>
      </c>
      <c r="N302" s="13">
        <f t="shared" si="33"/>
        <v>1.433072867064539E-4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5.7010993697225532</v>
      </c>
      <c r="H303" s="10">
        <f t="shared" si="34"/>
        <v>-0.60925332362720097</v>
      </c>
      <c r="I303">
        <f t="shared" si="30"/>
        <v>-4.8740265890176078</v>
      </c>
      <c r="K303">
        <f t="shared" si="31"/>
        <v>-0.62124053203770813</v>
      </c>
      <c r="M303">
        <f t="shared" si="32"/>
        <v>-0.62124053203770813</v>
      </c>
      <c r="N303" s="13">
        <f t="shared" si="33"/>
        <v>1.4369316547693347E-4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5.714952047171673</v>
      </c>
      <c r="H304" s="10">
        <f t="shared" si="34"/>
        <v>-0.60078553493818043</v>
      </c>
      <c r="I304">
        <f t="shared" si="30"/>
        <v>-4.8062842795054435</v>
      </c>
      <c r="K304">
        <f t="shared" si="31"/>
        <v>-0.61278829180562111</v>
      </c>
      <c r="M304">
        <f t="shared" si="32"/>
        <v>-0.61278829180562111</v>
      </c>
      <c r="N304" s="13">
        <f t="shared" si="33"/>
        <v>1.4406617241889436E-4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5.7288047246208063</v>
      </c>
      <c r="H305" s="10">
        <f t="shared" si="34"/>
        <v>-0.5924314308904578</v>
      </c>
      <c r="I305">
        <f t="shared" si="30"/>
        <v>-4.7394514471236624</v>
      </c>
      <c r="K305">
        <f t="shared" si="31"/>
        <v>-0.60444917365545703</v>
      </c>
      <c r="M305">
        <f t="shared" si="32"/>
        <v>-0.60444917365545703</v>
      </c>
      <c r="N305" s="13">
        <f t="shared" si="33"/>
        <v>1.4442614116569129E-4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5.7426574020699332</v>
      </c>
      <c r="H306" s="10">
        <f t="shared" si="34"/>
        <v>-0.58418956025189472</v>
      </c>
      <c r="I306">
        <f t="shared" si="30"/>
        <v>-4.6735164820151578</v>
      </c>
      <c r="K306">
        <f t="shared" si="31"/>
        <v>-0.59622172177969157</v>
      </c>
      <c r="M306">
        <f t="shared" si="32"/>
        <v>-0.59622172177969157</v>
      </c>
      <c r="N306" s="13">
        <f t="shared" si="33"/>
        <v>1.4477291103099456E-4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5.7565100795190585</v>
      </c>
      <c r="H307" s="10">
        <f t="shared" si="34"/>
        <v>-0.57605848859575171</v>
      </c>
      <c r="I307">
        <f t="shared" si="30"/>
        <v>-4.6084679087660136</v>
      </c>
      <c r="K307">
        <f t="shared" si="31"/>
        <v>-0.5881044973586157</v>
      </c>
      <c r="M307">
        <f t="shared" si="32"/>
        <v>-0.5881044973586157</v>
      </c>
      <c r="N307" s="13">
        <f t="shared" si="33"/>
        <v>1.4510632711499605E-4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5.7703627569681784</v>
      </c>
      <c r="H308" s="10">
        <f t="shared" si="34"/>
        <v>-0.56803679815497821</v>
      </c>
      <c r="I308">
        <f t="shared" si="30"/>
        <v>-4.5442943852398257</v>
      </c>
      <c r="K308">
        <f t="shared" si="31"/>
        <v>-0.58009607841559729</v>
      </c>
      <c r="M308">
        <f t="shared" si="32"/>
        <v>-0.58009607841559729</v>
      </c>
      <c r="N308" s="13">
        <f t="shared" si="33"/>
        <v>1.4542624040415715E-4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5.7842154344173116</v>
      </c>
      <c r="H309" s="10">
        <f t="shared" si="34"/>
        <v>-0.56012308767605534</v>
      </c>
      <c r="I309">
        <f t="shared" si="30"/>
        <v>-4.4809847014084427</v>
      </c>
      <c r="K309">
        <f t="shared" si="31"/>
        <v>-0.572195059671743</v>
      </c>
      <c r="M309">
        <f t="shared" si="32"/>
        <v>-0.572195059671743</v>
      </c>
      <c r="N309" s="13">
        <f t="shared" si="33"/>
        <v>1.4573250786466705E-4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5.7980681118664377</v>
      </c>
      <c r="H310" s="10">
        <f t="shared" si="34"/>
        <v>-0.55231597227257168</v>
      </c>
      <c r="I310">
        <f t="shared" si="30"/>
        <v>-4.4185277781805734</v>
      </c>
      <c r="K310">
        <f t="shared" si="31"/>
        <v>-0.56440005240014102</v>
      </c>
      <c r="M310">
        <f t="shared" si="32"/>
        <v>-0.56440005240014102</v>
      </c>
      <c r="N310" s="13">
        <f t="shared" si="33"/>
        <v>1.4602499252951625E-4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5.8119207893155647</v>
      </c>
      <c r="H311" s="10">
        <f t="shared" si="34"/>
        <v>-0.54461408327847394</v>
      </c>
      <c r="I311">
        <f t="shared" si="30"/>
        <v>-4.3569126662277915</v>
      </c>
      <c r="K311">
        <f t="shared" si="31"/>
        <v>-0.55670968427962386</v>
      </c>
      <c r="M311">
        <f t="shared" si="32"/>
        <v>-0.55670968427962386</v>
      </c>
      <c r="N311" s="13">
        <f t="shared" si="33"/>
        <v>1.4630356357901906E-4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5.8257734667646837</v>
      </c>
      <c r="H312" s="10">
        <f t="shared" si="34"/>
        <v>-0.53701606810119229</v>
      </c>
      <c r="I312">
        <f t="shared" si="30"/>
        <v>-4.2961285448095383</v>
      </c>
      <c r="K312">
        <f t="shared" si="31"/>
        <v>-0.54912259924826989</v>
      </c>
      <c r="M312">
        <f t="shared" si="32"/>
        <v>-0.54912259924826989</v>
      </c>
      <c r="N312" s="13">
        <f t="shared" si="33"/>
        <v>1.4656809641516017E-4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5.839626144213816</v>
      </c>
      <c r="H313" s="10">
        <f t="shared" si="34"/>
        <v>-0.52952059007460794</v>
      </c>
      <c r="I313">
        <f t="shared" si="30"/>
        <v>-4.2361647205968636</v>
      </c>
      <c r="K313">
        <f t="shared" si="31"/>
        <v>-0.5416374573565983</v>
      </c>
      <c r="M313">
        <f t="shared" si="32"/>
        <v>-0.5416374573565983</v>
      </c>
      <c r="N313" s="13">
        <f t="shared" si="33"/>
        <v>1.4681847272936824E-4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5.853478821662943</v>
      </c>
      <c r="H314" s="10">
        <f t="shared" si="34"/>
        <v>-0.52212632831202355</v>
      </c>
      <c r="I314">
        <f t="shared" si="30"/>
        <v>-4.1770106264961884</v>
      </c>
      <c r="K314">
        <f t="shared" si="31"/>
        <v>-0.53425293462063872</v>
      </c>
      <c r="M314">
        <f t="shared" si="32"/>
        <v>-0.53425293462063872</v>
      </c>
      <c r="N314" s="13">
        <f t="shared" si="33"/>
        <v>1.4705458056414532E-4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5.8673314991120682</v>
      </c>
      <c r="H315" s="10">
        <f t="shared" si="34"/>
        <v>-0.51483197755907384</v>
      </c>
      <c r="I315">
        <f t="shared" si="30"/>
        <v>-4.1186558204725907</v>
      </c>
      <c r="K315">
        <f t="shared" si="31"/>
        <v>-0.52696772287480487</v>
      </c>
      <c r="M315">
        <f t="shared" si="32"/>
        <v>-0.52696772287480487</v>
      </c>
      <c r="N315" s="13">
        <f t="shared" si="33"/>
        <v>1.4727631436828759E-4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5.881184176561189</v>
      </c>
      <c r="H316" s="10">
        <f t="shared" si="34"/>
        <v>-0.50763624804675822</v>
      </c>
      <c r="I316">
        <f t="shared" si="30"/>
        <v>-4.0610899843740658</v>
      </c>
      <c r="K316">
        <f t="shared" si="31"/>
        <v>-0.51978052962475707</v>
      </c>
      <c r="M316">
        <f t="shared" si="32"/>
        <v>-0.51978052962475707</v>
      </c>
      <c r="N316" s="13">
        <f t="shared" si="33"/>
        <v>1.4748357504572223E-4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5.8950368540103213</v>
      </c>
      <c r="H317" s="10">
        <f t="shared" si="34"/>
        <v>-0.50053786534455769</v>
      </c>
      <c r="I317">
        <f t="shared" si="30"/>
        <v>-4.0043029227564615</v>
      </c>
      <c r="K317">
        <f t="shared" si="31"/>
        <v>-0.51269007790023569</v>
      </c>
      <c r="M317">
        <f t="shared" si="32"/>
        <v>-0.51269007790023569</v>
      </c>
      <c r="N317" s="13">
        <f t="shared" si="33"/>
        <v>1.47676269998378E-4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5.9088895314594492</v>
      </c>
      <c r="H318" s="10">
        <f t="shared" si="34"/>
        <v>-0.49353557021378142</v>
      </c>
      <c r="I318">
        <f t="shared" si="30"/>
        <v>-3.9482845617102513</v>
      </c>
      <c r="K318">
        <f t="shared" si="31"/>
        <v>-0.50569510610799073</v>
      </c>
      <c r="M318">
        <f t="shared" si="32"/>
        <v>-0.50569510610799073</v>
      </c>
      <c r="N318" s="13">
        <f t="shared" si="33"/>
        <v>1.4785431316256478E-4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5.9227422089085744</v>
      </c>
      <c r="H319" s="10">
        <f t="shared" si="34"/>
        <v>-0.48662811846107645</v>
      </c>
      <c r="I319">
        <f t="shared" si="30"/>
        <v>-3.8930249476886116</v>
      </c>
      <c r="K319">
        <f t="shared" si="31"/>
        <v>-0.49879436788477027</v>
      </c>
      <c r="M319">
        <f t="shared" si="32"/>
        <v>-0.49879436788477027</v>
      </c>
      <c r="N319" s="13">
        <f t="shared" si="33"/>
        <v>1.4801762503953021E-4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5.9365948863576934</v>
      </c>
      <c r="H320" s="10">
        <f t="shared" si="34"/>
        <v>-0.47981428079226607</v>
      </c>
      <c r="I320">
        <f t="shared" si="30"/>
        <v>-3.8385142463381285</v>
      </c>
      <c r="K320">
        <f t="shared" si="31"/>
        <v>-0.49198663195051268</v>
      </c>
      <c r="M320">
        <f t="shared" si="32"/>
        <v>-0.49198663195051268</v>
      </c>
      <c r="N320" s="13">
        <f t="shared" si="33"/>
        <v>1.4816613271966754E-4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5.9504475638068275</v>
      </c>
      <c r="H321" s="10">
        <f t="shared" si="34"/>
        <v>-0.47309284266647422</v>
      </c>
      <c r="I321">
        <f t="shared" si="30"/>
        <v>-3.7847427413317938</v>
      </c>
      <c r="K321">
        <f t="shared" si="31"/>
        <v>-0.4852706819617239</v>
      </c>
      <c r="M321">
        <f t="shared" si="32"/>
        <v>-0.4852706819617239</v>
      </c>
      <c r="N321" s="13">
        <f t="shared" si="33"/>
        <v>1.4829976990092726E-4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5.9643002412559536</v>
      </c>
      <c r="H322" s="10">
        <f t="shared" si="34"/>
        <v>-0.46646260415067203</v>
      </c>
      <c r="I322">
        <f t="shared" si="30"/>
        <v>-3.7317008332053763</v>
      </c>
      <c r="K322">
        <f t="shared" si="31"/>
        <v>-0.47864531636517083</v>
      </c>
      <c r="M322">
        <f t="shared" si="32"/>
        <v>-0.47864531636517083</v>
      </c>
      <c r="N322" s="13">
        <f t="shared" si="33"/>
        <v>1.4841847690129806E-4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5.9781529187050806</v>
      </c>
      <c r="H323" s="10">
        <f t="shared" si="34"/>
        <v>-0.45992237977456774</v>
      </c>
      <c r="I323">
        <f t="shared" si="30"/>
        <v>-3.6793790381965419</v>
      </c>
      <c r="K323">
        <f t="shared" si="31"/>
        <v>-0.47210934825181</v>
      </c>
      <c r="M323">
        <f t="shared" si="32"/>
        <v>-0.47210934825181</v>
      </c>
      <c r="N323" s="13">
        <f t="shared" si="33"/>
        <v>1.4852220066529669E-4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5.9920055961541996</v>
      </c>
      <c r="H324" s="10">
        <f t="shared" si="34"/>
        <v>-0.45347099838600097</v>
      </c>
      <c r="I324">
        <f t="shared" si="30"/>
        <v>-3.6277679870880077</v>
      </c>
      <c r="K324">
        <f t="shared" si="31"/>
        <v>-0.46566160521113126</v>
      </c>
      <c r="M324">
        <f t="shared" si="32"/>
        <v>-0.46566160521113126</v>
      </c>
      <c r="N324" s="13">
        <f t="shared" si="33"/>
        <v>1.4861089476491321E-4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6.0058582736033337</v>
      </c>
      <c r="H325" s="10">
        <f t="shared" si="34"/>
        <v>-0.44710730300679102</v>
      </c>
      <c r="I325">
        <f t="shared" si="30"/>
        <v>-3.5768584240543282</v>
      </c>
      <c r="K325">
        <f t="shared" si="31"/>
        <v>-0.45930092918585175</v>
      </c>
      <c r="M325">
        <f t="shared" si="32"/>
        <v>-0.45930092918585175</v>
      </c>
      <c r="N325" s="13">
        <f t="shared" si="33"/>
        <v>1.4868451939467503E-4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6.0197109510524589</v>
      </c>
      <c r="H326" s="10">
        <f t="shared" si="34"/>
        <v>-0.44083015068916087</v>
      </c>
      <c r="I326">
        <f t="shared" si="30"/>
        <v>-3.526641205513287</v>
      </c>
      <c r="K326">
        <f t="shared" si="31"/>
        <v>-0.45302617632710318</v>
      </c>
      <c r="M326">
        <f t="shared" si="32"/>
        <v>-0.45302617632710318</v>
      </c>
      <c r="N326" s="13">
        <f t="shared" si="33"/>
        <v>1.4874304136134611E-4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6.033563628501585</v>
      </c>
      <c r="H327" s="10">
        <f t="shared" si="34"/>
        <v>-0.43463841237265999</v>
      </c>
      <c r="I327">
        <f t="shared" si="30"/>
        <v>-3.4771072989812799</v>
      </c>
      <c r="K327">
        <f t="shared" si="31"/>
        <v>-0.44683621685002156</v>
      </c>
      <c r="M327">
        <f t="shared" si="32"/>
        <v>-0.44683621685002156</v>
      </c>
      <c r="N327" s="13">
        <f t="shared" si="33"/>
        <v>1.4878643406794205E-4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6.047416305950712</v>
      </c>
      <c r="H328" s="10">
        <f t="shared" si="34"/>
        <v>-0.42853097274172958</v>
      </c>
      <c r="I328">
        <f t="shared" si="30"/>
        <v>-3.4282477819338366</v>
      </c>
      <c r="K328">
        <f t="shared" si="31"/>
        <v>-0.44072993488990569</v>
      </c>
      <c r="M328">
        <f t="shared" si="32"/>
        <v>-0.44072993488990569</v>
      </c>
      <c r="N328" s="13">
        <f t="shared" si="33"/>
        <v>1.4881467749263368E-4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6.0612689833998372</v>
      </c>
      <c r="H329" s="10">
        <f t="shared" si="34"/>
        <v>-0.42250673008387823</v>
      </c>
      <c r="I329">
        <f t="shared" si="30"/>
        <v>-3.3800538406710259</v>
      </c>
      <c r="K329">
        <f t="shared" si="31"/>
        <v>-0.43470622835889405</v>
      </c>
      <c r="M329">
        <f t="shared" si="32"/>
        <v>-0.43470622835889405</v>
      </c>
      <c r="N329" s="13">
        <f t="shared" si="33"/>
        <v>1.4882775816211393E-4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6.0751216608489651</v>
      </c>
      <c r="H330" s="10">
        <f t="shared" si="34"/>
        <v>-0.41656459614851205</v>
      </c>
      <c r="I330">
        <f t="shared" si="30"/>
        <v>-3.3325167691880964</v>
      </c>
      <c r="K330">
        <f t="shared" si="31"/>
        <v>-0.42876400880322663</v>
      </c>
      <c r="M330">
        <f t="shared" si="32"/>
        <v>-0.42876400880322663</v>
      </c>
      <c r="N330" s="13">
        <f t="shared" si="33"/>
        <v>1.4882566912001027E-4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6.0889743382980903</v>
      </c>
      <c r="H331" s="10">
        <f t="shared" si="34"/>
        <v>-0.41070349600645617</v>
      </c>
      <c r="I331">
        <f t="shared" si="30"/>
        <v>-3.2856279680516494</v>
      </c>
      <c r="K331">
        <f t="shared" si="31"/>
        <v>-0.42290220126112366</v>
      </c>
      <c r="M331">
        <f t="shared" si="32"/>
        <v>-0.42290220126112366</v>
      </c>
      <c r="N331" s="13">
        <f t="shared" si="33"/>
        <v>1.4880840989025211E-4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6.1028270157472173</v>
      </c>
      <c r="H332" s="10">
        <f t="shared" si="34"/>
        <v>-0.40492236791018205</v>
      </c>
      <c r="I332">
        <f t="shared" si="30"/>
        <v>-3.2393789432814564</v>
      </c>
      <c r="K332">
        <f t="shared" si="31"/>
        <v>-0.41711974412129182</v>
      </c>
      <c r="M332">
        <f t="shared" si="32"/>
        <v>-0.41711974412129182</v>
      </c>
      <c r="N332" s="13">
        <f t="shared" si="33"/>
        <v>1.4877598643534673E-4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6.1166796931963434</v>
      </c>
      <c r="H333" s="10">
        <f t="shared" si="34"/>
        <v>-0.39922016315477626</v>
      </c>
      <c r="I333">
        <f t="shared" si="30"/>
        <v>-3.1937613052382101</v>
      </c>
      <c r="K333">
        <f t="shared" si="31"/>
        <v>-0.411415588982115</v>
      </c>
      <c r="M333">
        <f t="shared" si="32"/>
        <v>-0.411415588982115</v>
      </c>
      <c r="N333" s="13">
        <f t="shared" si="33"/>
        <v>1.4872841111012068E-4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6.1305323706454686</v>
      </c>
      <c r="H334" s="10">
        <f t="shared" si="34"/>
        <v>-0.39359584593966918</v>
      </c>
      <c r="I334">
        <f t="shared" si="30"/>
        <v>-3.1487667675173534</v>
      </c>
      <c r="K334">
        <f t="shared" si="31"/>
        <v>-0.40578870051153149</v>
      </c>
      <c r="M334">
        <f t="shared" si="32"/>
        <v>-0.40578870051153149</v>
      </c>
      <c r="N334" s="13">
        <f t="shared" si="33"/>
        <v>1.4866570261058365E-4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6.1443850480945965</v>
      </c>
      <c r="H335" s="10">
        <f t="shared" si="34"/>
        <v>-0.38804839323114604</v>
      </c>
      <c r="I335">
        <f t="shared" si="30"/>
        <v>-3.1043871458491683</v>
      </c>
      <c r="K335">
        <f t="shared" si="31"/>
        <v>-0.40023805630763576</v>
      </c>
      <c r="M335">
        <f t="shared" si="32"/>
        <v>-0.40023805630763576</v>
      </c>
      <c r="N335" s="13">
        <f t="shared" si="33"/>
        <v>1.4858788591833684E-4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6.1582377255437217</v>
      </c>
      <c r="H336" s="10">
        <f t="shared" si="34"/>
        <v>-0.38257679462566685</v>
      </c>
      <c r="I336">
        <f t="shared" si="30"/>
        <v>-3.0606143570053348</v>
      </c>
      <c r="K336">
        <f t="shared" si="31"/>
        <v>-0.39476264676003353</v>
      </c>
      <c r="M336">
        <f t="shared" si="32"/>
        <v>-0.39476264676003353</v>
      </c>
      <c r="N336" s="13">
        <f t="shared" si="33"/>
        <v>1.4849499224064901E-4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6.1720904029928496</v>
      </c>
      <c r="H337" s="10">
        <f t="shared" si="34"/>
        <v>-0.37718005221400724</v>
      </c>
      <c r="I337">
        <f t="shared" si="30"/>
        <v>-3.017440417712058</v>
      </c>
      <c r="K337">
        <f t="shared" si="31"/>
        <v>-0.38936147491195328</v>
      </c>
      <c r="M337">
        <f t="shared" si="32"/>
        <v>-0.38936147491195328</v>
      </c>
      <c r="N337" s="13">
        <f t="shared" si="33"/>
        <v>1.4838705894603478E-4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6.1859430804419748</v>
      </c>
      <c r="H338" s="10">
        <f t="shared" si="34"/>
        <v>-0.37185718044624855</v>
      </c>
      <c r="I338">
        <f t="shared" si="30"/>
        <v>-2.9748574435699884</v>
      </c>
      <c r="K338">
        <f t="shared" si="31"/>
        <v>-0.38403355632316616</v>
      </c>
      <c r="M338">
        <f t="shared" si="32"/>
        <v>-0.38403355632316616</v>
      </c>
      <c r="N338" s="13">
        <f t="shared" si="33"/>
        <v>1.4826412949598113E-4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6.1997957578911018</v>
      </c>
      <c r="H339" s="10">
        <f t="shared" si="34"/>
        <v>-0.3666072059976252</v>
      </c>
      <c r="I339">
        <f t="shared" si="30"/>
        <v>-2.9328576479810016</v>
      </c>
      <c r="K339">
        <f t="shared" si="31"/>
        <v>-0.37877791893370094</v>
      </c>
      <c r="M339">
        <f t="shared" si="32"/>
        <v>-0.37877791893370094</v>
      </c>
      <c r="N339" s="13">
        <f t="shared" si="33"/>
        <v>1.4812625337236147E-4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6.2136484353402279</v>
      </c>
      <c r="H340" s="10">
        <f t="shared" si="34"/>
        <v>-0.36142916763525518</v>
      </c>
      <c r="I340">
        <f t="shared" ref="I340:I403" si="37">H340*$E$6</f>
        <v>-2.8914333410820414</v>
      </c>
      <c r="K340">
        <f t="shared" ref="K340:K403" si="38">(1/2)*($L$9*$L$4*EXP(-$L$7*$O$6*(G340/$O$6-1))+6*$L$4*EXP(-$L$7*$O$6*(2/SQRT(3)*G340/$O$6-1))-($L$9*$L$6*EXP(-$L$5*$O$6*(G340/$O$6-1))+6*$L$6*EXP(-$L$5*$O$6*(2/SQRT(3)*G340/$O$6-1))))</f>
        <v>-0.37359360292840704</v>
      </c>
      <c r="M340">
        <f t="shared" ref="M340:M403" si="39">(1/2)*($L$9*$O$4*EXP(-$O$8*$O$6*(G340/$O$6-1))+6*$O$4*EXP(-$O$8*$O$6*(2/SQRT(3)*G340/$O$6-1))-($L$9*$O$7*EXP(-$O$5*$O$6*(G340/$O$6-1))+6*$O$7*EXP(-$O$5*$O$6*(2/SQRT(3)*G340/$O$6-1))))</f>
        <v>-0.37359360292840704</v>
      </c>
      <c r="N340" s="13">
        <f t="shared" ref="N340:N403" si="40">(M340-H340)^2*O340</f>
        <v>1.4797348600127869E-4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6.227501112789354</v>
      </c>
      <c r="H341" s="10">
        <f t="shared" ref="H341:H404" si="41">-(-$B$4)*(1+D341+$E$5*D341^3)*EXP(-D341)</f>
        <v>-0.35632211608576153</v>
      </c>
      <c r="I341">
        <f t="shared" si="37"/>
        <v>-2.8505769286860922</v>
      </c>
      <c r="K341">
        <f t="shared" si="38"/>
        <v>-0.36847966060235499</v>
      </c>
      <c r="M341">
        <f t="shared" si="39"/>
        <v>-0.36847966060235499</v>
      </c>
      <c r="N341" s="13">
        <f t="shared" si="40"/>
        <v>1.4780588867295159E-4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6.241353790238481</v>
      </c>
      <c r="H342" s="10">
        <f t="shared" si="41"/>
        <v>-0.35128511390380573</v>
      </c>
      <c r="I342">
        <f t="shared" si="37"/>
        <v>-2.8102809112304459</v>
      </c>
      <c r="K342">
        <f t="shared" si="38"/>
        <v>-0.36343515622710948</v>
      </c>
      <c r="M342">
        <f t="shared" si="39"/>
        <v>-0.36343515622710948</v>
      </c>
      <c r="N342" s="13">
        <f t="shared" si="40"/>
        <v>1.4762352845807227E-4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6.2552064676876062</v>
      </c>
      <c r="H343" s="10">
        <f t="shared" si="41"/>
        <v>-0.34631723534153985</v>
      </c>
      <c r="I343">
        <f t="shared" si="37"/>
        <v>-2.7705378827323188</v>
      </c>
      <c r="K343">
        <f t="shared" si="38"/>
        <v>-0.3584591659178899</v>
      </c>
      <c r="M343">
        <f t="shared" si="39"/>
        <v>-0.3584591659178899</v>
      </c>
      <c r="N343" s="13">
        <f t="shared" si="40"/>
        <v>1.4742647812090418E-4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6.2690591451367332</v>
      </c>
      <c r="H344" s="10">
        <f t="shared" si="41"/>
        <v>-0.34141756621899855</v>
      </c>
      <c r="I344">
        <f t="shared" si="37"/>
        <v>-2.7313405297519884</v>
      </c>
      <c r="K344">
        <f t="shared" si="38"/>
        <v>-0.35355077750161801</v>
      </c>
      <c r="M344">
        <f t="shared" si="39"/>
        <v>-0.35355077750161801</v>
      </c>
      <c r="N344" s="13">
        <f t="shared" si="40"/>
        <v>1.4721481602868416E-4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6.2829118225858593</v>
      </c>
      <c r="H345" s="10">
        <f t="shared" si="41"/>
        <v>-0.3365852037954325</v>
      </c>
      <c r="I345">
        <f t="shared" si="37"/>
        <v>-2.69268163036346</v>
      </c>
      <c r="K345">
        <f t="shared" si="38"/>
        <v>-0.34870909038589071</v>
      </c>
      <c r="M345">
        <f t="shared" si="39"/>
        <v>-0.34870909038589071</v>
      </c>
      <c r="N345" s="13">
        <f t="shared" si="40"/>
        <v>1.4698862605829242E-4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6.2967645000349863</v>
      </c>
      <c r="H346" s="10">
        <f t="shared" si="41"/>
        <v>-0.331819256641604</v>
      </c>
      <c r="I346">
        <f t="shared" si="37"/>
        <v>-2.654554053132832</v>
      </c>
      <c r="K346">
        <f t="shared" si="38"/>
        <v>-0.34393321542887118</v>
      </c>
      <c r="M346">
        <f t="shared" si="39"/>
        <v>-0.34393321542887118</v>
      </c>
      <c r="N346" s="13">
        <f t="shared" si="40"/>
        <v>1.4674799749960762E-4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6.3106171774841124</v>
      </c>
      <c r="H347" s="10">
        <f t="shared" si="41"/>
        <v>-0.32711884451304646</v>
      </c>
      <c r="I347">
        <f t="shared" si="37"/>
        <v>-2.6169507561043717</v>
      </c>
      <c r="K347">
        <f t="shared" si="38"/>
        <v>-0.33922227481012152</v>
      </c>
      <c r="M347">
        <f t="shared" si="39"/>
        <v>-0.33922227481012152</v>
      </c>
      <c r="N347" s="13">
        <f t="shared" si="40"/>
        <v>1.4649302495615442E-4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6.3244698549332377</v>
      </c>
      <c r="H348" s="10">
        <f t="shared" si="41"/>
        <v>-0.32248309822430338</v>
      </c>
      <c r="I348">
        <f t="shared" si="37"/>
        <v>-2.579864785794427</v>
      </c>
      <c r="K348">
        <f t="shared" si="38"/>
        <v>-0.33457540190238233</v>
      </c>
      <c r="M348">
        <f t="shared" si="39"/>
        <v>-0.33457540190238233</v>
      </c>
      <c r="N348" s="13">
        <f t="shared" si="40"/>
        <v>1.4622380824288176E-4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6.3383225323823655</v>
      </c>
      <c r="H349" s="10">
        <f t="shared" si="41"/>
        <v>-0.31791115952414856</v>
      </c>
      <c r="I349">
        <f t="shared" si="37"/>
        <v>-2.5432892761931885</v>
      </c>
      <c r="K349">
        <f t="shared" si="38"/>
        <v>-0.32999174114431523</v>
      </c>
      <c r="M349">
        <f t="shared" si="39"/>
        <v>-0.32999174114431523</v>
      </c>
      <c r="N349" s="13">
        <f t="shared" si="40"/>
        <v>1.4594045228150888E-4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6.3521752098314908</v>
      </c>
      <c r="H350" s="10">
        <f t="shared" si="41"/>
        <v>-0.31340218097180317</v>
      </c>
      <c r="I350">
        <f t="shared" si="37"/>
        <v>-2.5072174477744253</v>
      </c>
      <c r="K350">
        <f t="shared" si="38"/>
        <v>-0.32547044791421631</v>
      </c>
      <c r="M350">
        <f t="shared" si="39"/>
        <v>-0.32547044791421631</v>
      </c>
      <c r="N350" s="13">
        <f t="shared" si="40"/>
        <v>1.4564306699334185E-4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6.3660278872806186</v>
      </c>
      <c r="H351" s="10">
        <f t="shared" si="41"/>
        <v>-0.30895532581414753</v>
      </c>
      <c r="I351">
        <f t="shared" si="37"/>
        <v>-2.4716426065131802</v>
      </c>
      <c r="K351">
        <f t="shared" si="38"/>
        <v>-0.32101068840470259</v>
      </c>
      <c r="M351">
        <f t="shared" si="39"/>
        <v>-0.32101068840470259</v>
      </c>
      <c r="N351" s="13">
        <f t="shared" si="40"/>
        <v>1.453317671897545E-4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6.3798805647297439</v>
      </c>
      <c r="H352" s="10">
        <f t="shared" si="41"/>
        <v>-0.30456976786394196</v>
      </c>
      <c r="I352">
        <f t="shared" si="37"/>
        <v>-2.4365581429115357</v>
      </c>
      <c r="K352">
        <f t="shared" si="38"/>
        <v>-0.31661163949839521</v>
      </c>
      <c r="M352">
        <f t="shared" si="39"/>
        <v>-0.31661163949839521</v>
      </c>
      <c r="N352" s="13">
        <f t="shared" si="40"/>
        <v>1.4500667246064979E-4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6.3937332421788708</v>
      </c>
      <c r="H353" s="10">
        <f t="shared" si="41"/>
        <v>-0.30024469137905524</v>
      </c>
      <c r="I353">
        <f t="shared" si="37"/>
        <v>-2.4019575310324419</v>
      </c>
      <c r="K353">
        <f t="shared" si="38"/>
        <v>-0.31227248864458612</v>
      </c>
      <c r="M353">
        <f t="shared" si="39"/>
        <v>-0.31227248864458612</v>
      </c>
      <c r="N353" s="13">
        <f t="shared" si="40"/>
        <v>1.4466790706071215E-4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6.407585919627997</v>
      </c>
      <c r="H354" s="10">
        <f t="shared" si="41"/>
        <v>-0.29597929094271169</v>
      </c>
      <c r="I354">
        <f t="shared" si="37"/>
        <v>-2.3678343275416935</v>
      </c>
      <c r="K354">
        <f t="shared" si="38"/>
        <v>-0.3079924337369187</v>
      </c>
      <c r="M354">
        <f t="shared" si="39"/>
        <v>-0.3079924337369187</v>
      </c>
      <c r="N354" s="13">
        <f t="shared" si="40"/>
        <v>1.4431559979400781E-4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6.4214385970771231</v>
      </c>
      <c r="H355" s="10">
        <f t="shared" si="41"/>
        <v>-0.29177277134475488</v>
      </c>
      <c r="I355">
        <f t="shared" si="37"/>
        <v>-2.334182170758039</v>
      </c>
      <c r="K355">
        <f t="shared" si="38"/>
        <v>-0.30377068299206428</v>
      </c>
      <c r="M355">
        <f t="shared" si="39"/>
        <v>-0.30377068299206428</v>
      </c>
      <c r="N355" s="13">
        <f t="shared" si="40"/>
        <v>1.4394988389664258E-4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6.43529127452625</v>
      </c>
      <c r="H356" s="10">
        <f t="shared" si="41"/>
        <v>-0.287624347463938</v>
      </c>
      <c r="I356">
        <f t="shared" si="37"/>
        <v>-2.300994779711504</v>
      </c>
      <c r="K356">
        <f t="shared" si="38"/>
        <v>-0.29960645482942022</v>
      </c>
      <c r="M356">
        <f t="shared" si="39"/>
        <v>-0.29960645482942022</v>
      </c>
      <c r="N356" s="13">
        <f t="shared" si="40"/>
        <v>1.4357089691794325E-4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6.4491439519753753</v>
      </c>
      <c r="H357" s="10">
        <f t="shared" si="41"/>
        <v>-0.28353324415123743</v>
      </c>
      <c r="I357">
        <f t="shared" si="37"/>
        <v>-2.2682659532098994</v>
      </c>
      <c r="K357">
        <f t="shared" si="38"/>
        <v>-0.2954989777518236</v>
      </c>
      <c r="M357">
        <f t="shared" si="39"/>
        <v>-0.2954989777518236</v>
      </c>
      <c r="N357" s="13">
        <f t="shared" si="40"/>
        <v>1.4317878060019688E-4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6.4629966294245023</v>
      </c>
      <c r="H358" s="10">
        <f t="shared" si="41"/>
        <v>-0.27949869611419731</v>
      </c>
      <c r="I358">
        <f t="shared" si="37"/>
        <v>-2.2359895689135785</v>
      </c>
      <c r="K358">
        <f t="shared" si="38"/>
        <v>-0.29144749022728367</v>
      </c>
      <c r="M358">
        <f t="shared" si="39"/>
        <v>-0.29144749022728367</v>
      </c>
      <c r="N358" s="13">
        <f t="shared" si="40"/>
        <v>1.4277368075692721E-4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6.4768493068736284</v>
      </c>
      <c r="H359" s="10">
        <f t="shared" si="41"/>
        <v>-0.27551994780230488</v>
      </c>
      <c r="I359">
        <f t="shared" si="37"/>
        <v>-2.204159582418439</v>
      </c>
      <c r="K359">
        <f t="shared" si="38"/>
        <v>-0.2874512405717472</v>
      </c>
      <c r="M359">
        <f t="shared" si="39"/>
        <v>-0.2874512405717472</v>
      </c>
      <c r="N359" s="13">
        <f t="shared" si="40"/>
        <v>1.4235574715014673E-4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6.4907019843227554</v>
      </c>
      <c r="H360" s="10">
        <f t="shared" si="41"/>
        <v>-0.27159625329339593</v>
      </c>
      <c r="I360">
        <f t="shared" si="37"/>
        <v>-2.1727700263471674</v>
      </c>
      <c r="K360">
        <f t="shared" si="38"/>
        <v>-0.28350948683288624</v>
      </c>
      <c r="M360">
        <f t="shared" si="39"/>
        <v>-0.28350948683288624</v>
      </c>
      <c r="N360" s="13">
        <f t="shared" si="40"/>
        <v>1.4192513336643678E-4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6.5045546617718815</v>
      </c>
      <c r="H361" s="10">
        <f t="shared" si="41"/>
        <v>-0.26772687618109681</v>
      </c>
      <c r="I361">
        <f t="shared" si="37"/>
        <v>-2.1418150094487745</v>
      </c>
      <c r="K361">
        <f t="shared" si="38"/>
        <v>-0.27962149667492214</v>
      </c>
      <c r="M361">
        <f t="shared" si="39"/>
        <v>-0.27962149667492214</v>
      </c>
      <c r="N361" s="13">
        <f t="shared" si="40"/>
        <v>1.4148199669212968E-4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6.5184073392210067</v>
      </c>
      <c r="H362" s="10">
        <f t="shared" si="41"/>
        <v>-0.26391108946329667</v>
      </c>
      <c r="I362">
        <f t="shared" si="37"/>
        <v>-2.1112887157063733</v>
      </c>
      <c r="K362">
        <f t="shared" si="38"/>
        <v>-0.27578654726448126</v>
      </c>
      <c r="M362">
        <f t="shared" si="39"/>
        <v>-0.27578654726448126</v>
      </c>
      <c r="N362" s="13">
        <f t="shared" si="40"/>
        <v>1.410264979877161E-4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6.5322600166701337</v>
      </c>
      <c r="H363" s="10">
        <f t="shared" si="41"/>
        <v>-0.26014817543165653</v>
      </c>
      <c r="I363">
        <f t="shared" si="37"/>
        <v>-2.0811854034532522</v>
      </c>
      <c r="K363">
        <f t="shared" si="38"/>
        <v>-0.27200392515748545</v>
      </c>
      <c r="M363">
        <f t="shared" si="39"/>
        <v>-0.27200392515748545</v>
      </c>
      <c r="N363" s="13">
        <f t="shared" si="40"/>
        <v>1.405588015614926E-4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6.5461126941192598</v>
      </c>
      <c r="H364" s="10">
        <f t="shared" si="41"/>
        <v>-0.2564374255621496</v>
      </c>
      <c r="I364">
        <f t="shared" si="37"/>
        <v>-2.0514994044971968</v>
      </c>
      <c r="K364">
        <f t="shared" si="38"/>
        <v>-0.26827292618708276</v>
      </c>
      <c r="M364">
        <f t="shared" si="39"/>
        <v>-0.26827292618708276</v>
      </c>
      <c r="N364" s="13">
        <f t="shared" si="40"/>
        <v>1.400790750427932E-4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6.559965371568385</v>
      </c>
      <c r="H365" s="10">
        <f t="shared" si="41"/>
        <v>-0.25277814040663549</v>
      </c>
      <c r="I365">
        <f t="shared" si="37"/>
        <v>-2.0222251232530839</v>
      </c>
      <c r="K365">
        <f t="shared" si="38"/>
        <v>-0.2645928553526109</v>
      </c>
      <c r="M365">
        <f t="shared" si="39"/>
        <v>-0.2645928553526109</v>
      </c>
      <c r="N365" s="13">
        <f t="shared" si="40"/>
        <v>1.3958748925465482E-4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6.5738180490175129</v>
      </c>
      <c r="H366" s="10">
        <f t="shared" si="41"/>
        <v>-0.24916962948546545</v>
      </c>
      <c r="I366">
        <f t="shared" si="37"/>
        <v>-1.9933570358837236</v>
      </c>
      <c r="K366">
        <f t="shared" si="38"/>
        <v>-0.26096302670959898</v>
      </c>
      <c r="M366">
        <f t="shared" si="39"/>
        <v>-0.26096302670959898</v>
      </c>
      <c r="N366" s="13">
        <f t="shared" si="40"/>
        <v>1.3908421808620042E-4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6.5876707264666381</v>
      </c>
      <c r="H367" s="10">
        <f t="shared" si="41"/>
        <v>-0.24561121118111792</v>
      </c>
      <c r="I367">
        <f t="shared" si="37"/>
        <v>-1.9648896894489434</v>
      </c>
      <c r="K367">
        <f t="shared" si="38"/>
        <v>-0.25738276326081244</v>
      </c>
      <c r="M367">
        <f t="shared" si="39"/>
        <v>-0.25738276326081244</v>
      </c>
      <c r="N367" s="13">
        <f t="shared" si="40"/>
        <v>1.3856943836496036E-4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6.601523403915766</v>
      </c>
      <c r="H368" s="10">
        <f t="shared" si="41"/>
        <v>-0.24210221263286189</v>
      </c>
      <c r="I368">
        <f t="shared" si="37"/>
        <v>-1.9368177010628951</v>
      </c>
      <c r="K368">
        <f t="shared" si="38"/>
        <v>-0.25385139684832325</v>
      </c>
      <c r="M368">
        <f t="shared" si="39"/>
        <v>-0.25385139684832325</v>
      </c>
      <c r="N368" s="13">
        <f t="shared" si="40"/>
        <v>1.3804332972884654E-4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6.6153760813648912</v>
      </c>
      <c r="H369" s="10">
        <f t="shared" si="41"/>
        <v>-0.23864196963244669</v>
      </c>
      <c r="I369">
        <f t="shared" si="37"/>
        <v>-1.9091357570595735</v>
      </c>
      <c r="K369">
        <f t="shared" si="38"/>
        <v>-0.25036826804662915</v>
      </c>
      <c r="M369">
        <f t="shared" si="39"/>
        <v>-0.25036826804662915</v>
      </c>
      <c r="N369" s="13">
        <f t="shared" si="40"/>
        <v>1.3750607449845812E-4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6.6292287588140191</v>
      </c>
      <c r="H370" s="10">
        <f t="shared" si="41"/>
        <v>-0.23522982652081459</v>
      </c>
      <c r="I370">
        <f t="shared" si="37"/>
        <v>-1.8818386121665167</v>
      </c>
      <c r="K370">
        <f t="shared" si="38"/>
        <v>-0.24693272605679506</v>
      </c>
      <c r="M370">
        <f t="shared" si="39"/>
        <v>-0.24693272605679506</v>
      </c>
      <c r="N370" s="13">
        <f t="shared" si="40"/>
        <v>1.3695785754925193E-4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6.6430814362631443</v>
      </c>
      <c r="H371" s="10">
        <f t="shared" si="41"/>
        <v>-0.23186513608583495</v>
      </c>
      <c r="I371">
        <f t="shared" si="37"/>
        <v>-1.8549210886866796</v>
      </c>
      <c r="K371">
        <f t="shared" si="38"/>
        <v>-0.24354412860163779</v>
      </c>
      <c r="M371">
        <f t="shared" si="39"/>
        <v>-0.24354412860163779</v>
      </c>
      <c r="N371" s="13">
        <f t="shared" si="40"/>
        <v>1.3639886618417886E-4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6.6569341137122713</v>
      </c>
      <c r="H372" s="10">
        <f t="shared" si="41"/>
        <v>-0.22854725946105417</v>
      </c>
      <c r="I372">
        <f t="shared" si="37"/>
        <v>-1.8283780756884334</v>
      </c>
      <c r="K372">
        <f t="shared" si="38"/>
        <v>-0.24020184182193291</v>
      </c>
      <c r="M372">
        <f t="shared" si="39"/>
        <v>-0.24020184182193291</v>
      </c>
      <c r="N372" s="13">
        <f t="shared" si="40"/>
        <v>1.3582929000650586E-4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6.6707867911613974</v>
      </c>
      <c r="H373" s="10">
        <f t="shared" si="41"/>
        <v>-0.22527556602546256</v>
      </c>
      <c r="I373">
        <f t="shared" si="37"/>
        <v>-1.8022045282037005</v>
      </c>
      <c r="K373">
        <f t="shared" si="38"/>
        <v>-0.23690524017365702</v>
      </c>
      <c r="M373">
        <f t="shared" si="39"/>
        <v>-0.23690524017365702</v>
      </c>
      <c r="N373" s="13">
        <f t="shared" si="40"/>
        <v>1.3524932079318262E-4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6.6846394686105226</v>
      </c>
      <c r="H374" s="10">
        <f t="shared" si="41"/>
        <v>-0.2220494333042681</v>
      </c>
      <c r="I374">
        <f t="shared" si="37"/>
        <v>-1.7763954664341448</v>
      </c>
      <c r="K374">
        <f t="shared" si="38"/>
        <v>-0.23365370632625082</v>
      </c>
      <c r="M374">
        <f t="shared" si="39"/>
        <v>-0.23365370632625082</v>
      </c>
      <c r="N374" s="13">
        <f t="shared" si="40"/>
        <v>1.3465915236871595E-4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6.6984921460596496</v>
      </c>
      <c r="H375" s="10">
        <f t="shared" si="41"/>
        <v>-0.21886824687068013</v>
      </c>
      <c r="I375">
        <f t="shared" si="37"/>
        <v>-1.750945974965441</v>
      </c>
      <c r="K375">
        <f t="shared" si="38"/>
        <v>-0.23044663106190727</v>
      </c>
      <c r="M375">
        <f t="shared" si="39"/>
        <v>-0.23044663106190727</v>
      </c>
      <c r="N375" s="13">
        <f t="shared" si="40"/>
        <v>1.3405898047965861E-4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6.7123448235087757</v>
      </c>
      <c r="H376" s="10">
        <f t="shared" si="41"/>
        <v>-0.21573140024869292</v>
      </c>
      <c r="I376">
        <f t="shared" si="37"/>
        <v>-1.7258512019895433</v>
      </c>
      <c r="K376">
        <f t="shared" si="38"/>
        <v>-0.22728341317588191</v>
      </c>
      <c r="M376">
        <f t="shared" si="39"/>
        <v>-0.22728341317588191</v>
      </c>
      <c r="N376" s="13">
        <f t="shared" si="40"/>
        <v>1.3344900266994161E-4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6.7261975009579027</v>
      </c>
      <c r="H377" s="10">
        <f t="shared" si="41"/>
        <v>-0.21263829481686883</v>
      </c>
      <c r="I377">
        <f t="shared" si="37"/>
        <v>-1.7011063585349506</v>
      </c>
      <c r="K377">
        <f t="shared" si="38"/>
        <v>-0.22416345937781304</v>
      </c>
      <c r="M377">
        <f t="shared" si="39"/>
        <v>-0.22416345937781304</v>
      </c>
      <c r="N377" s="13">
        <f t="shared" si="40"/>
        <v>1.3282941815684438E-4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6.7400501784070288</v>
      </c>
      <c r="H378" s="10">
        <f t="shared" si="41"/>
        <v>-0.20958833971311386</v>
      </c>
      <c r="I378">
        <f t="shared" si="37"/>
        <v>-1.6767067177049109</v>
      </c>
      <c r="K378">
        <f t="shared" si="38"/>
        <v>-0.22108618419406234</v>
      </c>
      <c r="M378">
        <f t="shared" si="39"/>
        <v>-0.22108618419406234</v>
      </c>
      <c r="N378" s="13">
        <f t="shared" si="40"/>
        <v>1.3220042770807749E-4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6.753902855856154</v>
      </c>
      <c r="H379" s="10">
        <f t="shared" si="41"/>
        <v>-0.20658095174044291</v>
      </c>
      <c r="I379">
        <f t="shared" si="37"/>
        <v>-1.6526476139235433</v>
      </c>
      <c r="K379">
        <f t="shared" si="38"/>
        <v>-0.21805100987105722</v>
      </c>
      <c r="M379">
        <f t="shared" si="39"/>
        <v>-0.21805100987105722</v>
      </c>
      <c r="N379" s="13">
        <f t="shared" si="40"/>
        <v>1.3156223351967126E-4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6.7677555333052819</v>
      </c>
      <c r="H380" s="10">
        <f t="shared" si="41"/>
        <v>-0.20361555527372743</v>
      </c>
      <c r="I380">
        <f t="shared" si="37"/>
        <v>-1.6289244421898195</v>
      </c>
      <c r="K380">
        <f t="shared" si="38"/>
        <v>-0.21505736627964137</v>
      </c>
      <c r="M380">
        <f t="shared" si="39"/>
        <v>-0.21505736627964137</v>
      </c>
      <c r="N380" s="13">
        <f t="shared" si="40"/>
        <v>1.3091503909505318E-4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6.7816082107544071</v>
      </c>
      <c r="H381" s="10">
        <f t="shared" si="41"/>
        <v>-0.20069158216742303</v>
      </c>
      <c r="I381">
        <f t="shared" si="37"/>
        <v>-1.6055326573393842</v>
      </c>
      <c r="K381">
        <f t="shared" si="38"/>
        <v>-0.21210469082042746</v>
      </c>
      <c r="M381">
        <f t="shared" si="39"/>
        <v>-0.21210469082042746</v>
      </c>
      <c r="N381" s="13">
        <f t="shared" si="40"/>
        <v>1.3025904912528468E-4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6.7954608882035341</v>
      </c>
      <c r="H382" s="10">
        <f t="shared" si="41"/>
        <v>-0.19780847166426901</v>
      </c>
      <c r="I382">
        <f t="shared" si="37"/>
        <v>-1.5824677733141521</v>
      </c>
      <c r="K382">
        <f t="shared" si="38"/>
        <v>-0.2091924283301379</v>
      </c>
      <c r="M382">
        <f t="shared" si="39"/>
        <v>-0.2091924283301379</v>
      </c>
      <c r="N382" s="13">
        <f t="shared" si="40"/>
        <v>1.2959446937038069E-4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6.8093135656526602</v>
      </c>
      <c r="H383" s="10">
        <f t="shared" si="41"/>
        <v>-0.19496567030495612</v>
      </c>
      <c r="I383">
        <f t="shared" si="37"/>
        <v>-1.559725362439649</v>
      </c>
      <c r="K383">
        <f t="shared" si="38"/>
        <v>-0.2063200309889445</v>
      </c>
      <c r="M383">
        <f t="shared" si="39"/>
        <v>-0.2063200309889445</v>
      </c>
      <c r="N383" s="13">
        <f t="shared" si="40"/>
        <v>1.2892150654210093E-4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6.8231662431017854</v>
      </c>
      <c r="H384" s="10">
        <f t="shared" si="41"/>
        <v>-0.19216263183875679</v>
      </c>
      <c r="I384">
        <f t="shared" si="37"/>
        <v>-1.5373010547100543</v>
      </c>
      <c r="K384">
        <f t="shared" si="38"/>
        <v>-0.20348695822878876</v>
      </c>
      <c r="M384">
        <f t="shared" si="39"/>
        <v>-0.20348695822878876</v>
      </c>
      <c r="N384" s="13">
        <f t="shared" si="40"/>
        <v>1.2824036818797461E-4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6.8370189205509133</v>
      </c>
      <c r="H385" s="10">
        <f t="shared" si="41"/>
        <v>-0.18939881713511061</v>
      </c>
      <c r="I385">
        <f t="shared" si="37"/>
        <v>-1.5151905370808849</v>
      </c>
      <c r="K385">
        <f t="shared" si="38"/>
        <v>-0.20069267664268362</v>
      </c>
      <c r="M385">
        <f t="shared" si="39"/>
        <v>-0.20069267664268362</v>
      </c>
      <c r="N385" s="13">
        <f t="shared" si="40"/>
        <v>1.2755126257679706E-4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6.8508715980000385</v>
      </c>
      <c r="H386" s="10">
        <f t="shared" si="41"/>
        <v>-0.18667369409616119</v>
      </c>
      <c r="I386">
        <f t="shared" si="37"/>
        <v>-1.4933895527692895</v>
      </c>
      <c r="K386">
        <f t="shared" si="38"/>
        <v>-0.19793665989499321</v>
      </c>
      <c r="M386">
        <f t="shared" si="39"/>
        <v>-0.19793665989499321</v>
      </c>
      <c r="N386" s="13">
        <f t="shared" si="40"/>
        <v>1.2685439858565968E-4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6.8647242754491664</v>
      </c>
      <c r="H387" s="10">
        <f t="shared" si="41"/>
        <v>-0.18398673757023609</v>
      </c>
      <c r="I387">
        <f t="shared" si="37"/>
        <v>-1.4718939005618887</v>
      </c>
      <c r="K387">
        <f t="shared" si="38"/>
        <v>-0.1952183886326761</v>
      </c>
      <c r="M387">
        <f t="shared" si="39"/>
        <v>-0.1952183886326761</v>
      </c>
      <c r="N387" s="13">
        <f t="shared" si="40"/>
        <v>1.2614998558840973E-4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6.8785769528982916</v>
      </c>
      <c r="H388" s="10">
        <f t="shared" si="41"/>
        <v>-0.18133742926626645</v>
      </c>
      <c r="I388">
        <f t="shared" si="37"/>
        <v>-1.4506994341301316</v>
      </c>
      <c r="K388">
        <f t="shared" si="38"/>
        <v>-0.19253735039750072</v>
      </c>
      <c r="M388">
        <f t="shared" si="39"/>
        <v>-0.19253735039750072</v>
      </c>
      <c r="N388" s="13">
        <f t="shared" si="40"/>
        <v>1.2543823334586803E-4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6.8924296303474186</v>
      </c>
      <c r="H389" s="10">
        <f t="shared" si="41"/>
        <v>-0.17872525766913649</v>
      </c>
      <c r="I389">
        <f t="shared" si="37"/>
        <v>-1.429802061353092</v>
      </c>
      <c r="K389">
        <f t="shared" si="38"/>
        <v>-0.18989303953921088</v>
      </c>
      <c r="M389">
        <f t="shared" si="39"/>
        <v>-0.18989303953921088</v>
      </c>
      <c r="N389" s="13">
        <f t="shared" si="40"/>
        <v>1.2471935189756222E-4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6.9062823077965447</v>
      </c>
      <c r="H390" s="10">
        <f t="shared" si="41"/>
        <v>-0.17614971795596046</v>
      </c>
      <c r="I390">
        <f t="shared" si="37"/>
        <v>-1.4091977436476837</v>
      </c>
      <c r="K390">
        <f t="shared" si="38"/>
        <v>-0.18728495712964999</v>
      </c>
      <c r="M390">
        <f t="shared" si="39"/>
        <v>-0.18728495712964999</v>
      </c>
      <c r="N390" s="13">
        <f t="shared" si="40"/>
        <v>1.239935514552698E-4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6.9201349852456717</v>
      </c>
      <c r="H391" s="10">
        <f t="shared" si="41"/>
        <v>-0.17361031191327667</v>
      </c>
      <c r="I391">
        <f t="shared" si="37"/>
        <v>-1.3888824953062133</v>
      </c>
      <c r="K391">
        <f t="shared" si="38"/>
        <v>-0.1847126108778277</v>
      </c>
      <c r="M391">
        <f t="shared" si="39"/>
        <v>-0.1847126108778277</v>
      </c>
      <c r="N391" s="13">
        <f t="shared" si="40"/>
        <v>1.2326104229827095E-4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6.9339876626947978</v>
      </c>
      <c r="H392" s="10">
        <f t="shared" si="41"/>
        <v>-0.1711065478551555</v>
      </c>
      <c r="I392">
        <f t="shared" si="37"/>
        <v>-1.368852382841244</v>
      </c>
      <c r="K392">
        <f t="shared" si="38"/>
        <v>-0.18217551504592908</v>
      </c>
      <c r="M392">
        <f t="shared" si="39"/>
        <v>-0.18217551504592908</v>
      </c>
      <c r="N392" s="13">
        <f t="shared" si="40"/>
        <v>1.2252203467042188E-4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6.947840340143923</v>
      </c>
      <c r="H393" s="10">
        <f t="shared" si="41"/>
        <v>-0.16863794054221162</v>
      </c>
      <c r="I393">
        <f t="shared" si="37"/>
        <v>-1.349103524337693</v>
      </c>
      <c r="K393">
        <f t="shared" si="38"/>
        <v>-0.17967319036625548</v>
      </c>
      <c r="M393">
        <f t="shared" si="39"/>
        <v>-0.17967319036625548</v>
      </c>
      <c r="N393" s="13">
        <f t="shared" si="40"/>
        <v>1.2177673867906E-4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6.96169301759305</v>
      </c>
      <c r="H394" s="10">
        <f t="shared" si="41"/>
        <v>-0.16620401110151686</v>
      </c>
      <c r="I394">
        <f t="shared" si="37"/>
        <v>-1.3296320888121349</v>
      </c>
      <c r="K394">
        <f t="shared" si="38"/>
        <v>-0.17720516395909397</v>
      </c>
      <c r="M394">
        <f t="shared" si="39"/>
        <v>-0.17720516395909397</v>
      </c>
      <c r="N394" s="13">
        <f t="shared" si="40"/>
        <v>1.2102536419577694E-4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6.9755456950421761</v>
      </c>
      <c r="H395" s="10">
        <f t="shared" si="41"/>
        <v>-0.1638042869474034</v>
      </c>
      <c r="I395">
        <f t="shared" si="37"/>
        <v>-1.3104342955792272</v>
      </c>
      <c r="K395">
        <f t="shared" si="38"/>
        <v>-0.17477096925150837</v>
      </c>
      <c r="M395">
        <f t="shared" si="39"/>
        <v>-0.17477096925150837</v>
      </c>
      <c r="N395" s="13">
        <f t="shared" si="40"/>
        <v>1.2026812075916907E-4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6.9893983724913031</v>
      </c>
      <c r="H396" s="10">
        <f t="shared" si="41"/>
        <v>-0.16143830170315418</v>
      </c>
      <c r="I396">
        <f t="shared" si="37"/>
        <v>-1.2915064136252334</v>
      </c>
      <c r="K396">
        <f t="shared" si="38"/>
        <v>-0.17237014589704402</v>
      </c>
      <c r="M396">
        <f t="shared" si="39"/>
        <v>-0.17237014589704402</v>
      </c>
      <c r="N396" s="13">
        <f t="shared" si="40"/>
        <v>1.1950521747948311E-4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7.0032510499404292</v>
      </c>
      <c r="H397" s="10">
        <f t="shared" si="41"/>
        <v>-0.15910559512356978</v>
      </c>
      <c r="I397">
        <f t="shared" si="37"/>
        <v>-1.2728447609885583</v>
      </c>
      <c r="K397">
        <f t="shared" si="38"/>
        <v>-0.1700022396963394</v>
      </c>
      <c r="M397">
        <f t="shared" si="39"/>
        <v>-0.1700022396963394</v>
      </c>
      <c r="N397" s="13">
        <f t="shared" si="40"/>
        <v>1.1873686294526963E-4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7.0171037273895545</v>
      </c>
      <c r="H398" s="10">
        <f t="shared" si="41"/>
        <v>-0.15680571301840873</v>
      </c>
      <c r="I398">
        <f t="shared" si="37"/>
        <v>-1.2544457041472699</v>
      </c>
      <c r="K398">
        <f t="shared" si="38"/>
        <v>-0.16766680251864086</v>
      </c>
      <c r="M398">
        <f t="shared" si="39"/>
        <v>-0.16766680251864086</v>
      </c>
      <c r="N398" s="13">
        <f t="shared" si="40"/>
        <v>1.1796326513205248E-4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7.0309564048386823</v>
      </c>
      <c r="H399" s="10">
        <f t="shared" si="41"/>
        <v>-0.15453820717669026</v>
      </c>
      <c r="I399">
        <f t="shared" si="37"/>
        <v>-1.2363056574135221</v>
      </c>
      <c r="K399">
        <f t="shared" si="38"/>
        <v>-0.16536339222420879</v>
      </c>
      <c r="M399">
        <f t="shared" si="39"/>
        <v>-0.16536339222420879</v>
      </c>
      <c r="N399" s="13">
        <f t="shared" si="40"/>
        <v>1.171846313130188E-4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7.0448090822878076</v>
      </c>
      <c r="H400" s="10">
        <f t="shared" si="41"/>
        <v>-0.15230263529185589</v>
      </c>
      <c r="I400">
        <f t="shared" si="37"/>
        <v>-1.2184210823348471</v>
      </c>
      <c r="K400">
        <f t="shared" si="38"/>
        <v>-0.1630915725876155</v>
      </c>
      <c r="M400">
        <f t="shared" si="39"/>
        <v>-0.1630915725876155</v>
      </c>
      <c r="N400" s="13">
        <f t="shared" si="40"/>
        <v>1.1640116797183268E-4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7.0586617597369354</v>
      </c>
      <c r="H401" s="10">
        <f t="shared" si="41"/>
        <v>-0.15009856088778017</v>
      </c>
      <c r="I401">
        <f t="shared" si="37"/>
        <v>-1.2007884871022414</v>
      </c>
      <c r="K401">
        <f t="shared" si="38"/>
        <v>-0.16085091322191775</v>
      </c>
      <c r="M401">
        <f t="shared" si="39"/>
        <v>-0.16085091322191775</v>
      </c>
      <c r="N401" s="13">
        <f t="shared" si="40"/>
        <v>1.1561308071743368E-4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7.0725144371860607</v>
      </c>
      <c r="H402" s="10">
        <f t="shared" si="41"/>
        <v>-0.1479255532456254</v>
      </c>
      <c r="I402">
        <f t="shared" si="37"/>
        <v>-1.1834044259650032</v>
      </c>
      <c r="K402">
        <f t="shared" si="38"/>
        <v>-0.15864098950370864</v>
      </c>
      <c r="M402">
        <f t="shared" si="39"/>
        <v>-0.15864098950370864</v>
      </c>
      <c r="N402" s="13">
        <f t="shared" si="40"/>
        <v>1.1482057420104503E-4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7.0863671146351876</v>
      </c>
      <c r="H403" s="10">
        <f t="shared" si="41"/>
        <v>-0.14578318733153117</v>
      </c>
      <c r="I403">
        <f t="shared" si="37"/>
        <v>-1.1662654986522494</v>
      </c>
      <c r="K403">
        <f t="shared" si="38"/>
        <v>-0.15646138249903041</v>
      </c>
      <c r="M403">
        <f t="shared" si="39"/>
        <v>-0.15646138249903041</v>
      </c>
      <c r="N403" s="13">
        <f t="shared" si="40"/>
        <v>1.1402385203520408E-4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7.1002197920843138</v>
      </c>
      <c r="H404" s="10">
        <f t="shared" si="41"/>
        <v>-0.14367104372513367</v>
      </c>
      <c r="I404">
        <f t="shared" ref="I404:I467" si="44">H404*$E$6</f>
        <v>-1.1493683498010694</v>
      </c>
      <c r="K404">
        <f t="shared" ref="K404:K467" si="45">(1/2)*($L$9*$L$4*EXP(-$L$7*$O$6*(G404/$O$6-1))+6*$L$4*EXP(-$L$7*$O$6*(2/SQRT(3)*G404/$O$6-1))-($L$9*$L$6*EXP(-$L$5*$O$6*(G404/$O$6-1))+6*$L$6*EXP(-$L$5*$O$6*(2/SQRT(3)*G404/$O$6-1))))</f>
        <v>-0.15431167889015249</v>
      </c>
      <c r="M404">
        <f t="shared" ref="M404:M467" si="46">(1/2)*($L$9*$O$4*EXP(-$O$8*$O$6*(G404/$O$6-1))+6*$O$4*EXP(-$O$8*$O$6*(2/SQRT(3)*G404/$O$6-1))-($L$9*$O$7*EXP(-$O$5*$O$6*(G404/$O$6-1))+6*$O$7*EXP(-$O$5*$O$6*(2/SQRT(3)*G404/$O$6-1))))</f>
        <v>-0.15431167889015249</v>
      </c>
      <c r="N404" s="13">
        <f t="shared" ref="N404:N467" si="47">(M404-H404)^2*O404</f>
        <v>1.1322311671503496E-4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7.1140724695334407</v>
      </c>
      <c r="H405" s="10">
        <f t="shared" ref="H405:H469" si="48">-(-$B$4)*(1+D405+$E$5*D405^3)*EXP(-D405)</f>
        <v>-0.14158870854890568</v>
      </c>
      <c r="I405">
        <f t="shared" si="44"/>
        <v>-1.1327096683912454</v>
      </c>
      <c r="K405">
        <f t="shared" si="45"/>
        <v>-0.15219147090319499</v>
      </c>
      <c r="M405">
        <f t="shared" si="46"/>
        <v>-0.15219147090319499</v>
      </c>
      <c r="N405" s="13">
        <f t="shared" si="47"/>
        <v>1.1241856954153455E-4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7.1279251469825669</v>
      </c>
      <c r="H406" s="10">
        <f t="shared" si="48"/>
        <v>-0.13953577339831147</v>
      </c>
      <c r="I406">
        <f t="shared" si="44"/>
        <v>-1.1162861871864918</v>
      </c>
      <c r="K406">
        <f t="shared" si="45"/>
        <v>-0.15010035623660445</v>
      </c>
      <c r="M406">
        <f t="shared" si="46"/>
        <v>-0.15010035623660445</v>
      </c>
      <c r="N406" s="13">
        <f t="shared" si="47"/>
        <v>1.1161041054715455E-4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7.1417778244316921</v>
      </c>
      <c r="H407" s="10">
        <f t="shared" si="48"/>
        <v>-0.13751183527276767</v>
      </c>
      <c r="I407">
        <f t="shared" si="44"/>
        <v>-1.1000946821821413</v>
      </c>
      <c r="K407">
        <f t="shared" si="45"/>
        <v>-0.14803793799046075</v>
      </c>
      <c r="M407">
        <f t="shared" si="46"/>
        <v>-0.14803793799046075</v>
      </c>
      <c r="N407" s="13">
        <f t="shared" si="47"/>
        <v>1.1079883842342566E-4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7.1556305018808191</v>
      </c>
      <c r="H408" s="10">
        <f t="shared" si="48"/>
        <v>-0.1355164965074051</v>
      </c>
      <c r="I408">
        <f t="shared" si="44"/>
        <v>-1.0841319720592408</v>
      </c>
      <c r="K408">
        <f t="shared" si="45"/>
        <v>-0.14600382459661951</v>
      </c>
      <c r="M408">
        <f t="shared" si="46"/>
        <v>-0.14600382459661951</v>
      </c>
      <c r="N408" s="13">
        <f t="shared" si="47"/>
        <v>1.0998405045082544E-4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7.1694831793299452</v>
      </c>
      <c r="H409" s="10">
        <f t="shared" si="48"/>
        <v>-0.13354936470562245</v>
      </c>
      <c r="I409">
        <f t="shared" si="44"/>
        <v>-1.0683949176449796</v>
      </c>
      <c r="K409">
        <f t="shared" si="45"/>
        <v>-0.14399762974967603</v>
      </c>
      <c r="M409">
        <f t="shared" si="46"/>
        <v>-0.14399762974967603</v>
      </c>
      <c r="N409" s="13">
        <f t="shared" si="47"/>
        <v>1.0916624243079193E-4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7.1833358567790713</v>
      </c>
      <c r="H410" s="10">
        <f t="shared" si="48"/>
        <v>-0.13161005267242465</v>
      </c>
      <c r="I410">
        <f t="shared" si="44"/>
        <v>-1.0528804213793972</v>
      </c>
      <c r="K410">
        <f t="shared" si="45"/>
        <v>-0.14201897233874505</v>
      </c>
      <c r="M410">
        <f t="shared" si="46"/>
        <v>-0.14201897233874505</v>
      </c>
      <c r="N410" s="13">
        <f t="shared" si="47"/>
        <v>1.0834560861991168E-4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7.1971885342281983</v>
      </c>
      <c r="H411" s="10">
        <f t="shared" si="48"/>
        <v>-0.12969817834854044</v>
      </c>
      <c r="I411">
        <f t="shared" si="44"/>
        <v>-1.0375854267883236</v>
      </c>
      <c r="K411">
        <f t="shared" si="45"/>
        <v>-0.14006747638005018</v>
      </c>
      <c r="M411">
        <f t="shared" si="46"/>
        <v>-0.14006747638005018</v>
      </c>
      <c r="N411" s="13">
        <f t="shared" si="47"/>
        <v>1.0752234166627174E-4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7.2110412116773235</v>
      </c>
      <c r="H412" s="10">
        <f t="shared" si="48"/>
        <v>-0.1278133647453091</v>
      </c>
      <c r="I412">
        <f t="shared" si="44"/>
        <v>-1.0225069179624728</v>
      </c>
      <c r="K412">
        <f t="shared" si="45"/>
        <v>-0.13814277095031441</v>
      </c>
      <c r="M412">
        <f t="shared" si="46"/>
        <v>-0.13814277095031441</v>
      </c>
      <c r="N412" s="13">
        <f t="shared" si="47"/>
        <v>1.0669663254800207E-4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7.2248938891264505</v>
      </c>
      <c r="H413" s="10">
        <f t="shared" si="48"/>
        <v>-0.125955239880332</v>
      </c>
      <c r="I413">
        <f t="shared" si="44"/>
        <v>-1.007641919042656</v>
      </c>
      <c r="K413">
        <f t="shared" si="45"/>
        <v>-0.13624449012094444</v>
      </c>
      <c r="M413">
        <f t="shared" si="46"/>
        <v>-0.13624449012094444</v>
      </c>
      <c r="N413" s="13">
        <f t="shared" si="47"/>
        <v>1.0586867051394329E-4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7.2387465665755766</v>
      </c>
      <c r="H414" s="10">
        <f t="shared" si="48"/>
        <v>-0.12412343671387907</v>
      </c>
      <c r="I414">
        <f t="shared" si="44"/>
        <v>-0.99298749371103257</v>
      </c>
      <c r="K414">
        <f t="shared" si="45"/>
        <v>-0.13437227289300371</v>
      </c>
      <c r="M414">
        <f t="shared" si="46"/>
        <v>-0.13437227289300371</v>
      </c>
      <c r="N414" s="13">
        <f t="shared" si="47"/>
        <v>1.0503864302653421E-4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7.2525992440247027</v>
      </c>
      <c r="H415" s="10">
        <f t="shared" si="48"/>
        <v>-0.12231759308604528</v>
      </c>
      <c r="I415">
        <f t="shared" si="44"/>
        <v>-0.97854074468836227</v>
      </c>
      <c r="K415">
        <f t="shared" si="45"/>
        <v>-0.13252576313296327</v>
      </c>
      <c r="M415">
        <f t="shared" si="46"/>
        <v>-0.13252576313296327</v>
      </c>
      <c r="N415" s="13">
        <f t="shared" si="47"/>
        <v>1.0420673570679355E-4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7.2664519214738297</v>
      </c>
      <c r="H416" s="10">
        <f t="shared" si="48"/>
        <v>-0.12053735165464746</v>
      </c>
      <c r="I416">
        <f t="shared" si="44"/>
        <v>-0.9642988132371797</v>
      </c>
      <c r="K416">
        <f t="shared" si="45"/>
        <v>-0.13070460950922488</v>
      </c>
      <c r="M416">
        <f t="shared" si="46"/>
        <v>-0.13070460950922488</v>
      </c>
      <c r="N416" s="13">
        <f t="shared" si="47"/>
        <v>1.0337313228146627E-4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7.2803045989229558</v>
      </c>
      <c r="H417" s="10">
        <f t="shared" si="48"/>
        <v>-0.11878235983385736</v>
      </c>
      <c r="I417">
        <f t="shared" si="44"/>
        <v>-0.9502588786708589</v>
      </c>
      <c r="K417">
        <f t="shared" si="45"/>
        <v>-0.12890846542941142</v>
      </c>
      <c r="M417">
        <f t="shared" si="46"/>
        <v>-0.12890846542941142</v>
      </c>
      <c r="N417" s="13">
        <f t="shared" si="47"/>
        <v>1.0253801453231125E-4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7.2941572763720828</v>
      </c>
      <c r="H418" s="10">
        <f t="shared" si="48"/>
        <v>-0.11705226973356007</v>
      </c>
      <c r="I418">
        <f t="shared" si="44"/>
        <v>-0.93641815786848059</v>
      </c>
      <c r="K418">
        <f t="shared" si="45"/>
        <v>-0.12713698897841125</v>
      </c>
      <c r="M418">
        <f t="shared" si="46"/>
        <v>-0.12713698897841125</v>
      </c>
      <c r="N418" s="13">
        <f t="shared" si="47"/>
        <v>1.0170156224747161E-4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7.308009953821208</v>
      </c>
      <c r="H419" s="10">
        <f t="shared" si="48"/>
        <v>-0.1153467380994341</v>
      </c>
      <c r="I419">
        <f t="shared" si="44"/>
        <v>-0.92277390479547283</v>
      </c>
      <c r="K419">
        <f t="shared" si="45"/>
        <v>-0.12538984285717789</v>
      </c>
      <c r="M419">
        <f t="shared" si="46"/>
        <v>-0.12538984285717789</v>
      </c>
      <c r="N419" s="13">
        <f t="shared" si="47"/>
        <v>1.0086395317501578E-4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7.3218626312703359</v>
      </c>
      <c r="H420" s="10">
        <f t="shared" si="48"/>
        <v>-0.11366542625374328</v>
      </c>
      <c r="I420">
        <f t="shared" si="44"/>
        <v>-0.90932341002994621</v>
      </c>
      <c r="K420">
        <f t="shared" si="45"/>
        <v>-0.12366669432226689</v>
      </c>
      <c r="M420">
        <f t="shared" si="46"/>
        <v>-0.12366669432226689</v>
      </c>
      <c r="N420" s="13">
        <f t="shared" si="47"/>
        <v>1.0002536297847E-4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7.3357153087194611</v>
      </c>
      <c r="H421" s="10">
        <f t="shared" si="48"/>
        <v>-0.11200800003683536</v>
      </c>
      <c r="I421">
        <f t="shared" si="44"/>
        <v>-0.89606400029468292</v>
      </c>
      <c r="K421">
        <f t="shared" si="45"/>
        <v>-0.12196721512611454</v>
      </c>
      <c r="M421">
        <f t="shared" si="46"/>
        <v>-0.12196721512611454</v>
      </c>
      <c r="N421" s="13">
        <f t="shared" si="47"/>
        <v>9.9185965194525995E-5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7.3495679861685881</v>
      </c>
      <c r="H422" s="10">
        <f t="shared" si="48"/>
        <v>-0.11037412974933858</v>
      </c>
      <c r="I422">
        <f t="shared" si="44"/>
        <v>-0.88299303799470863</v>
      </c>
      <c r="K422">
        <f t="shared" si="45"/>
        <v>-0.12029108145804003</v>
      </c>
      <c r="M422">
        <f t="shared" si="46"/>
        <v>-0.12029108145804003</v>
      </c>
      <c r="N422" s="13">
        <f t="shared" si="47"/>
        <v>9.8345931192716653E-5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7.3634206636177142</v>
      </c>
      <c r="H423" s="10">
        <f t="shared" si="48"/>
        <v>-0.10876349009505064</v>
      </c>
      <c r="I423">
        <f t="shared" si="44"/>
        <v>-0.87010792076040511</v>
      </c>
      <c r="K423">
        <f t="shared" si="45"/>
        <v>-0.11863797388597246</v>
      </c>
      <c r="M423">
        <f t="shared" si="46"/>
        <v>-0.11863797388597246</v>
      </c>
      <c r="N423" s="13">
        <f t="shared" si="47"/>
        <v>9.7505430137177703E-5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7.3772733410668403</v>
      </c>
      <c r="H424" s="10">
        <f t="shared" si="48"/>
        <v>-0.10717576012451127</v>
      </c>
      <c r="I424">
        <f t="shared" si="44"/>
        <v>-0.85740608099609017</v>
      </c>
      <c r="K424">
        <f t="shared" si="45"/>
        <v>-0.11700757729889052</v>
      </c>
      <c r="M424">
        <f t="shared" si="46"/>
        <v>-0.11700757729889052</v>
      </c>
      <c r="N424" s="13">
        <f t="shared" si="47"/>
        <v>9.6664628950418854E-5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7.3911260185159664</v>
      </c>
      <c r="H425" s="10">
        <f t="shared" si="48"/>
        <v>-0.10561062317925368</v>
      </c>
      <c r="I425">
        <f t="shared" si="44"/>
        <v>-0.84488498543402946</v>
      </c>
      <c r="K425">
        <f t="shared" si="45"/>
        <v>-0.11539958084996846</v>
      </c>
      <c r="M425">
        <f t="shared" si="46"/>
        <v>-0.11539958084996846</v>
      </c>
      <c r="N425" s="13">
        <f t="shared" si="47"/>
        <v>9.582369227904566E-5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7.4049786959650925</v>
      </c>
      <c r="H426" s="10">
        <f t="shared" si="48"/>
        <v>-0.10406776683672535</v>
      </c>
      <c r="I426">
        <f t="shared" si="44"/>
        <v>-0.83254213469380278</v>
      </c>
      <c r="K426">
        <f t="shared" si="45"/>
        <v>-0.11381367790042377</v>
      </c>
      <c r="M426">
        <f t="shared" si="46"/>
        <v>-0.11381367790042377</v>
      </c>
      <c r="N426" s="13">
        <f t="shared" si="47"/>
        <v>9.4982782461519222E-5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7.4188313734142195</v>
      </c>
      <c r="H427" s="10">
        <f t="shared" si="48"/>
        <v>-0.10254688285587346</v>
      </c>
      <c r="I427">
        <f t="shared" si="44"/>
        <v>-0.82037506284698769</v>
      </c>
      <c r="K427">
        <f t="shared" si="45"/>
        <v>-0.11224956596405472</v>
      </c>
      <c r="M427">
        <f t="shared" si="46"/>
        <v>-0.11224956596405472</v>
      </c>
      <c r="N427" s="13">
        <f t="shared" si="47"/>
        <v>9.4142059497785938E-5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7.4326840508633456</v>
      </c>
      <c r="H428" s="10">
        <f t="shared" si="48"/>
        <v>-0.10104766712338639</v>
      </c>
      <c r="I428">
        <f t="shared" si="44"/>
        <v>-0.80838133698709114</v>
      </c>
      <c r="K428">
        <f t="shared" si="45"/>
        <v>-0.11070694665246625</v>
      </c>
      <c r="M428">
        <f t="shared" si="46"/>
        <v>-0.11070694665246625</v>
      </c>
      <c r="N428" s="13">
        <f t="shared" si="47"/>
        <v>9.3301681020901164E-5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7.4465367283124726</v>
      </c>
      <c r="H429" s="10">
        <f t="shared" si="48"/>
        <v>-9.9569819600585849E-2</v>
      </c>
      <c r="I429">
        <f t="shared" si="44"/>
        <v>-0.79655855680468679</v>
      </c>
      <c r="K429">
        <f t="shared" si="45"/>
        <v>-0.10918552562097135</v>
      </c>
      <c r="M429">
        <f t="shared" si="46"/>
        <v>-0.10918552562097135</v>
      </c>
      <c r="N429" s="13">
        <f t="shared" si="47"/>
        <v>9.2461802270477964E-5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7.4603894057615987</v>
      </c>
      <c r="H430" s="10">
        <f t="shared" si="48"/>
        <v>-9.8113044270960972E-2</v>
      </c>
      <c r="I430">
        <f t="shared" si="44"/>
        <v>-0.78490435416768778</v>
      </c>
      <c r="K430">
        <f t="shared" si="45"/>
        <v>-0.10768501251516628</v>
      </c>
      <c r="M430">
        <f t="shared" si="46"/>
        <v>-0.10768501251516628</v>
      </c>
      <c r="N430" s="13">
        <f t="shared" si="47"/>
        <v>9.1622576068074859E-5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7.4742420832107248</v>
      </c>
      <c r="H431" s="10">
        <f t="shared" si="48"/>
        <v>-9.6677049088339975E-2</v>
      </c>
      <c r="I431">
        <f t="shared" si="44"/>
        <v>-0.7734163927067198</v>
      </c>
      <c r="K431">
        <f t="shared" si="45"/>
        <v>-0.10620512091816765</v>
      </c>
      <c r="M431">
        <f t="shared" si="46"/>
        <v>-0.10620512091816765</v>
      </c>
      <c r="N431" s="13">
        <f t="shared" si="47"/>
        <v>9.0784152794355758E-5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7.4880947606598509</v>
      </c>
      <c r="H432" s="10">
        <f t="shared" si="48"/>
        <v>-9.5261545925690264E-2</v>
      </c>
      <c r="I432">
        <f t="shared" si="44"/>
        <v>-0.76209236740552211</v>
      </c>
      <c r="K432">
        <f t="shared" si="45"/>
        <v>-0.10474556829850866</v>
      </c>
      <c r="M432">
        <f t="shared" si="46"/>
        <v>-0.10474556829850866</v>
      </c>
      <c r="N432" s="13">
        <f t="shared" si="47"/>
        <v>8.9946680368119871E-5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7.501947438108977</v>
      </c>
      <c r="H433" s="10">
        <f t="shared" si="48"/>
        <v>-9.3866250524541658E-2</v>
      </c>
      <c r="I433">
        <f t="shared" si="44"/>
        <v>-0.75093000419633327</v>
      </c>
      <c r="K433">
        <f t="shared" si="45"/>
        <v>-0.10330607595868452</v>
      </c>
      <c r="M433">
        <f t="shared" si="46"/>
        <v>-0.10330607595868452</v>
      </c>
      <c r="N433" s="13">
        <f t="shared" si="47"/>
        <v>8.9110304227090425E-5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7.515800115558104</v>
      </c>
      <c r="H434" s="10">
        <f t="shared" si="48"/>
        <v>-9.2490882445026221E-2</v>
      </c>
      <c r="I434">
        <f t="shared" si="44"/>
        <v>-0.73992705956020977</v>
      </c>
      <c r="K434">
        <f t="shared" si="45"/>
        <v>-0.10188636898434128</v>
      </c>
      <c r="M434">
        <f t="shared" si="46"/>
        <v>-0.10188636898434128</v>
      </c>
      <c r="N434" s="13">
        <f t="shared" si="47"/>
        <v>8.8275167310450465E-5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7.5296527930072301</v>
      </c>
      <c r="H435" s="10">
        <f t="shared" si="48"/>
        <v>-9.1135165016526715E-2</v>
      </c>
      <c r="I435">
        <f t="shared" si="44"/>
        <v>-0.72908132013221372</v>
      </c>
      <c r="K435">
        <f t="shared" si="45"/>
        <v>-0.10048617619410143</v>
      </c>
      <c r="M435">
        <f t="shared" si="46"/>
        <v>-0.10048617619410143</v>
      </c>
      <c r="N435" s="13">
        <f t="shared" si="47"/>
        <v>8.7441410043127184E-5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7.5435054704563562</v>
      </c>
      <c r="H436" s="10">
        <f t="shared" si="48"/>
        <v>-8.9798825288928658E-2</v>
      </c>
      <c r="I436">
        <f t="shared" si="44"/>
        <v>-0.71839060231142926</v>
      </c>
      <c r="K436">
        <f t="shared" si="45"/>
        <v>-9.9105230090018911E-2</v>
      </c>
      <c r="M436">
        <f t="shared" si="46"/>
        <v>-9.9105230090018911E-2</v>
      </c>
      <c r="N436" s="13">
        <f t="shared" si="47"/>
        <v>8.6609170321755733E-5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7.5573581479054823</v>
      </c>
      <c r="H437" s="10">
        <f t="shared" si="48"/>
        <v>-8.8481593984468337E-2</v>
      </c>
      <c r="I437">
        <f t="shared" si="44"/>
        <v>-0.7078527518757467</v>
      </c>
      <c r="K437">
        <f t="shared" si="45"/>
        <v>-9.7743266808656373E-2</v>
      </c>
      <c r="M437">
        <f t="shared" si="46"/>
        <v>-9.7743266808656373E-2</v>
      </c>
      <c r="N437" s="13">
        <f t="shared" si="47"/>
        <v>8.5778583502303188E-5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7.5712108253546093</v>
      </c>
      <c r="H438" s="10">
        <f t="shared" si="48"/>
        <v>-8.718320545017097E-2</v>
      </c>
      <c r="I438">
        <f t="shared" si="44"/>
        <v>-0.69746564360136776</v>
      </c>
      <c r="K438">
        <f t="shared" si="45"/>
        <v>-9.6400026072778949E-2</v>
      </c>
      <c r="M438">
        <f t="shared" si="46"/>
        <v>-9.6400026072778949E-2</v>
      </c>
      <c r="N438" s="13">
        <f t="shared" si="47"/>
        <v>8.494978238933175E-5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7.5850635028037354</v>
      </c>
      <c r="H439" s="10">
        <f t="shared" si="48"/>
        <v>-8.5903397610871901E-2</v>
      </c>
      <c r="I439">
        <f t="shared" si="44"/>
        <v>-0.68722718088697521</v>
      </c>
      <c r="K439">
        <f t="shared" si="45"/>
        <v>-9.5075251143657488E-2</v>
      </c>
      <c r="M439">
        <f t="shared" si="46"/>
        <v>-9.5075251143657488E-2</v>
      </c>
      <c r="N439" s="13">
        <f t="shared" si="47"/>
        <v>8.4122897226871458E-5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7.5989161802528615</v>
      </c>
      <c r="H440" s="10">
        <f t="shared" si="48"/>
        <v>-8.4641911922815449E-2</v>
      </c>
      <c r="I440">
        <f t="shared" si="44"/>
        <v>-0.67713529538252359</v>
      </c>
      <c r="K440">
        <f t="shared" si="45"/>
        <v>-9.3768688773973194E-2</v>
      </c>
      <c r="M440">
        <f t="shared" si="46"/>
        <v>-9.3768688773973194E-2</v>
      </c>
      <c r="N440" s="13">
        <f t="shared" si="47"/>
        <v>8.3298055690828876E-5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7.6127688577019885</v>
      </c>
      <c r="H441" s="10">
        <f t="shared" si="48"/>
        <v>-8.3398493327823509E-2</v>
      </c>
      <c r="I441">
        <f t="shared" si="44"/>
        <v>-0.66718794662258807</v>
      </c>
      <c r="K441">
        <f t="shared" si="45"/>
        <v>-9.2480089161319237E-2</v>
      </c>
      <c r="M441">
        <f t="shared" si="46"/>
        <v>-9.2480089161319237E-2</v>
      </c>
      <c r="N441" s="13">
        <f t="shared" si="47"/>
        <v>8.2475382882966976E-5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7.6266215351511137</v>
      </c>
      <c r="H442" s="10">
        <f t="shared" si="48"/>
        <v>-8.2172890208029564E-2</v>
      </c>
      <c r="I442">
        <f t="shared" si="44"/>
        <v>-0.65738312166423651</v>
      </c>
      <c r="K442">
        <f t="shared" si="45"/>
        <v>-9.1209205902291077E-2</v>
      </c>
      <c r="M442">
        <f t="shared" si="46"/>
        <v>-9.1209205902291077E-2</v>
      </c>
      <c r="N442" s="13">
        <f t="shared" si="47"/>
        <v>8.1655001326356915E-5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7.6404742126002416</v>
      </c>
      <c r="H443" s="10">
        <f t="shared" si="48"/>
        <v>-8.0964854341169623E-2</v>
      </c>
      <c r="I443">
        <f t="shared" si="44"/>
        <v>-0.64771883472935698</v>
      </c>
      <c r="K443">
        <f t="shared" si="45"/>
        <v>-8.9955795947159134E-2</v>
      </c>
      <c r="M443">
        <f t="shared" si="46"/>
        <v>-8.9955795947159134E-2</v>
      </c>
      <c r="N443" s="13">
        <f t="shared" si="47"/>
        <v>8.0837030962313251E-5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7.6543268900493668</v>
      </c>
      <c r="H444" s="10">
        <f t="shared" si="48"/>
        <v>-7.9774140856426271E-2</v>
      </c>
      <c r="I444">
        <f t="shared" si="44"/>
        <v>-0.63819312685141016</v>
      </c>
      <c r="K444">
        <f t="shared" si="45"/>
        <v>-8.87196195551192E-2</v>
      </c>
      <c r="M444">
        <f t="shared" si="46"/>
        <v>-8.87196195551192E-2</v>
      </c>
      <c r="N444" s="13">
        <f t="shared" si="47"/>
        <v>8.0021589148768953E-5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7.6681795674984938</v>
      </c>
      <c r="H445" s="10">
        <f t="shared" si="48"/>
        <v>-7.860050819081732E-2</v>
      </c>
      <c r="I445">
        <f t="shared" si="44"/>
        <v>-0.62880406552653856</v>
      </c>
      <c r="K445">
        <f t="shared" si="45"/>
        <v>-8.7500440250109696E-2</v>
      </c>
      <c r="M445">
        <f t="shared" si="46"/>
        <v>-8.7500440250109696E-2</v>
      </c>
      <c r="N445" s="13">
        <f t="shared" si="47"/>
        <v>7.9208790660020235E-5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7.6820322449476199</v>
      </c>
      <c r="H446" s="10">
        <f t="shared" si="48"/>
        <v>-7.7443718046124876E-2</v>
      </c>
      <c r="I446">
        <f t="shared" si="44"/>
        <v>-0.61954974436899901</v>
      </c>
      <c r="K446">
        <f t="shared" si="45"/>
        <v>-8.6298024777195129E-2</v>
      </c>
      <c r="M446">
        <f t="shared" si="46"/>
        <v>-8.6298024777195129E-2</v>
      </c>
      <c r="N446" s="13">
        <f t="shared" si="47"/>
        <v>7.8398747687875972E-5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7.695884922396746</v>
      </c>
      <c r="H447" s="10">
        <f t="shared" si="48"/>
        <v>-7.6303535346357351E-2</v>
      </c>
      <c r="I447">
        <f t="shared" si="44"/>
        <v>-0.61042828277085881</v>
      </c>
      <c r="K447">
        <f t="shared" si="45"/>
        <v>-8.5112143059504708E-2</v>
      </c>
      <c r="M447">
        <f t="shared" si="46"/>
        <v>-8.5112143059504708E-2</v>
      </c>
      <c r="N447" s="13">
        <f t="shared" si="47"/>
        <v>7.7591569844119099E-5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7.709737599845873</v>
      </c>
      <c r="H448" s="10">
        <f t="shared" si="48"/>
        <v>-7.5179728195739606E-2</v>
      </c>
      <c r="I448">
        <f t="shared" si="44"/>
        <v>-0.60143782556591685</v>
      </c>
      <c r="K448">
        <f t="shared" si="45"/>
        <v>-8.3942568155721833E-2</v>
      </c>
      <c r="M448">
        <f t="shared" si="46"/>
        <v>-8.3942568155721833E-2</v>
      </c>
      <c r="N448" s="13">
        <f t="shared" si="47"/>
        <v>7.6787364164261323E-5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7.7235902772949991</v>
      </c>
      <c r="H449" s="10">
        <f t="shared" si="48"/>
        <v>-7.4072067837223879E-2</v>
      </c>
      <c r="I449">
        <f t="shared" si="44"/>
        <v>-0.59257654269779103</v>
      </c>
      <c r="K449">
        <f t="shared" si="45"/>
        <v>-8.2789076218117888E-2</v>
      </c>
      <c r="M449">
        <f t="shared" si="46"/>
        <v>-8.2789076218117888E-2</v>
      </c>
      <c r="N449" s="13">
        <f t="shared" si="47"/>
        <v>7.5986235112576395E-5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7.7374429547441252</v>
      </c>
      <c r="H450" s="10">
        <f t="shared" si="48"/>
        <v>-7.2980328611517306E-2</v>
      </c>
      <c r="I450">
        <f t="shared" si="44"/>
        <v>-0.58384262889213845</v>
      </c>
      <c r="K450">
        <f t="shared" si="45"/>
        <v>-8.1651446451124404E-2</v>
      </c>
      <c r="M450">
        <f t="shared" si="46"/>
        <v>-8.1651446451124404E-2</v>
      </c>
      <c r="N450" s="13">
        <f t="shared" si="47"/>
        <v>7.5188284588352462E-5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7.7512956321932514</v>
      </c>
      <c r="H451" s="10">
        <f t="shared" si="48"/>
        <v>-7.1904287916618265E-2</v>
      </c>
      <c r="I451">
        <f t="shared" si="44"/>
        <v>-0.57523430333294612</v>
      </c>
      <c r="K451">
        <f t="shared" si="45"/>
        <v>-8.0529461070436237E-2</v>
      </c>
      <c r="M451">
        <f t="shared" si="46"/>
        <v>-8.0529461070436237E-2</v>
      </c>
      <c r="N451" s="13">
        <f t="shared" si="47"/>
        <v>7.4393611933342259E-5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7.7651483096423783</v>
      </c>
      <c r="H452" s="10">
        <f t="shared" si="48"/>
        <v>-7.0843726167857529E-2</v>
      </c>
      <c r="I452">
        <f t="shared" si="44"/>
        <v>-0.56674980934286023</v>
      </c>
      <c r="K452">
        <f t="shared" si="45"/>
        <v>-7.94229052626413E-2</v>
      </c>
      <c r="M452">
        <f t="shared" si="46"/>
        <v>-7.94229052626413E-2</v>
      </c>
      <c r="N452" s="13">
        <f t="shared" si="47"/>
        <v>7.3602313940374867E-5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7.7790009870915044</v>
      </c>
      <c r="H453" s="10">
        <f t="shared" si="48"/>
        <v>-6.9798426758436991E-2</v>
      </c>
      <c r="I453">
        <f t="shared" si="44"/>
        <v>-0.55838741406749592</v>
      </c>
      <c r="K453">
        <f t="shared" si="45"/>
        <v>-7.8331567145369263E-2</v>
      </c>
      <c r="M453">
        <f t="shared" si="46"/>
        <v>-7.8331567145369263E-2</v>
      </c>
      <c r="N453" s="13">
        <f t="shared" si="47"/>
        <v>7.2814484863094659E-5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7.7928536645406306</v>
      </c>
      <c r="H454" s="10">
        <f t="shared" si="48"/>
        <v>-6.8768176020461397E-2</v>
      </c>
      <c r="I454">
        <f t="shared" si="44"/>
        <v>-0.55014540816369117</v>
      </c>
      <c r="K454">
        <f t="shared" si="45"/>
        <v>-7.7255237727954493E-2</v>
      </c>
      <c r="M454">
        <f t="shared" si="46"/>
        <v>-7.7255237727954493E-2</v>
      </c>
      <c r="N454" s="13">
        <f t="shared" si="47"/>
        <v>7.203021642679562E-5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7.8067063419897575</v>
      </c>
      <c r="H455" s="10">
        <f t="shared" si="48"/>
        <v>-6.7752763186456441E-2</v>
      </c>
      <c r="I455">
        <f t="shared" si="44"/>
        <v>-0.54202210549165153</v>
      </c>
      <c r="K455">
        <f t="shared" si="45"/>
        <v>-7.6193710872605167E-2</v>
      </c>
      <c r="M455">
        <f t="shared" si="46"/>
        <v>-7.6193710872605167E-2</v>
      </c>
      <c r="N455" s="13">
        <f t="shared" si="47"/>
        <v>7.1249597840299518E-5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7.8205590194388828</v>
      </c>
      <c r="H456" s="10">
        <f t="shared" si="48"/>
        <v>-6.6751980351368617E-2</v>
      </c>
      <c r="I456">
        <f t="shared" si="44"/>
        <v>-0.53401584281094894</v>
      </c>
      <c r="K456">
        <f t="shared" si="45"/>
        <v>-7.5146783256076211E-2</v>
      </c>
      <c r="M456">
        <f t="shared" si="46"/>
        <v>-7.5146783256076211E-2</v>
      </c>
      <c r="N456" s="13">
        <f t="shared" si="47"/>
        <v>7.0472715808887044E-5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7.8344116968880098</v>
      </c>
      <c r="H457" s="10">
        <f t="shared" si="48"/>
        <v>-6.5765622435040319E-2</v>
      </c>
      <c r="I457">
        <f t="shared" si="44"/>
        <v>-0.52612497948032255</v>
      </c>
      <c r="K457">
        <f t="shared" si="45"/>
        <v>-7.4114254331835647E-2</v>
      </c>
      <c r="M457">
        <f t="shared" si="46"/>
        <v>-7.4114254331835647E-2</v>
      </c>
      <c r="N457" s="13">
        <f t="shared" si="47"/>
        <v>6.9699654548188353E-5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7.8482643743371359</v>
      </c>
      <c r="H458" s="10">
        <f t="shared" si="48"/>
        <v>-6.4793487145155274E-2</v>
      </c>
      <c r="I458">
        <f t="shared" si="44"/>
        <v>-0.51834789716124219</v>
      </c>
      <c r="K458">
        <f t="shared" si="45"/>
        <v>-7.309592629272281E-2</v>
      </c>
      <c r="M458">
        <f t="shared" si="46"/>
        <v>-7.309592629272281E-2</v>
      </c>
      <c r="N458" s="13">
        <f t="shared" si="47"/>
        <v>6.8930495799061954E-5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7.8621170517862629</v>
      </c>
      <c r="H459" s="10">
        <f t="shared" si="48"/>
        <v>-6.383537494064892E-2</v>
      </c>
      <c r="I459">
        <f t="shared" si="44"/>
        <v>-0.51068299952519136</v>
      </c>
      <c r="K459">
        <f t="shared" si="45"/>
        <v>-7.2091604034088999E-2</v>
      </c>
      <c r="M459">
        <f t="shared" si="46"/>
        <v>-7.2091604034088999E-2</v>
      </c>
      <c r="N459" s="13">
        <f t="shared" si="47"/>
        <v>6.8165318843366391E-5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7.875969729235389</v>
      </c>
      <c r="H460" s="10">
        <f t="shared" si="48"/>
        <v>-6.2891088995577632E-2</v>
      </c>
      <c r="I460">
        <f t="shared" si="44"/>
        <v>-0.50312871196462106</v>
      </c>
      <c r="K460">
        <f t="shared" si="45"/>
        <v>-7.1101095117418328E-2</v>
      </c>
      <c r="M460">
        <f t="shared" si="46"/>
        <v>-7.1101095117418328E-2</v>
      </c>
      <c r="N460" s="13">
        <f t="shared" si="47"/>
        <v>6.7404200520661701E-5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7.8898224066845142</v>
      </c>
      <c r="H461" s="10">
        <f t="shared" si="48"/>
        <v>-6.1960435163442441E-2</v>
      </c>
      <c r="I461">
        <f t="shared" si="44"/>
        <v>-0.49568348130753953</v>
      </c>
      <c r="K461">
        <f t="shared" si="45"/>
        <v>-7.0124209734419227E-2</v>
      </c>
      <c r="M461">
        <f t="shared" si="46"/>
        <v>-7.0124209734419227E-2</v>
      </c>
      <c r="N461" s="13">
        <f t="shared" si="47"/>
        <v>6.6647215245727194E-5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7.9036750841336412</v>
      </c>
      <c r="H462" s="10">
        <f t="shared" si="48"/>
        <v>-6.1043221941960935E-2</v>
      </c>
      <c r="I462">
        <f t="shared" si="44"/>
        <v>-0.48834577553568748</v>
      </c>
      <c r="K462">
        <f t="shared" si="45"/>
        <v>-6.9160760671584678E-2</v>
      </c>
      <c r="M462">
        <f t="shared" si="46"/>
        <v>-6.9160760671584678E-2</v>
      </c>
      <c r="N462" s="13">
        <f t="shared" si="47"/>
        <v>6.5894435026941461E-5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7.9175277615827673</v>
      </c>
      <c r="H463" s="10">
        <f t="shared" si="48"/>
        <v>-6.0139260438283097E-2</v>
      </c>
      <c r="I463">
        <f t="shared" si="44"/>
        <v>-0.48111408350626478</v>
      </c>
      <c r="K463">
        <f t="shared" si="45"/>
        <v>-6.8210563275213881E-2</v>
      </c>
      <c r="M463">
        <f t="shared" si="46"/>
        <v>-6.8210563275213881E-2</v>
      </c>
      <c r="N463" s="13">
        <f t="shared" si="47"/>
        <v>6.5145929485446917E-5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7.9313804390318943</v>
      </c>
      <c r="H464" s="10">
        <f t="shared" si="48"/>
        <v>-5.9248364334644768E-2</v>
      </c>
      <c r="I464">
        <f t="shared" si="44"/>
        <v>-0.47398691467715814</v>
      </c>
      <c r="K464">
        <f t="shared" si="45"/>
        <v>-6.7273435416887989E-2</v>
      </c>
      <c r="M464">
        <f t="shared" si="46"/>
        <v>-6.7273435416887989E-2</v>
      </c>
      <c r="N464" s="13">
        <f t="shared" si="47"/>
        <v>6.4401765875056377E-5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7.9452331164810204</v>
      </c>
      <c r="H465" s="10">
        <f t="shared" si="48"/>
        <v>-5.8370349854454801E-2</v>
      </c>
      <c r="I465">
        <f t="shared" si="44"/>
        <v>-0.4669627988356384</v>
      </c>
      <c r="K465">
        <f t="shared" si="45"/>
        <v>-6.634919745939924E-2</v>
      </c>
      <c r="M465">
        <f t="shared" si="46"/>
        <v>-6.634919745939924E-2</v>
      </c>
      <c r="N465" s="13">
        <f t="shared" si="47"/>
        <v>6.3662009102927614E-5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7.9590857939301474</v>
      </c>
      <c r="H466" s="10">
        <f t="shared" si="48"/>
        <v>-5.7505035728809627E-2</v>
      </c>
      <c r="I466">
        <f t="shared" si="44"/>
        <v>-0.46004028583047701</v>
      </c>
      <c r="K466">
        <f t="shared" si="45"/>
        <v>-6.5437672223122412E-2</v>
      </c>
      <c r="M466">
        <f t="shared" si="46"/>
        <v>-6.5437672223122412E-2</v>
      </c>
      <c r="N466" s="13">
        <f t="shared" si="47"/>
        <v>6.2926721750903035E-5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7.9729384713792726</v>
      </c>
      <c r="H467" s="10">
        <f t="shared" si="48"/>
        <v>-5.6652243163431246E-2</v>
      </c>
      <c r="I467">
        <f t="shared" si="44"/>
        <v>-0.45321794530744997</v>
      </c>
      <c r="K467">
        <f t="shared" si="45"/>
        <v>-6.4538684952828149E-2</v>
      </c>
      <c r="M467">
        <f t="shared" si="46"/>
        <v>-6.4538684952828149E-2</v>
      </c>
      <c r="N467" s="13">
        <f t="shared" si="47"/>
        <v>6.2195964097545826E-5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7.9867911488283996</v>
      </c>
      <c r="H468" s="10">
        <f t="shared" si="48"/>
        <v>-5.5811795806022725E-2</v>
      </c>
      <c r="I468">
        <f t="shared" ref="I468:I469" si="50">H468*$E$6</f>
        <v>-0.4464943664481818</v>
      </c>
      <c r="K468">
        <f t="shared" ref="K468:K469" si="51">(1/2)*($L$9*$L$4*EXP(-$L$7*$O$6*(G468/$O$6-1))+6*$L$4*EXP(-$L$7*$O$6*(2/SQRT(3)*G468/$O$6-1))-($L$9*$L$6*EXP(-$L$5*$O$6*(G468/$O$6-1))+6*$L$6*EXP(-$L$5*$O$6*(2/SQRT(3)*G468/$O$6-1))))</f>
        <v>-6.3652063284928756E-2</v>
      </c>
      <c r="M468">
        <f t="shared" ref="M468:M469" si="52">(1/2)*($L$9*$O$4*EXP(-$O$8*$O$6*(G468/$O$6-1))+6*$O$4*EXP(-$O$8*$O$6*(2/SQRT(3)*G468/$O$6-1))-($L$9*$O$7*EXP(-$O$5*$O$6*(G468/$O$6-1))+6*$O$7*EXP(-$O$5*$O$6*(2/SQRT(3)*G468/$O$6-1))))</f>
        <v>-6.3652063284928756E-2</v>
      </c>
      <c r="N468" s="13">
        <f t="shared" ref="N468:N469" si="53">(M468-H468)^2*O468</f>
        <v>6.1469794140791529E-5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8.0006438262775266</v>
      </c>
      <c r="H469" s="10">
        <f t="shared" si="48"/>
        <v>-5.4983519714037019E-2</v>
      </c>
      <c r="I469">
        <f t="shared" si="50"/>
        <v>-0.43986815771229615</v>
      </c>
      <c r="K469">
        <f t="shared" si="51"/>
        <v>-6.2777637215155238E-2</v>
      </c>
      <c r="M469">
        <f t="shared" si="52"/>
        <v>-6.2777637215155238E-2</v>
      </c>
      <c r="N469" s="13">
        <f t="shared" si="53"/>
        <v>6.074826762123732E-5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topLeftCell="G1" workbookViewId="0">
      <selection activeCell="D4" sqref="D4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G2" s="1" t="s">
        <v>253</v>
      </c>
      <c r="H2" s="1" t="s">
        <v>252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169</v>
      </c>
      <c r="B3" s="1" t="s">
        <v>128</v>
      </c>
      <c r="D3" s="15" t="str">
        <f>A3</f>
        <v>HCP</v>
      </c>
      <c r="E3" s="1" t="str">
        <f>B3</f>
        <v>Co</v>
      </c>
      <c r="G3" s="15" t="str">
        <f>D3</f>
        <v>HCP</v>
      </c>
      <c r="H3" s="1" t="str">
        <f>E3</f>
        <v>Co</v>
      </c>
      <c r="K3" s="15" t="str">
        <f>A3</f>
        <v>HCP</v>
      </c>
      <c r="L3" s="1" t="str">
        <f>B3</f>
        <v>Co</v>
      </c>
      <c r="N3" s="15" t="str">
        <f>A3</f>
        <v>HCP</v>
      </c>
      <c r="O3" s="1" t="str">
        <f>L3</f>
        <v>Co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">
        <v>-7.1082999999999998</v>
      </c>
      <c r="D4" s="18" t="s">
        <v>8</v>
      </c>
      <c r="E4" s="4">
        <f>MIN(H13,H4)</f>
        <v>2.4802378132626175</v>
      </c>
      <c r="G4" s="2" t="s">
        <v>249</v>
      </c>
      <c r="H4" s="1">
        <v>2.5007837999999998</v>
      </c>
      <c r="K4" s="2" t="s">
        <v>264</v>
      </c>
      <c r="L4" s="4">
        <f>O4</f>
        <v>1.1847178779670293</v>
      </c>
      <c r="N4" s="12" t="s">
        <v>264</v>
      </c>
      <c r="O4" s="4">
        <v>1.1847178779670293</v>
      </c>
      <c r="P4" t="s">
        <v>47</v>
      </c>
      <c r="Q4" s="26" t="s">
        <v>267</v>
      </c>
      <c r="R4">
        <f>$O$6*(SQRT(4/3+$H$11^2/4)*($H$4/$E$4))</f>
        <v>3.5377358732955777</v>
      </c>
      <c r="S4" t="s">
        <v>272</v>
      </c>
      <c r="X4" s="27"/>
    </row>
    <row r="5" spans="1:27" x14ac:dyDescent="0.4">
      <c r="A5" s="2" t="s">
        <v>20</v>
      </c>
      <c r="B5" s="5">
        <v>21.844999999999999</v>
      </c>
      <c r="D5" s="2" t="s">
        <v>3</v>
      </c>
      <c r="E5" s="5">
        <f>O10</f>
        <v>2.0220057259940472E-2</v>
      </c>
      <c r="G5" s="2" t="s">
        <v>250</v>
      </c>
      <c r="H5" s="1">
        <v>4.0333310000000004</v>
      </c>
      <c r="K5" s="2" t="s">
        <v>2</v>
      </c>
      <c r="L5" s="4">
        <f>O5</f>
        <v>1.6771968201281948</v>
      </c>
      <c r="N5" s="12" t="s">
        <v>2</v>
      </c>
      <c r="O5" s="4">
        <v>1.6771968201281948</v>
      </c>
      <c r="P5" t="s">
        <v>47</v>
      </c>
      <c r="Q5" s="28" t="s">
        <v>24</v>
      </c>
      <c r="R5" s="29">
        <f>O4</f>
        <v>1.1847178779670293</v>
      </c>
      <c r="S5" s="29">
        <f>O5</f>
        <v>1.6771968201281948</v>
      </c>
      <c r="T5" s="29">
        <f>O6</f>
        <v>2.4912172754249386</v>
      </c>
      <c r="U5" s="29">
        <f>($O$6*($H$4/$E$4)+$O$6*(SQRT(4/3+$H$11^2/4)*($H$4/$E$4)))/2</f>
        <v>3.0247950439898879</v>
      </c>
      <c r="V5" s="30" t="s">
        <v>111</v>
      </c>
      <c r="W5" s="30" t="str">
        <f>B3</f>
        <v>Co</v>
      </c>
      <c r="X5" s="31" t="str">
        <f>B3</f>
        <v>Co</v>
      </c>
    </row>
    <row r="6" spans="1:27" x14ac:dyDescent="0.4">
      <c r="A6" s="2" t="s">
        <v>0</v>
      </c>
      <c r="B6" s="1">
        <v>1.2589999999999999</v>
      </c>
      <c r="D6" s="2" t="s">
        <v>13</v>
      </c>
      <c r="E6" s="1">
        <v>12</v>
      </c>
      <c r="F6" t="s">
        <v>14</v>
      </c>
      <c r="K6" s="18" t="s">
        <v>265</v>
      </c>
      <c r="L6" s="4">
        <f>2*L4</f>
        <v>2.3694357559340586</v>
      </c>
      <c r="N6" s="12" t="s">
        <v>23</v>
      </c>
      <c r="O6" s="4">
        <v>2.4912172754249386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260</v>
      </c>
      <c r="D7" s="2" t="s">
        <v>26</v>
      </c>
      <c r="E7" s="1">
        <v>2</v>
      </c>
      <c r="F7" t="s">
        <v>27</v>
      </c>
      <c r="K7" s="18" t="s">
        <v>263</v>
      </c>
      <c r="L7" s="4">
        <f>2*L5</f>
        <v>3.3543936402563896</v>
      </c>
      <c r="N7" s="18" t="s">
        <v>265</v>
      </c>
      <c r="O7" s="4">
        <f>2*O4</f>
        <v>2.3694357559340586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C8" t="s">
        <v>247</v>
      </c>
      <c r="N8" s="18" t="s">
        <v>263</v>
      </c>
      <c r="O8" s="4">
        <f>2*O5</f>
        <v>3.3543936402563896</v>
      </c>
      <c r="Q8" s="26" t="s">
        <v>268</v>
      </c>
      <c r="R8">
        <f>$O$6*(SQRT(4/3+$H$11^2/4)*($H$4/$E$4))</f>
        <v>3.5377358732955777</v>
      </c>
      <c r="S8" t="s">
        <v>272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257</v>
      </c>
      <c r="O9" s="1">
        <f>O8/O5</f>
        <v>2</v>
      </c>
      <c r="Q9" s="28" t="s">
        <v>24</v>
      </c>
      <c r="R9" s="29">
        <f>O4</f>
        <v>1.1847178779670293</v>
      </c>
      <c r="S9" s="29">
        <f>O5</f>
        <v>1.6771968201281948</v>
      </c>
      <c r="T9" s="29">
        <f>O6</f>
        <v>2.4912172754249386</v>
      </c>
      <c r="U9" s="29">
        <f>($O$6*($H$4/$E$4)+$O$6*(SQRT(4/3+$H$11^2/4)*($H$4/$E$4)))/2</f>
        <v>3.0247950439898879</v>
      </c>
      <c r="V9" s="30" t="s">
        <v>111</v>
      </c>
      <c r="W9" s="30" t="str">
        <f>B3</f>
        <v>Co</v>
      </c>
      <c r="X9" s="31" t="str">
        <f>B3</f>
        <v>Co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256</v>
      </c>
      <c r="H10" s="1" t="s">
        <v>255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3.5220378179613241</v>
      </c>
      <c r="D11" s="3" t="s">
        <v>8</v>
      </c>
      <c r="E11" s="4">
        <f>E4</f>
        <v>2.4802378132626175</v>
      </c>
      <c r="G11" s="22" t="s">
        <v>246</v>
      </c>
      <c r="H11" s="1">
        <f>H5/H4</f>
        <v>1.6128267465584194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3.1508028671905981</v>
      </c>
      <c r="C12" t="s">
        <v>248</v>
      </c>
      <c r="D12" s="3" t="s">
        <v>2</v>
      </c>
      <c r="E12" s="4">
        <f>(9*$B$6*$B$5/(-$B$4))^(1/2)</f>
        <v>5.9010224925449561</v>
      </c>
      <c r="G12" s="22" t="s">
        <v>251</v>
      </c>
      <c r="H12" s="1">
        <f>H4^3*H11*SQRT(3)/2</f>
        <v>21.844735508169268</v>
      </c>
      <c r="N12" s="22" t="s">
        <v>270</v>
      </c>
      <c r="O12" s="20">
        <f>(O6-E4)/E4*100</f>
        <v>0.44267779902437132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254</v>
      </c>
      <c r="H13" s="1">
        <f>H4/2*SQRT(4/3+(H11)^2)</f>
        <v>2.4802378132626175</v>
      </c>
      <c r="I13" s="1">
        <f>MAX(H13,H4)</f>
        <v>2.5007837999999998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-0.22564013256976098</v>
      </c>
      <c r="D14" s="3" t="s">
        <v>15</v>
      </c>
      <c r="E14" s="4">
        <f>-(1+$E$13+$E$5*$E$13^3)*EXP(-$E$13)</f>
        <v>-1</v>
      </c>
      <c r="G14" s="22" t="s">
        <v>259</v>
      </c>
      <c r="H14" s="1">
        <f>SQRT((H4*3/2)^2+(H4/2/SQRT(3))^2+(H5/2)^2)</f>
        <v>4.3196549444397299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-7.1082999999999998</v>
      </c>
    </row>
    <row r="16" spans="1:27" x14ac:dyDescent="0.4">
      <c r="D16" s="3" t="s">
        <v>9</v>
      </c>
      <c r="E16" s="4">
        <f>$E$15*$E$6</f>
        <v>-85.299599999999998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9.1638852424693273E-2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2.0599313635929168</v>
      </c>
      <c r="H19" s="10">
        <f>-(-$B$4)*(1+D19+$E$5*D19^3)*EXP(-D19)</f>
        <v>0.39069928062071957</v>
      </c>
      <c r="I19">
        <f>H19*$E$6</f>
        <v>4.6883913674486344</v>
      </c>
      <c r="K19">
        <f>(1/2)*(($L$9/2)*$L$4*EXP(-$L$7*$O$6*(G19/$O$6-1))+($L$9/2)*$L$4*EXP(-$L$7*$O$6*(($H$4/$E$4)*G19/$O$6-1))-(($L$9/2)*$L$6*EXP(-$L$5*$O$6*(G19/$O$6-1))+($L$9/2)*$L$6*EXP(-$L$5*$O$6*(($H$4/$E$4)*G19/$O$6-1))))</f>
        <v>0.47189472693140289</v>
      </c>
      <c r="M19">
        <f>(1/2)*(($L$9/2)*$O$4*EXP(-$O$8*$O$6*(G19/$O$6-1))+($L$9/2)*$O$4*EXP(-$O$8*$O$6*(($H$4/$E$4)*G19/$O$6-1))-(($L$9/2)*$O$7*EXP(-$O$5*$O$6*(G19/$O$6-1))+($L$9/2)*$O$7*EXP(-$O$5*$O$6*(($H$4/$E$4)*G19/$O$6-1))))</f>
        <v>0.47189472693140289</v>
      </c>
      <c r="N19" s="13">
        <f>(M19-H19)^2*O19</f>
        <v>6.5927005015910568E-3</v>
      </c>
      <c r="O19" s="13">
        <v>1</v>
      </c>
      <c r="P19" s="14">
        <f>SUMSQ(N19:N295)</f>
        <v>6.8934153936460515E-3</v>
      </c>
      <c r="Q19" s="1" t="s">
        <v>62</v>
      </c>
      <c r="R19" s="19">
        <f>O8/(O8-O5)*-B4/SQRT(L9)</f>
        <v>4.1039789184806166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2.0683374925863109</v>
      </c>
      <c r="H20" s="10">
        <f>-(-$B$4)*(1+D20+$E$5*D20^3)*EXP(-D20)</f>
        <v>-1.8353452758885454E-2</v>
      </c>
      <c r="I20">
        <f t="shared" ref="I20:I83" si="2">H20*$E$6</f>
        <v>-0.22024143310662544</v>
      </c>
      <c r="K20">
        <f t="shared" ref="K20:K83" si="3">(1/2)*(($L$9/2)*$L$4*EXP(-$L$7*$O$6*(G20/$O$6-1))+($L$9/2)*$L$4*EXP(-$L$7*$O$6*(($H$4/$E$4)*G20/$O$6-1))-(($L$9/2)*$L$6*EXP(-$L$5*$O$6*(G20/$O$6-1))+($L$9/2)*$L$6*EXP(-$L$5*$O$6*(($H$4/$E$4)*G20/$O$6-1))))</f>
        <v>5.8359676699023311E-2</v>
      </c>
      <c r="M20">
        <f t="shared" ref="M20:M83" si="4">(1/2)*(($L$9/2)*$O$4*EXP(-$O$8*$O$6*(G20/$O$6-1))+($L$9/2)*$O$4*EXP(-$O$8*$O$6*(($H$4/$E$4)*G20/$O$6-1))-(($L$9/2)*$O$7*EXP(-$O$5*$O$6*(G20/$O$6-1))+($L$9/2)*$O$7*EXP(-$O$5*$O$6*(($H$4/$E$4)*G20/$O$6-1))))</f>
        <v>5.8359676699023311E-2</v>
      </c>
      <c r="N20" s="13">
        <f t="shared" ref="N20:N83" si="5">(M20-H20)^2*O20</f>
        <v>5.8849042312258681E-3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2.076743621579705</v>
      </c>
      <c r="H21" s="10">
        <f t="shared" ref="H21:H84" si="6">-(-$B$4)*(1+D21+$E$5*D21^3)*EXP(-D21)</f>
        <v>-0.41047690963967104</v>
      </c>
      <c r="I21">
        <f t="shared" si="2"/>
        <v>-4.9257229156760527</v>
      </c>
      <c r="K21">
        <f t="shared" si="3"/>
        <v>-0.33800398839149892</v>
      </c>
      <c r="M21">
        <f t="shared" si="4"/>
        <v>-0.33800398839149892</v>
      </c>
      <c r="N21" s="13">
        <f t="shared" si="5"/>
        <v>5.2523243142437578E-3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3.4641016151377544</v>
      </c>
      <c r="U21" s="1" t="s">
        <v>56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2.0851497505730991</v>
      </c>
      <c r="H22" s="10">
        <f t="shared" si="6"/>
        <v>-0.78621629166479678</v>
      </c>
      <c r="I22">
        <f t="shared" si="2"/>
        <v>-9.4345954999775614</v>
      </c>
      <c r="K22">
        <f t="shared" si="3"/>
        <v>-0.7177547150320116</v>
      </c>
      <c r="M22">
        <f t="shared" si="4"/>
        <v>-0.7177547150320116</v>
      </c>
      <c r="N22" s="13">
        <f t="shared" si="5"/>
        <v>4.6869874750467182E-3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2.0935558795664928</v>
      </c>
      <c r="H23" s="10">
        <f t="shared" si="6"/>
        <v>-1.1461008012729059</v>
      </c>
      <c r="I23">
        <f t="shared" si="2"/>
        <v>-13.753209615274871</v>
      </c>
      <c r="K23">
        <f t="shared" si="3"/>
        <v>-1.0814342486353539</v>
      </c>
      <c r="M23">
        <f t="shared" si="4"/>
        <v>-1.0814342486353539</v>
      </c>
      <c r="N23" s="13">
        <f t="shared" si="5"/>
        <v>4.1817630300252902E-3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2.1019620085598869</v>
      </c>
      <c r="H24" s="10">
        <f t="shared" si="6"/>
        <v>-1.4906440891690875</v>
      </c>
      <c r="I24">
        <f t="shared" si="2"/>
        <v>-17.887729070029049</v>
      </c>
      <c r="K24">
        <f t="shared" si="3"/>
        <v>-1.4295681151972204</v>
      </c>
      <c r="M24">
        <f t="shared" si="4"/>
        <v>-1.4295681151972204</v>
      </c>
      <c r="N24" s="13">
        <f t="shared" si="5"/>
        <v>3.7302745966121932E-3</v>
      </c>
      <c r="O24" s="13">
        <v>1</v>
      </c>
      <c r="Q24" s="17" t="s">
        <v>58</v>
      </c>
      <c r="R24" s="19">
        <f>O5/(O8-O5)*-B4/L9</f>
        <v>0.59235833333333332</v>
      </c>
      <c r="V24" s="15" t="str">
        <f>D3</f>
        <v>HCP</v>
      </c>
      <c r="W24" s="1" t="str">
        <f>E3</f>
        <v>Co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2.110368137553281</v>
      </c>
      <c r="H25" s="10">
        <f t="shared" si="6"/>
        <v>-1.8203446896637276</v>
      </c>
      <c r="I25">
        <f t="shared" si="2"/>
        <v>-21.844136275964733</v>
      </c>
      <c r="K25">
        <f t="shared" si="3"/>
        <v>-1.7626660894864123</v>
      </c>
      <c r="M25">
        <f t="shared" si="4"/>
        <v>-1.7626660894864123</v>
      </c>
      <c r="N25" s="13">
        <f t="shared" si="5"/>
        <v>3.3268209184145964E-3</v>
      </c>
      <c r="O25" s="13">
        <v>1</v>
      </c>
      <c r="Q25" s="17" t="s">
        <v>59</v>
      </c>
      <c r="R25" s="19">
        <f>O8/(O8-O5)*-B4/SQRT(L9)</f>
        <v>4.1039789184806166</v>
      </c>
      <c r="V25" s="2" t="s">
        <v>103</v>
      </c>
      <c r="W25" s="1">
        <f>(-B4/(12*PI()*B6*W26))^(1/2)</f>
        <v>0.32590790423889465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2.1187742665466751</v>
      </c>
      <c r="H26" s="10">
        <f t="shared" si="6"/>
        <v>-2.1356864442005654</v>
      </c>
      <c r="I26">
        <f t="shared" si="2"/>
        <v>-25.628237330406783</v>
      </c>
      <c r="K26">
        <f t="shared" si="3"/>
        <v>-2.0812226499483835</v>
      </c>
      <c r="M26">
        <f t="shared" si="4"/>
        <v>-2.0812226499483835</v>
      </c>
      <c r="N26" s="13">
        <f t="shared" si="5"/>
        <v>2.9663048843440076E-3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2.1271803955400688</v>
      </c>
      <c r="H27" s="10">
        <f t="shared" si="6"/>
        <v>-2.4371389133868586</v>
      </c>
      <c r="I27">
        <f t="shared" si="2"/>
        <v>-29.245666960642303</v>
      </c>
      <c r="K27">
        <f t="shared" si="3"/>
        <v>-2.3857174206960288</v>
      </c>
      <c r="M27">
        <f t="shared" si="4"/>
        <v>-2.3857174206960288</v>
      </c>
      <c r="N27" s="13">
        <f t="shared" si="5"/>
        <v>2.6441699105530679E-3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2.1355865245334629</v>
      </c>
      <c r="H28" s="10">
        <f t="shared" si="6"/>
        <v>-2.7251577778304754</v>
      </c>
      <c r="I28">
        <f t="shared" si="2"/>
        <v>-32.701893333965707</v>
      </c>
      <c r="K28">
        <f t="shared" si="3"/>
        <v>-2.6766156009510809</v>
      </c>
      <c r="M28">
        <f t="shared" si="4"/>
        <v>-2.6766156009510809</v>
      </c>
      <c r="N28" s="13">
        <f t="shared" si="5"/>
        <v>2.3563429361904268E-3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0.88133818359071303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2.143992653526857</v>
      </c>
      <c r="H29" s="10">
        <f t="shared" si="6"/>
        <v>-3.0001852280807917</v>
      </c>
      <c r="I29">
        <f t="shared" si="2"/>
        <v>-36.0022227369695</v>
      </c>
      <c r="K29">
        <f t="shared" si="3"/>
        <v>-2.95436838228947</v>
      </c>
      <c r="M29">
        <f t="shared" si="4"/>
        <v>-2.95436838228947</v>
      </c>
      <c r="N29" s="13">
        <f t="shared" si="5"/>
        <v>2.0991833582657553E-3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2.1523987825202511</v>
      </c>
      <c r="H30" s="10">
        <f t="shared" si="6"/>
        <v>-3.2626503439625685</v>
      </c>
      <c r="I30">
        <f t="shared" si="2"/>
        <v>-39.151804127550818</v>
      </c>
      <c r="K30">
        <f t="shared" si="3"/>
        <v>-3.2194133540340992</v>
      </c>
      <c r="M30">
        <f t="shared" si="4"/>
        <v>-3.2194133540340992</v>
      </c>
      <c r="N30" s="13">
        <f t="shared" si="5"/>
        <v>1.8694372980745512E-3</v>
      </c>
      <c r="O30" s="13">
        <v>1</v>
      </c>
      <c r="V30" s="22" t="s">
        <v>22</v>
      </c>
      <c r="W30" s="1">
        <f>1/(O5*W25^2)</f>
        <v>5.6134024855623004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2.1608049115136452</v>
      </c>
      <c r="H31" s="10">
        <f t="shared" si="6"/>
        <v>-3.5129694635844255</v>
      </c>
      <c r="I31">
        <f t="shared" si="2"/>
        <v>-42.155633563013104</v>
      </c>
      <c r="K31">
        <f t="shared" si="3"/>
        <v>-3.4721748971287347</v>
      </c>
      <c r="M31">
        <f t="shared" si="4"/>
        <v>-3.4721748971287347</v>
      </c>
      <c r="N31" s="13">
        <f t="shared" si="5"/>
        <v>1.6641966523077726E-3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2.1692110405070393</v>
      </c>
      <c r="H32" s="10">
        <f t="shared" si="6"/>
        <v>-3.7515465422962575</v>
      </c>
      <c r="I32">
        <f t="shared" si="2"/>
        <v>-45.018558507555092</v>
      </c>
      <c r="K32">
        <f t="shared" si="3"/>
        <v>-3.71306456681749</v>
      </c>
      <c r="M32">
        <f t="shared" si="4"/>
        <v>-3.71306456681749</v>
      </c>
      <c r="N32" s="13">
        <f t="shared" si="5"/>
        <v>1.4808624367484652E-3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2.1776171695004334</v>
      </c>
      <c r="H33" s="10">
        <f t="shared" si="6"/>
        <v>-3.9787735018627286</v>
      </c>
      <c r="I33">
        <f t="shared" si="2"/>
        <v>-47.74528202235274</v>
      </c>
      <c r="K33">
        <f t="shared" si="3"/>
        <v>-3.9424814644450308</v>
      </c>
      <c r="M33">
        <f t="shared" si="4"/>
        <v>-3.9424814644450308</v>
      </c>
      <c r="N33" s="13">
        <f t="shared" si="5"/>
        <v>1.3171119799275787E-3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2.186023298493827</v>
      </c>
      <c r="H34" s="10">
        <f t="shared" si="6"/>
        <v>-4.1950305701130812</v>
      </c>
      <c r="I34">
        <f t="shared" si="2"/>
        <v>-50.340366841356975</v>
      </c>
      <c r="K34">
        <f t="shared" si="3"/>
        <v>-4.1608125986842168</v>
      </c>
      <c r="M34">
        <f t="shared" si="4"/>
        <v>-4.1608125986842168</v>
      </c>
      <c r="N34" s="13">
        <f t="shared" si="5"/>
        <v>1.1708695687065805E-3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2.1944294274872211</v>
      </c>
      <c r="H35" s="10">
        <f t="shared" si="6"/>
        <v>-4.4006866113206629</v>
      </c>
      <c r="I35">
        <f t="shared" si="2"/>
        <v>-52.808239335847958</v>
      </c>
      <c r="K35">
        <f t="shared" si="3"/>
        <v>-4.3684332364889009</v>
      </c>
      <c r="M35">
        <f t="shared" si="4"/>
        <v>-4.3684332364889009</v>
      </c>
      <c r="N35" s="13">
        <f t="shared" si="5"/>
        <v>1.0402801880381345E-3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2.2028355564806152</v>
      </c>
      <c r="H36" s="10">
        <f t="shared" si="6"/>
        <v>-4.5960994475590216</v>
      </c>
      <c r="I36">
        <f t="shared" si="2"/>
        <v>-55.153193370708259</v>
      </c>
      <c r="K36">
        <f t="shared" si="3"/>
        <v>-4.5657072440613504</v>
      </c>
      <c r="M36">
        <f t="shared" si="4"/>
        <v>-4.5657072440613504</v>
      </c>
      <c r="N36" s="13">
        <f t="shared" si="5"/>
        <v>9.2368603344385343E-4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2.2112416854740093</v>
      </c>
      <c r="H37" s="10">
        <f t="shared" si="6"/>
        <v>-4.7816161712749068</v>
      </c>
      <c r="I37">
        <f t="shared" si="2"/>
        <v>-57.379394055298881</v>
      </c>
      <c r="K37">
        <f t="shared" si="3"/>
        <v>-4.7529874181159073</v>
      </c>
      <c r="M37">
        <f t="shared" si="4"/>
        <v>-4.7529874181159073</v>
      </c>
      <c r="N37" s="13">
        <f t="shared" si="5"/>
        <v>8.1960550743892307E-4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2.219647814467403</v>
      </c>
      <c r="H38" s="10">
        <f t="shared" si="6"/>
        <v>-4.9575734493123278</v>
      </c>
      <c r="I38">
        <f t="shared" si="2"/>
        <v>-59.490881391747934</v>
      </c>
      <c r="K38">
        <f t="shared" si="3"/>
        <v>-4.9306158077121474</v>
      </c>
      <c r="M38">
        <f t="shared" si="4"/>
        <v>-4.9306158077121474</v>
      </c>
      <c r="N38" s="13">
        <f t="shared" si="5"/>
        <v>7.2671444064377889E-4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2.2280539434607971</v>
      </c>
      <c r="H39" s="10">
        <f t="shared" si="6"/>
        <v>-5.1242978186156396</v>
      </c>
      <c r="I39">
        <f t="shared" si="2"/>
        <v>-61.491573823387675</v>
      </c>
      <c r="K39">
        <f t="shared" si="3"/>
        <v>-5.0989240269235907</v>
      </c>
      <c r="M39">
        <f t="shared" si="4"/>
        <v>-5.0989240269235907</v>
      </c>
      <c r="N39" s="13">
        <f t="shared" si="5"/>
        <v>6.4382930483148965E-4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2.2364600724541912</v>
      </c>
      <c r="H40" s="10">
        <f t="shared" si="6"/>
        <v>-5.2821059738336968</v>
      </c>
      <c r="I40">
        <f t="shared" si="2"/>
        <v>-63.385271686004359</v>
      </c>
      <c r="K40">
        <f t="shared" si="3"/>
        <v>-5.2582335586000895</v>
      </c>
      <c r="M40">
        <f t="shared" si="4"/>
        <v>-5.2582335586000895</v>
      </c>
      <c r="N40" s="13">
        <f t="shared" si="5"/>
        <v>5.6989220908577019E-4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2.2448662014475849</v>
      </c>
      <c r="H41" s="10">
        <f t="shared" si="6"/>
        <v>-5.431305047041314</v>
      </c>
      <c r="I41">
        <f t="shared" si="2"/>
        <v>-65.175660564495772</v>
      </c>
      <c r="K41">
        <f t="shared" si="3"/>
        <v>-5.4088560494752826</v>
      </c>
      <c r="M41">
        <f t="shared" si="4"/>
        <v>-5.4088560494752826</v>
      </c>
      <c r="N41" s="13">
        <f t="shared" si="5"/>
        <v>5.0395749171968187E-4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2.253272330440979</v>
      </c>
      <c r="H42" s="10">
        <f t="shared" si="6"/>
        <v>-5.57219287978862</v>
      </c>
      <c r="I42">
        <f t="shared" si="2"/>
        <v>-66.86631455746344</v>
      </c>
      <c r="K42">
        <f t="shared" si="3"/>
        <v>-5.5510935968630903</v>
      </c>
      <c r="M42">
        <f t="shared" si="4"/>
        <v>-5.5510935968630903</v>
      </c>
      <c r="N42" s="13">
        <f t="shared" si="5"/>
        <v>4.4517973997154701E-4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2.2616784594343731</v>
      </c>
      <c r="H43" s="10">
        <f t="shared" si="6"/>
        <v>-5.7050582876833538</v>
      </c>
      <c r="I43">
        <f t="shared" si="2"/>
        <v>-68.460699452200245</v>
      </c>
      <c r="K43">
        <f t="shared" si="3"/>
        <v>-5.6852390271803266</v>
      </c>
      <c r="M43">
        <f t="shared" si="4"/>
        <v>-5.6852390271803266</v>
      </c>
      <c r="N43" s="13">
        <f t="shared" si="5"/>
        <v>3.9280308688685324E-4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2.2700845884277672</v>
      </c>
      <c r="H44" s="10">
        <f t="shared" si="6"/>
        <v>-5.8301813177058435</v>
      </c>
      <c r="I44">
        <f t="shared" si="2"/>
        <v>-69.962175812470122</v>
      </c>
      <c r="K44">
        <f t="shared" si="3"/>
        <v>-5.8115761665263381</v>
      </c>
      <c r="M44">
        <f t="shared" si="4"/>
        <v>-5.8115761665263381</v>
      </c>
      <c r="N44" s="13">
        <f t="shared" si="5"/>
        <v>3.4615165041224902E-4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2.2784907174211613</v>
      </c>
      <c r="H45" s="10">
        <f t="shared" si="6"/>
        <v>-5.9478334984511063</v>
      </c>
      <c r="I45">
        <f t="shared" si="2"/>
        <v>-71.374001981413272</v>
      </c>
      <c r="K45">
        <f t="shared" si="3"/>
        <v>-5.9303801035434418</v>
      </c>
      <c r="M45">
        <f t="shared" si="4"/>
        <v>-5.9303801035434418</v>
      </c>
      <c r="N45" s="13">
        <f t="shared" si="5"/>
        <v>3.0462099380288945E-4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2.2868968464145554</v>
      </c>
      <c r="H46" s="10">
        <f t="shared" si="6"/>
        <v>-6.0582780834874725</v>
      </c>
      <c r="I46">
        <f t="shared" si="2"/>
        <v>-72.699337001849671</v>
      </c>
      <c r="K46">
        <f t="shared" si="3"/>
        <v>-6.0419174447761854</v>
      </c>
      <c r="M46">
        <f t="shared" si="4"/>
        <v>-6.0419174447761854</v>
      </c>
      <c r="N46" s="13">
        <f t="shared" si="5"/>
        <v>2.6767049904126677E-4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2.2953029754079495</v>
      </c>
      <c r="H47" s="10">
        <f t="shared" si="6"/>
        <v>-6.1617702880161414</v>
      </c>
      <c r="I47">
        <f t="shared" si="2"/>
        <v>-73.941243456193689</v>
      </c>
      <c r="K47">
        <f t="shared" si="3"/>
        <v>-6.1464465627410938</v>
      </c>
      <c r="M47">
        <f t="shared" si="4"/>
        <v>-6.1464465627410938</v>
      </c>
      <c r="N47" s="13">
        <f t="shared" si="5"/>
        <v>2.3481655630513113E-4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2.3037091044013436</v>
      </c>
      <c r="H48" s="10">
        <f t="shared" si="6"/>
        <v>-6.2585575190112523</v>
      </c>
      <c r="I48">
        <f t="shared" si="2"/>
        <v>-75.102690228135032</v>
      </c>
      <c r="K48">
        <f t="shared" si="3"/>
        <v>-6.2442178369125596</v>
      </c>
      <c r="M48">
        <f t="shared" si="4"/>
        <v>-6.2442178369125596</v>
      </c>
      <c r="N48" s="13">
        <f t="shared" si="5"/>
        <v>2.0562648269156905E-4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2.3121152333947377</v>
      </c>
      <c r="H49" s="10">
        <f t="shared" si="6"/>
        <v>-6.3488795990153042</v>
      </c>
      <c r="I49">
        <f t="shared" si="2"/>
        <v>-76.186555188183647</v>
      </c>
      <c r="K49">
        <f t="shared" si="3"/>
        <v>-6.3354738878250458</v>
      </c>
      <c r="M49">
        <f t="shared" si="4"/>
        <v>-6.3354738878250458</v>
      </c>
      <c r="N49" s="13">
        <f t="shared" si="5"/>
        <v>1.7971309251661798E-4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2.3205213623881318</v>
      </c>
      <c r="H50" s="10">
        <f t="shared" si="6"/>
        <v>-6.4329689837602828</v>
      </c>
      <c r="I50">
        <f t="shared" si="2"/>
        <v>-77.195627805123394</v>
      </c>
      <c r="K50">
        <f t="shared" si="3"/>
        <v>-6.4204498044857345</v>
      </c>
      <c r="M50">
        <f t="shared" si="4"/>
        <v>-6.4204498044857345</v>
      </c>
      <c r="N50" s="13">
        <f t="shared" si="5"/>
        <v>1.5672984970827882E-4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2.3289274913815254</v>
      </c>
      <c r="H51" s="10">
        <f t="shared" si="6"/>
        <v>-6.5110509737802058</v>
      </c>
      <c r="I51">
        <f t="shared" si="2"/>
        <v>-78.132611685362463</v>
      </c>
      <c r="K51">
        <f t="shared" si="3"/>
        <v>-6.4993733652868002</v>
      </c>
      <c r="M51">
        <f t="shared" si="4"/>
        <v>-6.4993733652868002</v>
      </c>
      <c r="N51" s="13">
        <f t="shared" si="5"/>
        <v>1.3636654012525861E-4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2.3373336203749195</v>
      </c>
      <c r="H52" s="10">
        <f t="shared" si="6"/>
        <v>-6.583343920176584</v>
      </c>
      <c r="I52">
        <f t="shared" si="2"/>
        <v>-79.000127042119004</v>
      </c>
      <c r="K52">
        <f t="shared" si="3"/>
        <v>-6.5724652526007006</v>
      </c>
      <c r="M52">
        <f t="shared" si="4"/>
        <v>-6.5724652526007006</v>
      </c>
      <c r="N52" s="13">
        <f t="shared" si="5"/>
        <v>1.1834540822657692E-4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2.3457397493683136</v>
      </c>
      <c r="H53" s="10">
        <f t="shared" si="6"/>
        <v>-6.6500594246940059</v>
      </c>
      <c r="I53">
        <f t="shared" si="2"/>
        <v>-79.800713096328067</v>
      </c>
      <c r="K53">
        <f t="shared" si="3"/>
        <v>-6.6399392612370143</v>
      </c>
      <c r="M53">
        <f t="shared" si="4"/>
        <v>-6.6399392612370143</v>
      </c>
      <c r="N53" s="13">
        <f t="shared" si="5"/>
        <v>1.0241770839622871E-4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2.3541458783617077</v>
      </c>
      <c r="H54" s="10">
        <f t="shared" si="6"/>
        <v>-6.7114025342588857</v>
      </c>
      <c r="I54">
        <f t="shared" si="2"/>
        <v>-80.536830411106621</v>
      </c>
      <c r="K54">
        <f t="shared" si="3"/>
        <v>-6.7020025009343271</v>
      </c>
      <c r="M54">
        <f t="shared" si="4"/>
        <v>-6.7020025009343271</v>
      </c>
      <c r="N54" s="13">
        <f t="shared" si="5"/>
        <v>8.8360626502810718E-5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2.3625520073551018</v>
      </c>
      <c r="H55" s="10">
        <f t="shared" si="6"/>
        <v>-6.7675719301304387</v>
      </c>
      <c r="I55">
        <f t="shared" si="2"/>
        <v>-81.210863161565271</v>
      </c>
      <c r="K55">
        <f t="shared" si="3"/>
        <v>-6.7588555930556211</v>
      </c>
      <c r="M55">
        <f t="shared" si="4"/>
        <v>-6.7588555930556211</v>
      </c>
      <c r="N55" s="13">
        <f t="shared" si="5"/>
        <v>7.5974532001839136E-5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2.3709581363484959</v>
      </c>
      <c r="H56" s="10">
        <f t="shared" si="6"/>
        <v>-6.8187601118089933</v>
      </c>
      <c r="I56">
        <f t="shared" si="2"/>
        <v>-81.825121341707927</v>
      </c>
      <c r="K56">
        <f t="shared" si="3"/>
        <v>-6.8106928616510771</v>
      </c>
      <c r="M56">
        <f t="shared" si="4"/>
        <v>-6.8106928616510771</v>
      </c>
      <c r="N56" s="13">
        <f t="shared" si="5"/>
        <v>6.5080525110399045E-5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2.3793642653418896</v>
      </c>
      <c r="H57" s="10">
        <f t="shared" si="6"/>
        <v>-6.8651535758429256</v>
      </c>
      <c r="I57">
        <f t="shared" si="2"/>
        <v>-82.381842910115111</v>
      </c>
      <c r="K57">
        <f t="shared" si="3"/>
        <v>-6.8577025190475442</v>
      </c>
      <c r="M57">
        <f t="shared" si="4"/>
        <v>-6.8577025190475442</v>
      </c>
      <c r="N57" s="13">
        <f t="shared" si="5"/>
        <v>5.551824736799909E-5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2.3877703943352837</v>
      </c>
      <c r="H58" s="10">
        <f t="shared" si="6"/>
        <v>-6.9069329896717946</v>
      </c>
      <c r="I58">
        <f t="shared" si="2"/>
        <v>-82.883195876061535</v>
      </c>
      <c r="K58">
        <f t="shared" si="3"/>
        <v>-6.9000668461193513</v>
      </c>
      <c r="M58">
        <f t="shared" si="4"/>
        <v>-6.9000668461193513</v>
      </c>
      <c r="N58" s="13">
        <f t="shared" si="5"/>
        <v>4.7143927282758763E-5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2.3961765233286778</v>
      </c>
      <c r="H59" s="10">
        <f t="shared" si="6"/>
        <v>-6.9442733606396079</v>
      </c>
      <c r="I59">
        <f t="shared" si="2"/>
        <v>-83.331280327675302</v>
      </c>
      <c r="K59">
        <f t="shared" si="3"/>
        <v>-6.9379623673909414</v>
      </c>
      <c r="M59">
        <f t="shared" si="4"/>
        <v>-6.9379623673909414</v>
      </c>
      <c r="N59" s="13">
        <f t="shared" si="5"/>
        <v>3.982863578471368E-5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2.4045826523220719</v>
      </c>
      <c r="H60" s="10">
        <f t="shared" si="6"/>
        <v>-6.9773442003086554</v>
      </c>
      <c r="I60">
        <f t="shared" si="2"/>
        <v>-83.728130403703858</v>
      </c>
      <c r="K60">
        <f t="shared" si="3"/>
        <v>-6.9715600211174831</v>
      </c>
      <c r="M60">
        <f t="shared" si="4"/>
        <v>-6.9715600211174831</v>
      </c>
      <c r="N60" s="13">
        <f t="shared" si="5"/>
        <v>3.345672891559129E-5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2.412988781315466</v>
      </c>
      <c r="H61" s="10">
        <f t="shared" si="6"/>
        <v>-7.0063096842008212</v>
      </c>
      <c r="I61">
        <f t="shared" si="2"/>
        <v>-84.075716210409851</v>
      </c>
      <c r="K61">
        <f t="shared" si="3"/>
        <v>-7.0010253244855818</v>
      </c>
      <c r="M61">
        <f t="shared" si="4"/>
        <v>-7.0010253244855818</v>
      </c>
      <c r="N61" s="13">
        <f t="shared" si="5"/>
        <v>2.792445760004545E-5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2.4213949103088601</v>
      </c>
      <c r="H62" s="10">
        <f t="shared" si="6"/>
        <v>-7.0313288070900448</v>
      </c>
      <c r="I62">
        <f t="shared" si="2"/>
        <v>-84.375945685080538</v>
      </c>
      <c r="K62">
        <f t="shared" si="3"/>
        <v>-7.0265185340720819</v>
      </c>
      <c r="M62">
        <f t="shared" si="4"/>
        <v>-7.0265185340720819</v>
      </c>
      <c r="N62" s="13">
        <f t="shared" si="5"/>
        <v>2.3138726507341761E-5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2.4298010393022538</v>
      </c>
      <c r="H63" s="10">
        <f t="shared" si="6"/>
        <v>-7.0525555339662382</v>
      </c>
      <c r="I63">
        <f t="shared" si="2"/>
        <v>-84.630666407594859</v>
      </c>
      <c r="K63">
        <f t="shared" si="3"/>
        <v>-7.0481948016952796</v>
      </c>
      <c r="M63">
        <f t="shared" si="4"/>
        <v>-7.0481948016952796</v>
      </c>
      <c r="N63" s="13">
        <f t="shared" si="5"/>
        <v>1.9015985938980431E-5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2.4382071682956479</v>
      </c>
      <c r="H64" s="10">
        <f t="shared" si="6"/>
        <v>-7.0701389467878322</v>
      </c>
      <c r="I64">
        <f t="shared" si="2"/>
        <v>-84.841667361453986</v>
      </c>
      <c r="K64">
        <f t="shared" si="3"/>
        <v>-7.0662043257888918</v>
      </c>
      <c r="M64">
        <f t="shared" si="4"/>
        <v>-7.0662043257888918</v>
      </c>
      <c r="N64" s="13">
        <f t="shared" si="5"/>
        <v>1.5481242405302553E-5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2.446613297289042</v>
      </c>
      <c r="H65" s="10">
        <f t="shared" si="6"/>
        <v>-7.0842233871370324</v>
      </c>
      <c r="I65">
        <f t="shared" si="2"/>
        <v>-85.010680645644385</v>
      </c>
      <c r="K65">
        <f t="shared" si="3"/>
        <v>-7.0806924984255852</v>
      </c>
      <c r="M65">
        <f t="shared" si="4"/>
        <v>-7.0806924984255852</v>
      </c>
      <c r="N65" s="13">
        <f t="shared" si="5"/>
        <v>1.2467175092624797E-5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2.4550194262824361</v>
      </c>
      <c r="H66" s="10">
        <f t="shared" si="6"/>
        <v>-7.0949485948887974</v>
      </c>
      <c r="I66">
        <f t="shared" si="2"/>
        <v>-85.139383138665565</v>
      </c>
      <c r="K66">
        <f t="shared" si="3"/>
        <v>-7.0918000481132477</v>
      </c>
      <c r="M66">
        <f t="shared" si="4"/>
        <v>-7.0918000481132477</v>
      </c>
      <c r="N66" s="13">
        <f t="shared" si="5"/>
        <v>9.9133467978241256E-6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2.4634255552758297</v>
      </c>
      <c r="H67" s="10">
        <f t="shared" si="6"/>
        <v>-7.1024498430016747</v>
      </c>
      <c r="I67">
        <f t="shared" si="2"/>
        <v>-85.229398116020093</v>
      </c>
      <c r="K67">
        <f t="shared" si="3"/>
        <v>-7.0996631784837776</v>
      </c>
      <c r="M67">
        <f t="shared" si="4"/>
        <v>-7.0996631784837776</v>
      </c>
      <c r="N67" s="13">
        <f t="shared" si="5"/>
        <v>7.7654991353067229E-6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2.4718316842692238</v>
      </c>
      <c r="H68" s="10">
        <f t="shared" si="6"/>
        <v>-7.1068580685357352</v>
      </c>
      <c r="I68">
        <f t="shared" si="2"/>
        <v>-85.282296822428819</v>
      </c>
      <c r="K68">
        <f t="shared" si="3"/>
        <v>-7.1044137029906889</v>
      </c>
      <c r="M68">
        <f t="shared" si="4"/>
        <v>-7.1044137029906889</v>
      </c>
      <c r="N68" s="13">
        <f t="shared" si="5"/>
        <v>5.974922917809717E-2</v>
      </c>
      <c r="O68" s="13">
        <v>10000</v>
      </c>
    </row>
    <row r="69" spans="3:16" x14ac:dyDescent="0.4">
      <c r="C69" s="56" t="s">
        <v>44</v>
      </c>
      <c r="D69" s="57">
        <v>0</v>
      </c>
      <c r="E69" s="58">
        <f t="shared" si="0"/>
        <v>-1</v>
      </c>
      <c r="F69" s="59"/>
      <c r="G69" s="59">
        <f t="shared" si="1"/>
        <v>2.4802378132626175</v>
      </c>
      <c r="H69" s="60">
        <f t="shared" si="6"/>
        <v>-7.1082999999999998</v>
      </c>
      <c r="I69" s="59">
        <f t="shared" si="2"/>
        <v>-85.299599999999998</v>
      </c>
      <c r="J69" s="59"/>
      <c r="K69">
        <f t="shared" si="3"/>
        <v>-7.1061791757287285</v>
      </c>
      <c r="M69">
        <f t="shared" si="4"/>
        <v>-7.1061791757287285</v>
      </c>
      <c r="N69" s="61">
        <f t="shared" si="5"/>
        <v>4.4978955896136943E-2</v>
      </c>
      <c r="O69" s="61">
        <v>10000</v>
      </c>
      <c r="P69" s="62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2.4886439422560116</v>
      </c>
      <c r="H70" s="10">
        <f t="shared" si="6"/>
        <v>-7.1068982811292072</v>
      </c>
      <c r="I70">
        <f t="shared" si="2"/>
        <v>-85.282779373550483</v>
      </c>
      <c r="K70">
        <f t="shared" si="3"/>
        <v>-7.1050830184853133</v>
      </c>
      <c r="M70">
        <f t="shared" si="4"/>
        <v>-7.1050830184853133</v>
      </c>
      <c r="N70" s="13">
        <f t="shared" si="5"/>
        <v>3.295178466316552E-2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2.4970500712494057</v>
      </c>
      <c r="H71" s="10">
        <f t="shared" si="6"/>
        <v>-7.1027715911868761</v>
      </c>
      <c r="I71">
        <f t="shared" si="2"/>
        <v>-85.233259094242513</v>
      </c>
      <c r="K71">
        <f t="shared" si="3"/>
        <v>-7.1012446441307127</v>
      </c>
      <c r="M71">
        <f t="shared" si="4"/>
        <v>-7.1012446441307127</v>
      </c>
      <c r="N71" s="13">
        <f t="shared" si="5"/>
        <v>2.3315673123260978E-6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2.5054562002427998</v>
      </c>
      <c r="H72" s="10">
        <f t="shared" si="6"/>
        <v>-7.0960347618892765</v>
      </c>
      <c r="I72">
        <f t="shared" si="2"/>
        <v>-85.152417142671311</v>
      </c>
      <c r="K72">
        <f t="shared" si="3"/>
        <v>-7.09477957645072</v>
      </c>
      <c r="M72">
        <f t="shared" si="4"/>
        <v>-7.09477957645072</v>
      </c>
      <c r="N72" s="13">
        <f t="shared" si="5"/>
        <v>1.5754904851643145E-6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2.5138623292361939</v>
      </c>
      <c r="H73" s="10">
        <f t="shared" si="6"/>
        <v>-7.0867988910422497</v>
      </c>
      <c r="I73">
        <f t="shared" si="2"/>
        <v>-85.041586692506996</v>
      </c>
      <c r="K73">
        <f t="shared" si="3"/>
        <v>-7.0857995665227698</v>
      </c>
      <c r="M73">
        <f t="shared" si="4"/>
        <v>-7.0857995665227698</v>
      </c>
      <c r="N73" s="13">
        <f t="shared" si="5"/>
        <v>9.9864949523378737E-7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2.5222684582295876</v>
      </c>
      <c r="H74" s="10">
        <f t="shared" si="6"/>
        <v>-7.0751714529804524</v>
      </c>
      <c r="I74">
        <f t="shared" si="2"/>
        <v>-84.902057435765428</v>
      </c>
      <c r="K74">
        <f t="shared" si="3"/>
        <v>-7.0744127057335024</v>
      </c>
      <c r="M74">
        <f t="shared" si="4"/>
        <v>-7.0744127057335024</v>
      </c>
      <c r="N74" s="13">
        <f t="shared" si="5"/>
        <v>5.756973847540662E-7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2.5306745872229817</v>
      </c>
      <c r="H75" s="10">
        <f t="shared" si="6"/>
        <v>-7.0612564058961977</v>
      </c>
      <c r="I75">
        <f t="shared" si="2"/>
        <v>-84.735076870754369</v>
      </c>
      <c r="K75">
        <f t="shared" si="3"/>
        <v>-7.0607235355331373</v>
      </c>
      <c r="M75">
        <f t="shared" si="4"/>
        <v>-7.0607235355331373</v>
      </c>
      <c r="N75" s="13">
        <f t="shared" si="5"/>
        <v>2.8395082382821756E-7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2.5390807162163753</v>
      </c>
      <c r="H76" s="10">
        <f t="shared" si="6"/>
        <v>-7.0451542961427274</v>
      </c>
      <c r="I76">
        <f t="shared" si="2"/>
        <v>-84.541851553712732</v>
      </c>
      <c r="K76">
        <f t="shared" si="3"/>
        <v>-7.0448331540192193</v>
      </c>
      <c r="M76">
        <f t="shared" si="4"/>
        <v>-7.0448331540192193</v>
      </c>
      <c r="N76" s="13">
        <f t="shared" si="5"/>
        <v>1.0313226349128478E-7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2.5474868452097694</v>
      </c>
      <c r="H77" s="10">
        <f t="shared" si="6"/>
        <v>-7.0269623595945374</v>
      </c>
      <c r="I77">
        <f t="shared" si="2"/>
        <v>-84.323548315134445</v>
      </c>
      <c r="K77">
        <f t="shared" si="3"/>
        <v>-7.026839319439798</v>
      </c>
      <c r="M77">
        <f t="shared" si="4"/>
        <v>-7.026839319439798</v>
      </c>
      <c r="N77" s="13">
        <f t="shared" si="5"/>
        <v>1.5138879678297134E-8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2.5558929742031635</v>
      </c>
      <c r="H78" s="10">
        <f t="shared" si="6"/>
        <v>-7.00677462014513</v>
      </c>
      <c r="I78">
        <f t="shared" si="2"/>
        <v>-84.08129544174156</v>
      </c>
      <c r="K78">
        <f t="shared" si="3"/>
        <v>-7.0068365507034631</v>
      </c>
      <c r="M78">
        <f t="shared" si="4"/>
        <v>-7.0068365507034631</v>
      </c>
      <c r="N78" s="13">
        <f t="shared" si="5"/>
        <v>3.8353940554551147E-9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2.5642991031965576</v>
      </c>
      <c r="H79" s="10">
        <f t="shared" si="6"/>
        <v>-6.9846819854204316</v>
      </c>
      <c r="I79">
        <f t="shared" si="2"/>
        <v>-83.816183825045186</v>
      </c>
      <c r="K79">
        <f t="shared" si="3"/>
        <v>-6.9849162249813137</v>
      </c>
      <c r="M79">
        <f t="shared" si="4"/>
        <v>-6.9849162249813137</v>
      </c>
      <c r="N79" s="13">
        <f t="shared" si="5"/>
        <v>5.4868171882233397E-8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2.5727052321899517</v>
      </c>
      <c r="H80" s="10">
        <f t="shared" si="6"/>
        <v>-6.9607723397840697</v>
      </c>
      <c r="I80">
        <f t="shared" si="2"/>
        <v>-83.52926807740883</v>
      </c>
      <c r="K80">
        <f t="shared" si="3"/>
        <v>-6.961166672483424</v>
      </c>
      <c r="M80">
        <f t="shared" si="4"/>
        <v>-6.961166672483424</v>
      </c>
      <c r="N80" s="13">
        <f t="shared" si="5"/>
        <v>1.5549827778004398E-7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2.5811113611833454</v>
      </c>
      <c r="H81" s="10">
        <f t="shared" si="6"/>
        <v>-6.9351306347086226</v>
      </c>
      <c r="I81">
        <f t="shared" si="2"/>
        <v>-83.221567616503478</v>
      </c>
      <c r="K81">
        <f t="shared" si="3"/>
        <v>-6.9356732684901203</v>
      </c>
      <c r="M81">
        <f t="shared" si="4"/>
        <v>-6.9356732684901203</v>
      </c>
      <c r="N81" s="13">
        <f t="shared" si="5"/>
        <v>2.9445142082256959E-7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2.5895174901767395</v>
      </c>
      <c r="H82" s="10">
        <f t="shared" si="6"/>
        <v>-6.9078389765849941</v>
      </c>
      <c r="I82">
        <f t="shared" si="2"/>
        <v>-82.89406771901993</v>
      </c>
      <c r="K82">
        <f t="shared" si="3"/>
        <v>-6.9085185227161379</v>
      </c>
      <c r="M82">
        <f t="shared" si="4"/>
        <v>-6.9085185227161379</v>
      </c>
      <c r="N82" s="13">
        <f t="shared" si="5"/>
        <v>4.6178294435242217E-7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2.5979236191701336</v>
      </c>
      <c r="H83" s="10">
        <f t="shared" si="6"/>
        <v>-6.878976712040143</v>
      </c>
      <c r="I83">
        <f t="shared" si="2"/>
        <v>-82.54772054448172</v>
      </c>
      <c r="K83">
        <f t="shared" si="3"/>
        <v>-6.8797821660834177</v>
      </c>
      <c r="M83">
        <f t="shared" si="4"/>
        <v>-6.8797821660834177</v>
      </c>
      <c r="N83" s="13">
        <f t="shared" si="5"/>
        <v>6.4875621582756286E-7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2.6063297481635277</v>
      </c>
      <c r="H84" s="10">
        <f t="shared" si="6"/>
        <v>-6.8486205108314984</v>
      </c>
      <c r="I84">
        <f t="shared" ref="I84:I147" si="9">H84*$E$6</f>
        <v>-82.18344612997798</v>
      </c>
      <c r="K84">
        <f t="shared" ref="K84:K147" si="10">(1/2)*(($L$9/2)*$L$4*EXP(-$L$7*$O$6*(G84/$O$6-1))+($L$9/2)*$L$4*EXP(-$L$7*$O$6*(($H$4/$E$4)*G84/$O$6-1))-(($L$9/2)*$L$6*EXP(-$L$5*$O$6*(G84/$O$6-1))+($L$9/2)*$L$6*EXP(-$L$5*$O$6*(($H$4/$E$4)*G84/$O$6-1))))</f>
        <v>-6.8495412349763223</v>
      </c>
      <c r="M84">
        <f t="shared" ref="M84:M147" si="11">(1/2)*(($L$9/2)*$O$4*EXP(-$O$8*$O$6*(G84/$O$6-1))+($L$9/2)*$O$4*EXP(-$O$8*$O$6*(($H$4/$E$4)*G84/$O$6-1))-(($L$9/2)*$O$7*EXP(-$O$5*$O$6*(G84/$O$6-1))+($L$9/2)*$O$7*EXP(-$O$5*$O$6*(($H$4/$E$4)*G84/$O$6-1))))</f>
        <v>-6.8495412349763223</v>
      </c>
      <c r="N84" s="13">
        <f t="shared" ref="N84:N147" si="12">(M84-H84)^2*O84</f>
        <v>8.4773295086172869E-7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2.6147358771569218</v>
      </c>
      <c r="H85" s="10">
        <f t="shared" ref="H85:H148" si="13">-(-$B$4)*(1+D85+$E$5*D85^3)*EXP(-D85)</f>
        <v>-6.8168444463846125</v>
      </c>
      <c r="I85">
        <f t="shared" si="9"/>
        <v>-81.802133356615343</v>
      </c>
      <c r="K85">
        <f t="shared" si="10"/>
        <v>-6.8178701530508228</v>
      </c>
      <c r="M85">
        <f t="shared" si="11"/>
        <v>-6.8178701530508228</v>
      </c>
      <c r="N85" s="13">
        <f t="shared" si="12"/>
        <v>1.0520741651081837E-6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2.6231420061503159</v>
      </c>
      <c r="H86" s="10">
        <f t="shared" si="13"/>
        <v>-6.7837200740387678</v>
      </c>
      <c r="I86">
        <f t="shared" si="9"/>
        <v>-81.40464088846521</v>
      </c>
      <c r="K86">
        <f t="shared" si="10"/>
        <v>-6.7848408106673022</v>
      </c>
      <c r="M86">
        <f t="shared" si="11"/>
        <v>-6.7848408106673022</v>
      </c>
      <c r="N86" s="13">
        <f t="shared" si="12"/>
        <v>1.2560505905386588E-6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2.63154813514371</v>
      </c>
      <c r="H87" s="10">
        <f t="shared" si="13"/>
        <v>-6.7493165070635364</v>
      </c>
      <c r="I87">
        <f t="shared" si="9"/>
        <v>-80.991798084762436</v>
      </c>
      <c r="K87">
        <f t="shared" si="10"/>
        <v>-6.7505226420146185</v>
      </c>
      <c r="M87">
        <f t="shared" si="11"/>
        <v>-6.7505226420146185</v>
      </c>
      <c r="N87" s="13">
        <f t="shared" si="12"/>
        <v>1.4547615202218856E-6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2.6399542641371041</v>
      </c>
      <c r="H88" s="10">
        <f t="shared" si="13"/>
        <v>-6.7137004905076418</v>
      </c>
      <c r="I88">
        <f t="shared" si="9"/>
        <v>-80.564405886091706</v>
      </c>
      <c r="K88">
        <f t="shared" si="10"/>
        <v>-6.7149826999911184</v>
      </c>
      <c r="M88">
        <f t="shared" si="11"/>
        <v>-6.7149826999911184</v>
      </c>
      <c r="N88" s="13">
        <f t="shared" si="12"/>
        <v>1.6440611595172543E-6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2.6483603931304973</v>
      </c>
      <c r="H89" s="10">
        <f t="shared" si="13"/>
        <v>-6.6769364729397642</v>
      </c>
      <c r="I89">
        <f t="shared" si="9"/>
        <v>-80.123237675277167</v>
      </c>
      <c r="K89">
        <f t="shared" si="10"/>
        <v>-6.6782857289065607</v>
      </c>
      <c r="M89">
        <f t="shared" si="11"/>
        <v>-6.6782857289065607</v>
      </c>
      <c r="N89" s="13">
        <f t="shared" si="12"/>
        <v>1.8204916639358767E-6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2.6567665221238914</v>
      </c>
      <c r="H90" s="10">
        <f t="shared" si="13"/>
        <v>-6.6390866761393879</v>
      </c>
      <c r="I90">
        <f t="shared" si="9"/>
        <v>-79.669040113672651</v>
      </c>
      <c r="K90">
        <f t="shared" si="10"/>
        <v>-6.6404942350669147</v>
      </c>
      <c r="M90">
        <f t="shared" si="11"/>
        <v>-6.6404942350669147</v>
      </c>
      <c r="N90" s="13">
        <f t="shared" si="12"/>
        <v>1.9812221344605757E-6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2.6651726511172855</v>
      </c>
      <c r="H91" s="10">
        <f t="shared" si="13"/>
        <v>-6.6002111627941948</v>
      </c>
      <c r="I91">
        <f t="shared" si="9"/>
        <v>-79.202533953530335</v>
      </c>
      <c r="K91">
        <f t="shared" si="10"/>
        <v>-6.6016685553025312</v>
      </c>
      <c r="M91">
        <f t="shared" si="11"/>
        <v>-6.6016685553025312</v>
      </c>
      <c r="N91" s="13">
        <f t="shared" si="12"/>
        <v>2.1239929233548286E-6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2.6735787801106796</v>
      </c>
      <c r="H92" s="10">
        <f t="shared" si="13"/>
        <v>-6.5603679022590082</v>
      </c>
      <c r="I92">
        <f t="shared" si="9"/>
        <v>-78.724414827108092</v>
      </c>
      <c r="K92">
        <f t="shared" si="10"/>
        <v>-6.5618669234981066</v>
      </c>
      <c r="M92">
        <f t="shared" si="11"/>
        <v>-6.5618669234981066</v>
      </c>
      <c r="N92" s="13">
        <f t="shared" si="12"/>
        <v>2.2470646752680935E-6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2.6819849091040737</v>
      </c>
      <c r="H93" s="10">
        <f t="shared" si="13"/>
        <v>-6.5196128344297914</v>
      </c>
      <c r="I93">
        <f t="shared" si="9"/>
        <v>-78.23535401315749</v>
      </c>
      <c r="K93">
        <f t="shared" si="10"/>
        <v>-6.5211455351816277</v>
      </c>
      <c r="M93">
        <f t="shared" si="11"/>
        <v>-6.5211455351816277</v>
      </c>
      <c r="N93" s="13">
        <f t="shared" si="12"/>
        <v>2.3491715946792598E-6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2.6903910380974678</v>
      </c>
      <c r="H94" s="10">
        <f t="shared" si="13"/>
        <v>-6.4779999317848151</v>
      </c>
      <c r="I94">
        <f t="shared" si="9"/>
        <v>-77.735999181417782</v>
      </c>
      <c r="K94">
        <f t="shared" si="10"/>
        <v>-6.4795586102274729</v>
      </c>
      <c r="M94">
        <f t="shared" si="11"/>
        <v>-6.4795586102274729</v>
      </c>
      <c r="N94" s="13">
        <f t="shared" si="12"/>
        <v>2.4294784876060802E-6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2.6987971670908619</v>
      </c>
      <c r="H95" s="10">
        <f t="shared" si="13"/>
        <v>-6.4355812596436417</v>
      </c>
      <c r="I95">
        <f t="shared" si="9"/>
        <v>-77.226975115723704</v>
      </c>
      <c r="K95">
        <f t="shared" si="10"/>
        <v>-6.4371584537276316</v>
      </c>
      <c r="M95">
        <f t="shared" si="11"/>
        <v>-6.4371584537276316</v>
      </c>
      <c r="N95" s="13">
        <f t="shared" si="12"/>
        <v>2.4875411785728348E-6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2.707203296084256</v>
      </c>
      <c r="H96" s="10">
        <f t="shared" si="13"/>
        <v>-6.3924070346932576</v>
      </c>
      <c r="I96">
        <f t="shared" si="9"/>
        <v>-76.708884416319094</v>
      </c>
      <c r="K96">
        <f t="shared" si="10"/>
        <v>-6.393995515083235</v>
      </c>
      <c r="M96">
        <f t="shared" si="11"/>
        <v>-6.393995515083235</v>
      </c>
      <c r="N96" s="13">
        <f t="shared" si="12"/>
        <v>2.5232699493430642E-6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2.7156094250776501</v>
      </c>
      <c r="H97" s="10">
        <f t="shared" si="13"/>
        <v>-6.3485256818293436</v>
      </c>
      <c r="I97">
        <f t="shared" si="9"/>
        <v>-76.182308181952124</v>
      </c>
      <c r="K97">
        <f t="shared" si="10"/>
        <v>-6.3501184453672277</v>
      </c>
      <c r="M97">
        <f t="shared" si="11"/>
        <v>-6.3501184453672277</v>
      </c>
      <c r="N97" s="13">
        <f t="shared" si="12"/>
        <v>2.5368956876129718E-6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2.7240155540710438</v>
      </c>
      <c r="H98" s="10">
        <f t="shared" si="13"/>
        <v>-6.3039838893593743</v>
      </c>
      <c r="I98">
        <f t="shared" si="9"/>
        <v>-75.647806672312498</v>
      </c>
      <c r="K98">
        <f t="shared" si="10"/>
        <v>-6.3055741530075835</v>
      </c>
      <c r="M98">
        <f t="shared" si="11"/>
        <v>-6.3055741530075835</v>
      </c>
      <c r="N98" s="13">
        <f t="shared" si="12"/>
        <v>2.5289384708157762E-6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2.7324216830644379</v>
      </c>
      <c r="H99" s="10">
        <f t="shared" si="13"/>
        <v>-6.2588266626129823</v>
      </c>
      <c r="I99">
        <f t="shared" si="9"/>
        <v>-75.105919951355787</v>
      </c>
      <c r="K99">
        <f t="shared" si="10"/>
        <v>-6.2604078578390148</v>
      </c>
      <c r="M99">
        <f t="shared" si="11"/>
        <v>-6.2604078578390148</v>
      </c>
      <c r="N99" s="13">
        <f t="shared" si="12"/>
        <v>2.5001783428279868E-6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2.740827812057832</v>
      </c>
      <c r="H100" s="10">
        <f t="shared" si="13"/>
        <v>-6.2130973760038</v>
      </c>
      <c r="I100">
        <f t="shared" si="9"/>
        <v>-74.557168512045592</v>
      </c>
      <c r="K100">
        <f t="shared" si="10"/>
        <v>-6.2146631435698385</v>
      </c>
      <c r="M100">
        <f t="shared" si="11"/>
        <v>-6.2146631435698385</v>
      </c>
      <c r="N100" s="13">
        <f t="shared" si="12"/>
        <v>2.4516280708582696E-6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2.7492339410512261</v>
      </c>
      <c r="H101" s="10">
        <f t="shared" si="13"/>
        <v>-6.1668378235857917</v>
      </c>
      <c r="I101">
        <f t="shared" si="9"/>
        <v>-74.002053883029504</v>
      </c>
      <c r="K101">
        <f t="shared" si="10"/>
        <v>-6.1683820087092647</v>
      </c>
      <c r="M101">
        <f t="shared" si="11"/>
        <v>-6.1683820087092647</v>
      </c>
      <c r="N101" s="13">
        <f t="shared" si="12"/>
        <v>2.3845076955552791E-6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2.7576400700446198</v>
      </c>
      <c r="H102" s="10">
        <f t="shared" si="13"/>
        <v>-6.1200882681459339</v>
      </c>
      <c r="I102">
        <f t="shared" si="9"/>
        <v>-73.441059217751203</v>
      </c>
      <c r="K102">
        <f t="shared" si="10"/>
        <v>-6.1216049159991783</v>
      </c>
      <c r="M102">
        <f t="shared" si="11"/>
        <v>-6.1216049159991783</v>
      </c>
      <c r="N102" s="13">
        <f t="shared" si="12"/>
        <v>2.3002207107510205E-6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2.7660461990380139</v>
      </c>
      <c r="H103" s="10">
        <f t="shared" si="13"/>
        <v>-6.0728874888739695</v>
      </c>
      <c r="I103">
        <f t="shared" si="9"/>
        <v>-72.87464986648763</v>
      </c>
      <c r="K103">
        <f t="shared" si="10"/>
        <v>-6.0743708403931933</v>
      </c>
      <c r="M103">
        <f t="shared" si="11"/>
        <v>-6.0743708403931933</v>
      </c>
      <c r="N103" s="13">
        <f t="shared" si="12"/>
        <v>2.2003317295837105E-6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2.774452328031408</v>
      </c>
      <c r="H104" s="10">
        <f t="shared" si="13"/>
        <v>-6.0252728276488394</v>
      </c>
      <c r="I104">
        <f t="shared" si="9"/>
        <v>-72.303273931786066</v>
      </c>
      <c r="K104">
        <f t="shared" si="10"/>
        <v>-6.0267173156245244</v>
      </c>
      <c r="M104">
        <f t="shared" si="11"/>
        <v>-6.0267173156245244</v>
      </c>
      <c r="N104" s="13">
        <f t="shared" si="12"/>
        <v>2.0865455118984672E-6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2.7828584570248016</v>
      </c>
      <c r="H105" s="10">
        <f t="shared" si="13"/>
        <v>-5.9772802339803794</v>
      </c>
      <c r="I105">
        <f t="shared" si="9"/>
        <v>-71.72736280776455</v>
      </c>
      <c r="K105">
        <f t="shared" si="10"/>
        <v>-5.9786804794031472</v>
      </c>
      <c r="M105">
        <f t="shared" si="11"/>
        <v>-5.9786804794031472</v>
      </c>
      <c r="N105" s="13">
        <f t="shared" si="12"/>
        <v>1.9606872439819841E-6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2.7912645860181957</v>
      </c>
      <c r="H106" s="10">
        <f t="shared" si="13"/>
        <v>-5.9289443086437315</v>
      </c>
      <c r="I106">
        <f t="shared" si="9"/>
        <v>-71.147331703724774</v>
      </c>
      <c r="K106">
        <f t="shared" si="10"/>
        <v>-5.9302951172814105</v>
      </c>
      <c r="M106">
        <f t="shared" si="11"/>
        <v>-5.9302951172814105</v>
      </c>
      <c r="N106" s="13">
        <f t="shared" si="12"/>
        <v>1.8246839756282008E-6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2.7996707150115898</v>
      </c>
      <c r="H107" s="10">
        <f t="shared" si="13"/>
        <v>-5.8802983460430163</v>
      </c>
      <c r="I107">
        <f t="shared" si="9"/>
        <v>-70.563580152516195</v>
      </c>
      <c r="K107">
        <f t="shared" si="10"/>
        <v>-5.8815947052263615</v>
      </c>
      <c r="M107">
        <f t="shared" si="11"/>
        <v>-5.8815947052263615</v>
      </c>
      <c r="N107" s="13">
        <f t="shared" si="12"/>
        <v>1.6805471322435702E-6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2.8080768440049839</v>
      </c>
      <c r="H108" s="10">
        <f t="shared" si="13"/>
        <v>-5.8313743753397222</v>
      </c>
      <c r="I108">
        <f t="shared" si="9"/>
        <v>-69.976492504076674</v>
      </c>
      <c r="K108">
        <f t="shared" si="10"/>
        <v>-5.8326114509357616</v>
      </c>
      <c r="M108">
        <f t="shared" si="11"/>
        <v>-5.8326114509357616</v>
      </c>
      <c r="N108" s="13">
        <f t="shared" si="12"/>
        <v>1.53035603031614E-6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2.816482972998378</v>
      </c>
      <c r="H109" s="10">
        <f t="shared" si="13"/>
        <v>-5.7822032003803789</v>
      </c>
      <c r="I109">
        <f t="shared" si="9"/>
        <v>-69.386438404564544</v>
      </c>
      <c r="K109">
        <f t="shared" si="10"/>
        <v>-5.783376333933874</v>
      </c>
      <c r="M109">
        <f t="shared" si="11"/>
        <v>-5.783376333933874</v>
      </c>
      <c r="N109" s="13">
        <f t="shared" si="12"/>
        <v>1.376242334335854E-6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2.8248891019917721</v>
      </c>
      <c r="H110" s="10">
        <f t="shared" si="13"/>
        <v>-5.7328144384570807</v>
      </c>
      <c r="I110">
        <f t="shared" si="9"/>
        <v>-68.793773261484972</v>
      </c>
      <c r="K110">
        <f t="shared" si="10"/>
        <v>-5.7339191444820088</v>
      </c>
      <c r="M110">
        <f t="shared" si="11"/>
        <v>-5.7339191444820088</v>
      </c>
      <c r="N110" s="13">
        <f t="shared" si="12"/>
        <v>1.2203754015123787E-6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2.8332952309851662</v>
      </c>
      <c r="H111" s="10">
        <f t="shared" si="13"/>
        <v>-5.6832365579335784</v>
      </c>
      <c r="I111">
        <f t="shared" si="9"/>
        <v>-68.198838695202937</v>
      </c>
      <c r="K111">
        <f t="shared" si="10"/>
        <v>-5.6842685213378283</v>
      </c>
      <c r="M111">
        <f t="shared" si="11"/>
        <v>-5.6842685213378283</v>
      </c>
      <c r="N111" s="13">
        <f t="shared" si="12"/>
        <v>1.0649484677111167E-6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2.8417013599785603</v>
      </c>
      <c r="H112" s="10">
        <f t="shared" si="13"/>
        <v>-5.6334969147687177</v>
      </c>
      <c r="I112">
        <f t="shared" si="9"/>
        <v>-67.601962977224616</v>
      </c>
      <c r="K112">
        <f t="shared" si="10"/>
        <v>-5.6344519883964832</v>
      </c>
      <c r="M112">
        <f t="shared" si="11"/>
        <v>-5.6344519883964832</v>
      </c>
      <c r="N112" s="13">
        <f t="shared" si="12"/>
        <v>9.1216563445311314E-4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2.8501074889719535</v>
      </c>
      <c r="H113" s="10">
        <f t="shared" si="13"/>
        <v>-5.58362178796816</v>
      </c>
      <c r="I113">
        <f t="shared" si="9"/>
        <v>-67.003461455617924</v>
      </c>
      <c r="K113">
        <f t="shared" si="10"/>
        <v>-5.5844959902457028</v>
      </c>
      <c r="M113">
        <f t="shared" si="11"/>
        <v>-5.5844959902457028</v>
      </c>
      <c r="N113" s="13">
        <f t="shared" si="12"/>
        <v>7.6422962206094383E-4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2.8585136179653481</v>
      </c>
      <c r="H114" s="10">
        <f t="shared" si="13"/>
        <v>-5.5336364139944711</v>
      </c>
      <c r="I114">
        <f t="shared" si="9"/>
        <v>-66.40363696793365</v>
      </c>
      <c r="K114">
        <f t="shared" si="10"/>
        <v>-5.5344259266659792</v>
      </c>
      <c r="M114">
        <f t="shared" si="11"/>
        <v>-5.5344259266659792</v>
      </c>
      <c r="N114" s="13">
        <f t="shared" si="12"/>
        <v>6.2333025847179958E-4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2.8669197469587417</v>
      </c>
      <c r="H115" s="10">
        <f t="shared" si="13"/>
        <v>-5.4835650201648614</v>
      </c>
      <c r="I115">
        <f t="shared" si="9"/>
        <v>-65.80278024197834</v>
      </c>
      <c r="K115">
        <f t="shared" si="10"/>
        <v>-5.4842661861063133</v>
      </c>
      <c r="M115">
        <f t="shared" si="11"/>
        <v>-5.4842661861063133</v>
      </c>
      <c r="N115" s="13">
        <f t="shared" si="12"/>
        <v>4.9163367745223519E-7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2.8753258759521358</v>
      </c>
      <c r="H116" s="10">
        <f t="shared" si="13"/>
        <v>-5.4334308570650354</v>
      </c>
      <c r="I116">
        <f t="shared" si="9"/>
        <v>-65.201170284780432</v>
      </c>
      <c r="K116">
        <f t="shared" si="10"/>
        <v>-5.4340401781647785</v>
      </c>
      <c r="M116">
        <f t="shared" si="11"/>
        <v>-5.4340401781647785</v>
      </c>
      <c r="N116" s="13">
        <f t="shared" si="12"/>
        <v>3.712722025921392E-7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2.8837320049455299</v>
      </c>
      <c r="H117" s="10">
        <f t="shared" si="13"/>
        <v>-5.383256230006852</v>
      </c>
      <c r="I117">
        <f t="shared" si="9"/>
        <v>-64.599074760082232</v>
      </c>
      <c r="K117">
        <f t="shared" si="10"/>
        <v>-5.3837703651027544</v>
      </c>
      <c r="M117">
        <f t="shared" si="11"/>
        <v>-5.3837703651027544</v>
      </c>
      <c r="N117" s="13">
        <f t="shared" si="12"/>
        <v>2.6433489683853743E-7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2.892138133938924</v>
      </c>
      <c r="H118" s="10">
        <f t="shared" si="13"/>
        <v>-5.3330625295567415</v>
      </c>
      <c r="I118">
        <f t="shared" si="9"/>
        <v>-63.996750354680898</v>
      </c>
      <c r="K118">
        <f t="shared" si="10"/>
        <v>-5.333478292420458</v>
      </c>
      <c r="M118">
        <f t="shared" si="11"/>
        <v>-5.333478292420458</v>
      </c>
      <c r="N118" s="13">
        <f t="shared" si="12"/>
        <v>1.7285875884572285E-7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2.9005442629323182</v>
      </c>
      <c r="H119" s="10">
        <f t="shared" si="13"/>
        <v>-5.2828702611610723</v>
      </c>
      <c r="I119">
        <f t="shared" si="9"/>
        <v>-63.394443133932867</v>
      </c>
      <c r="K119">
        <f t="shared" si="10"/>
        <v>-5.2831846185209406</v>
      </c>
      <c r="M119">
        <f t="shared" si="11"/>
        <v>-5.2831846185209406</v>
      </c>
      <c r="N119" s="13">
        <f t="shared" si="12"/>
        <v>9.8820549703361059E-8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2.9089503919257123</v>
      </c>
      <c r="H120" s="10">
        <f t="shared" si="13"/>
        <v>-5.2326990738939649</v>
      </c>
      <c r="I120">
        <f t="shared" si="9"/>
        <v>-62.792388886727579</v>
      </c>
      <c r="K120">
        <f t="shared" si="10"/>
        <v>-5.2329091434887349</v>
      </c>
      <c r="M120">
        <f t="shared" si="11"/>
        <v>-5.2329091434887349</v>
      </c>
      <c r="N120" s="13">
        <f t="shared" si="12"/>
        <v>4.4129234646827988E-8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2.9173565209191059</v>
      </c>
      <c r="H121" s="10">
        <f t="shared" si="13"/>
        <v>-5.1825677883523324</v>
      </c>
      <c r="I121">
        <f t="shared" si="9"/>
        <v>-62.190813460227986</v>
      </c>
      <c r="K121">
        <f t="shared" si="10"/>
        <v>-5.1826708370087005</v>
      </c>
      <c r="M121">
        <f t="shared" si="11"/>
        <v>-5.1826708370087005</v>
      </c>
      <c r="N121" s="13">
        <f t="shared" si="12"/>
        <v>1.0619025579252201E-8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2.9257626499125</v>
      </c>
      <c r="H122" s="10">
        <f t="shared" si="13"/>
        <v>-5.1324944237222745</v>
      </c>
      <c r="I122">
        <f t="shared" si="9"/>
        <v>-61.589933084667294</v>
      </c>
      <c r="K122">
        <f t="shared" si="10"/>
        <v>-5.1324878654498534</v>
      </c>
      <c r="M122">
        <f t="shared" si="11"/>
        <v>-5.1324878654498534</v>
      </c>
      <c r="N122" s="13">
        <f t="shared" si="12"/>
        <v>4.3010937149768133E-11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2.9341687789058941</v>
      </c>
      <c r="H123" s="10">
        <f t="shared" si="13"/>
        <v>-5.082496224040276</v>
      </c>
      <c r="I123">
        <f t="shared" si="9"/>
        <v>-60.989954688483309</v>
      </c>
      <c r="K123">
        <f t="shared" si="10"/>
        <v>-5.082377618138298</v>
      </c>
      <c r="M123">
        <f t="shared" si="11"/>
        <v>-5.082377618138298</v>
      </c>
      <c r="N123" s="13">
        <f t="shared" si="12"/>
        <v>1.4067359984011659E-8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2.9425749078992882</v>
      </c>
      <c r="H124" s="10">
        <f t="shared" si="13"/>
        <v>-5.0325896836719943</v>
      </c>
      <c r="I124">
        <f t="shared" si="9"/>
        <v>-60.391076204063936</v>
      </c>
      <c r="K124">
        <f t="shared" si="10"/>
        <v>-5.0323567328426133</v>
      </c>
      <c r="M124">
        <f t="shared" si="11"/>
        <v>-5.0323567328426133</v>
      </c>
      <c r="N124" s="13">
        <f t="shared" si="12"/>
        <v>5.4266088909304089E-8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2.9509810368926823</v>
      </c>
      <c r="H125" s="10">
        <f t="shared" si="13"/>
        <v>-4.9827905720308516</v>
      </c>
      <c r="I125">
        <f t="shared" si="9"/>
        <v>-59.793486864370223</v>
      </c>
      <c r="K125">
        <f t="shared" si="10"/>
        <v>-4.9824411204945083</v>
      </c>
      <c r="M125">
        <f t="shared" si="11"/>
        <v>-4.9824411204945083</v>
      </c>
      <c r="N125" s="13">
        <f t="shared" si="12"/>
        <v>1.2211637625273411E-7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2.959387165886076</v>
      </c>
      <c r="H126" s="10">
        <f t="shared" si="13"/>
        <v>-4.9331139575579952</v>
      </c>
      <c r="I126">
        <f t="shared" si="9"/>
        <v>-59.197367490695939</v>
      </c>
      <c r="K126">
        <f t="shared" si="10"/>
        <v>-4.9326459891667938</v>
      </c>
      <c r="M126">
        <f t="shared" si="11"/>
        <v>-4.9326459891667938</v>
      </c>
      <c r="N126" s="13">
        <f t="shared" si="12"/>
        <v>2.1899441516366903E-7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2.9677932948794701</v>
      </c>
      <c r="H127" s="10">
        <f t="shared" si="13"/>
        <v>-4.8835742309846033</v>
      </c>
      <c r="I127">
        <f t="shared" si="9"/>
        <v>-58.60289077181524</v>
      </c>
      <c r="K127">
        <f t="shared" si="10"/>
        <v>-4.8829858673301461</v>
      </c>
      <c r="M127">
        <f t="shared" si="11"/>
        <v>-4.8829858673301461</v>
      </c>
      <c r="N127" s="13">
        <f t="shared" si="12"/>
        <v>3.4617178988628653E-7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2.9761994238728637</v>
      </c>
      <c r="H128" s="10">
        <f t="shared" si="13"/>
        <v>-4.8341851278969337</v>
      </c>
      <c r="I128">
        <f t="shared" si="9"/>
        <v>-58.010221534763204</v>
      </c>
      <c r="K128">
        <f t="shared" si="10"/>
        <v>-4.8334746264095703</v>
      </c>
      <c r="M128">
        <f t="shared" si="11"/>
        <v>-4.8334746264095703</v>
      </c>
      <c r="N128" s="13">
        <f t="shared" si="12"/>
        <v>5.048123635456064E-7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2.9846055528662578</v>
      </c>
      <c r="H129" s="10">
        <f t="shared" si="13"/>
        <v>-4.7849597506240036</v>
      </c>
      <c r="I129">
        <f t="shared" si="9"/>
        <v>-57.419517007488039</v>
      </c>
      <c r="K129">
        <f t="shared" si="10"/>
        <v>-4.7841255026607516</v>
      </c>
      <c r="M129">
        <f t="shared" si="11"/>
        <v>-4.7841255026607516</v>
      </c>
      <c r="N129" s="13">
        <f t="shared" si="12"/>
        <v>6.9596966418999833E-7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2.9930116818596519</v>
      </c>
      <c r="H130" s="10">
        <f t="shared" si="13"/>
        <v>-4.7359105894671201</v>
      </c>
      <c r="I130">
        <f t="shared" si="9"/>
        <v>-56.830927073605437</v>
      </c>
      <c r="K130">
        <f t="shared" si="10"/>
        <v>-4.7349511183860784</v>
      </c>
      <c r="M130">
        <f t="shared" si="11"/>
        <v>-4.7349511183860784</v>
      </c>
      <c r="N130" s="13">
        <f t="shared" si="12"/>
        <v>9.2058475535525726E-7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3.001417810853046</v>
      </c>
      <c r="H131" s="10">
        <f t="shared" si="13"/>
        <v>-4.6870495432901276</v>
      </c>
      <c r="I131">
        <f t="shared" si="9"/>
        <v>-56.244594519481531</v>
      </c>
      <c r="K131">
        <f t="shared" si="10"/>
        <v>-4.6859635025094031</v>
      </c>
      <c r="M131">
        <f t="shared" si="11"/>
        <v>-4.6859635025094031</v>
      </c>
      <c r="N131" s="13">
        <f t="shared" si="12"/>
        <v>1.1794845773966714E-6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3.0098239398464401</v>
      </c>
      <c r="H132" s="10">
        <f t="shared" si="13"/>
        <v>-4.6383879394885241</v>
      </c>
      <c r="I132">
        <f t="shared" si="9"/>
        <v>-55.66065527386229</v>
      </c>
      <c r="K132">
        <f t="shared" si="10"/>
        <v>-4.6371741105281412</v>
      </c>
      <c r="M132">
        <f t="shared" si="11"/>
        <v>-4.6371741105281412</v>
      </c>
      <c r="N132" s="13">
        <f t="shared" si="12"/>
        <v>1.4733807450642615E-6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3.0182300688398342</v>
      </c>
      <c r="H133" s="10">
        <f t="shared" si="13"/>
        <v>-4.5899365533552707</v>
      </c>
      <c r="I133">
        <f t="shared" si="9"/>
        <v>-55.079238640263249</v>
      </c>
      <c r="K133">
        <f t="shared" si="10"/>
        <v>-4.5885938438608056</v>
      </c>
      <c r="M133">
        <f t="shared" si="11"/>
        <v>-4.5885938438608056</v>
      </c>
      <c r="N133" s="13">
        <f t="shared" si="12"/>
        <v>1.802868786526813E-6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3.0266361978332283</v>
      </c>
      <c r="H134" s="10">
        <f t="shared" si="13"/>
        <v>-4.5417056268604918</v>
      </c>
      <c r="I134">
        <f t="shared" si="9"/>
        <v>-54.500467522325906</v>
      </c>
      <c r="K134">
        <f t="shared" si="10"/>
        <v>-4.5402330686074732</v>
      </c>
      <c r="M134">
        <f t="shared" si="11"/>
        <v>-4.5402330686074732</v>
      </c>
      <c r="N134" s="13">
        <f t="shared" si="12"/>
        <v>2.1684278085332466E-6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3.0350423268266224</v>
      </c>
      <c r="H135" s="10">
        <f t="shared" si="13"/>
        <v>-4.4937048868619058</v>
      </c>
      <c r="I135">
        <f t="shared" si="9"/>
        <v>-53.92445864234287</v>
      </c>
      <c r="K135">
        <f t="shared" si="10"/>
        <v>-4.4921016337402833</v>
      </c>
      <c r="M135">
        <f t="shared" si="11"/>
        <v>-4.4921016337402833</v>
      </c>
      <c r="N135" s="13">
        <f t="shared" si="12"/>
        <v>2.5704205719925216E-6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3.0434484558200166</v>
      </c>
      <c r="H136" s="10">
        <f t="shared" si="13"/>
        <v>-4.4459435627622295</v>
      </c>
      <c r="I136">
        <f t="shared" si="9"/>
        <v>-53.351322753146754</v>
      </c>
      <c r="K136">
        <f t="shared" si="10"/>
        <v>-4.4442088887404729</v>
      </c>
      <c r="M136">
        <f t="shared" si="11"/>
        <v>-4.4442088887404729</v>
      </c>
      <c r="N136" s="13">
        <f t="shared" si="12"/>
        <v>3.0090939617569833E-6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3.0518545848134102</v>
      </c>
      <c r="H137" s="10">
        <f t="shared" si="13"/>
        <v>-4.3984304036294946</v>
      </c>
      <c r="I137">
        <f t="shared" si="9"/>
        <v>-52.781164843553938</v>
      </c>
      <c r="K137">
        <f t="shared" si="10"/>
        <v>-4.3965637006980911</v>
      </c>
      <c r="M137">
        <f t="shared" si="11"/>
        <v>-4.3965637006980911</v>
      </c>
      <c r="N137" s="13">
        <f t="shared" si="12"/>
        <v>3.4845798341102417E-6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3.0602607138068043</v>
      </c>
      <c r="H138" s="10">
        <f t="shared" si="13"/>
        <v>-4.3511736947956416</v>
      </c>
      <c r="I138">
        <f t="shared" si="9"/>
        <v>-52.214084337547703</v>
      </c>
      <c r="K138">
        <f t="shared" si="10"/>
        <v>-4.3491744708899924</v>
      </c>
      <c r="M138">
        <f t="shared" si="11"/>
        <v>-4.3491744708899924</v>
      </c>
      <c r="N138" s="13">
        <f t="shared" si="12"/>
        <v>3.9968962249193082E-6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3.068666842800198</v>
      </c>
      <c r="H139" s="10">
        <f t="shared" si="13"/>
        <v>-4.3041812739484371</v>
      </c>
      <c r="I139">
        <f t="shared" si="9"/>
        <v>-51.650175287381245</v>
      </c>
      <c r="K139">
        <f t="shared" si="10"/>
        <v>-4.3020491508513139</v>
      </c>
      <c r="M139">
        <f t="shared" si="11"/>
        <v>-4.3020491508513139</v>
      </c>
      <c r="N139" s="13">
        <f t="shared" si="12"/>
        <v>4.5459489012861593E-6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3.0770729717935921</v>
      </c>
      <c r="H140" s="10">
        <f t="shared" si="13"/>
        <v>-4.2574605467312585</v>
      </c>
      <c r="I140">
        <f t="shared" si="9"/>
        <v>-51.089526560775099</v>
      </c>
      <c r="K140">
        <f t="shared" si="10"/>
        <v>-4.2551952579551804</v>
      </c>
      <c r="M140">
        <f t="shared" si="11"/>
        <v>-4.2551952579551804</v>
      </c>
      <c r="N140" s="13">
        <f t="shared" si="12"/>
        <v>5.1315332390255185E-6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3.0854791007869862</v>
      </c>
      <c r="H141" s="10">
        <f t="shared" si="13"/>
        <v>-4.2110185018649497</v>
      </c>
      <c r="I141">
        <f t="shared" si="9"/>
        <v>-50.532222022379401</v>
      </c>
      <c r="K141">
        <f t="shared" si="10"/>
        <v>-4.2086198905149832</v>
      </c>
      <c r="M141">
        <f t="shared" si="11"/>
        <v>-4.2086198905149832</v>
      </c>
      <c r="N141" s="13">
        <f t="shared" si="12"/>
        <v>5.7533364081883585E-6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3.0938852297803803</v>
      </c>
      <c r="H142" s="10">
        <f t="shared" si="13"/>
        <v>-4.1648617258055181</v>
      </c>
      <c r="I142">
        <f t="shared" si="9"/>
        <v>-49.978340709666213</v>
      </c>
      <c r="K142">
        <f t="shared" si="10"/>
        <v>-4.1623297424231458</v>
      </c>
      <c r="M142">
        <f t="shared" si="11"/>
        <v>-4.1623297424231458</v>
      </c>
      <c r="N142" s="13">
        <f t="shared" si="12"/>
        <v>6.4109398486092721E-6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3.1022913587737744</v>
      </c>
      <c r="H143" s="10">
        <f t="shared" si="13"/>
        <v>-4.1189964169510791</v>
      </c>
      <c r="I143">
        <f t="shared" si="9"/>
        <v>-49.427957003412949</v>
      </c>
      <c r="K143">
        <f t="shared" si="10"/>
        <v>-4.1163311173399073</v>
      </c>
      <c r="M143">
        <f t="shared" si="11"/>
        <v>-4.1163311173399073</v>
      </c>
      <c r="N143" s="13">
        <f t="shared" si="12"/>
        <v>7.1038220173124935E-6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3.110697487767168</v>
      </c>
      <c r="H144" s="10">
        <f t="shared" si="13"/>
        <v>-4.0734283994110809</v>
      </c>
      <c r="I144">
        <f t="shared" si="9"/>
        <v>-48.881140792932968</v>
      </c>
      <c r="K144">
        <f t="shared" si="10"/>
        <v>-4.0706299424452741</v>
      </c>
      <c r="M144">
        <f t="shared" si="11"/>
        <v>-4.0706299424452741</v>
      </c>
      <c r="N144" s="13">
        <f t="shared" si="12"/>
        <v>7.8313613894727584E-6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3.1191036167605621</v>
      </c>
      <c r="H145" s="10">
        <f t="shared" si="13"/>
        <v>-4.0281631363504582</v>
      </c>
      <c r="I145">
        <f t="shared" si="9"/>
        <v>-48.337957636205502</v>
      </c>
      <c r="K145">
        <f t="shared" si="10"/>
        <v>-4.0252317817668954</v>
      </c>
      <c r="M145">
        <f t="shared" si="11"/>
        <v>-4.0252317817668954</v>
      </c>
      <c r="N145" s="13">
        <f t="shared" si="12"/>
        <v>8.5928396945743488E-6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3.1275097457539562</v>
      </c>
      <c r="H146" s="10">
        <f t="shared" si="13"/>
        <v>-3.9832057429210601</v>
      </c>
      <c r="I146">
        <f t="shared" si="9"/>
        <v>-47.798468915052723</v>
      </c>
      <c r="K146">
        <f t="shared" si="10"/>
        <v>-3.9801418490962894</v>
      </c>
      <c r="M146">
        <f t="shared" si="11"/>
        <v>-3.9801418490962894</v>
      </c>
      <c r="N146" s="13">
        <f t="shared" si="12"/>
        <v>9.3874453694679085E-6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3.1359158747473503</v>
      </c>
      <c r="H147" s="10">
        <f t="shared" si="13"/>
        <v>-3.938560998792271</v>
      </c>
      <c r="I147">
        <f t="shared" si="9"/>
        <v>-47.262731985507251</v>
      </c>
      <c r="K147">
        <f t="shared" si="10"/>
        <v>-3.9353650205054249</v>
      </c>
      <c r="M147">
        <f t="shared" si="11"/>
        <v>-3.9353650205054249</v>
      </c>
      <c r="N147" s="13">
        <f t="shared" si="12"/>
        <v>1.0214277209991318E-5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3.1443220037407444</v>
      </c>
      <c r="H148" s="10">
        <f t="shared" si="13"/>
        <v>-3.8942333602925254</v>
      </c>
      <c r="I148">
        <f t="shared" ref="I148:I211" si="16">H148*$E$6</f>
        <v>-46.730800323510309</v>
      </c>
      <c r="K148">
        <f t="shared" ref="K148:K211" si="17">(1/2)*(($L$9/2)*$L$4*EXP(-$L$7*$O$6*(G148/$O$6-1))+($L$9/2)*$L$4*EXP(-$L$7*$O$6*(($H$4/$E$4)*G148/$O$6-1))-(($L$9/2)*$L$6*EXP(-$L$5*$O$6*(G148/$O$6-1))+($L$9/2)*$L$6*EXP(-$L$5*$O$6*(($H$4/$E$4)*G148/$O$6-1))))</f>
        <v>-3.8909058464754169</v>
      </c>
      <c r="M148">
        <f t="shared" ref="M148:M211" si="18">(1/2)*(($L$9/2)*$O$4*EXP(-$O$8*$O$6*(G148/$O$6-1))+($L$9/2)*$O$4*EXP(-$O$8*$O$6*(($H$4/$E$4)*G148/$O$6-1))-(($L$9/2)*$O$7*EXP(-$O$5*$O$6*(G148/$O$6-1))+($L$9/2)*$O$7*EXP(-$O$5*$O$6*(($H$4/$E$4)*G148/$O$6-1))))</f>
        <v>-3.8909058464754169</v>
      </c>
      <c r="N148" s="13">
        <f t="shared" ref="N148:N211" si="19">(M148-H148)^2*O148</f>
        <v>1.1072348203047955E-5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3.1527281327341385</v>
      </c>
      <c r="H149" s="10">
        <f t="shared" ref="H149:H212" si="20">-(-$B$4)*(1+D149+$E$5*D149^3)*EXP(-D149)</f>
        <v>-3.8502269721729676</v>
      </c>
      <c r="I149">
        <f t="shared" si="16"/>
        <v>-46.202723666075613</v>
      </c>
      <c r="K149">
        <f t="shared" si="17"/>
        <v>-3.8467685636486442</v>
      </c>
      <c r="M149">
        <f t="shared" si="18"/>
        <v>-3.8467685636486442</v>
      </c>
      <c r="N149" s="13">
        <f t="shared" si="19"/>
        <v>1.1960589521113047E-5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3.1611342617275326</v>
      </c>
      <c r="H150" s="10">
        <f t="shared" si="20"/>
        <v>-3.8065456790042886</v>
      </c>
      <c r="I150">
        <f t="shared" si="16"/>
        <v>-45.678548148051462</v>
      </c>
      <c r="K150">
        <f t="shared" si="17"/>
        <v>-3.8029571062154179</v>
      </c>
      <c r="M150">
        <f t="shared" si="18"/>
        <v>-3.8029571062154179</v>
      </c>
      <c r="N150" s="13">
        <f t="shared" si="19"/>
        <v>1.2877854661023255E-5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3.1695403907209267</v>
      </c>
      <c r="H151" s="10">
        <f t="shared" si="20"/>
        <v>-3.7631930362174097</v>
      </c>
      <c r="I151">
        <f t="shared" si="16"/>
        <v>-45.158316434608921</v>
      </c>
      <c r="K151">
        <f t="shared" si="17"/>
        <v>-3.7594751169458251</v>
      </c>
      <c r="M151">
        <f t="shared" si="18"/>
        <v>-3.7594751169458251</v>
      </c>
      <c r="N151" s="13">
        <f t="shared" si="19"/>
        <v>1.3822923710020178E-5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3.17794651971432</v>
      </c>
      <c r="H152" s="10">
        <f t="shared" si="20"/>
        <v>-3.7201723207984121</v>
      </c>
      <c r="I152">
        <f t="shared" si="16"/>
        <v>-44.642067849580947</v>
      </c>
      <c r="K152">
        <f t="shared" si="17"/>
        <v>-3.7163259578772743</v>
      </c>
      <c r="M152">
        <f t="shared" si="18"/>
        <v>-3.7163259578772743</v>
      </c>
      <c r="N152" s="13">
        <f t="shared" si="19"/>
        <v>1.47945077211039E-5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3.186352648707715</v>
      </c>
      <c r="H153" s="10">
        <f t="shared" si="20"/>
        <v>-3.6774865416477982</v>
      </c>
      <c r="I153">
        <f t="shared" si="16"/>
        <v>-44.129838499773577</v>
      </c>
      <c r="K153">
        <f t="shared" si="17"/>
        <v>-3.6735127206677727</v>
      </c>
      <c r="M153">
        <f t="shared" si="18"/>
        <v>-3.6735127206677727</v>
      </c>
      <c r="N153" s="13">
        <f t="shared" si="19"/>
        <v>1.5791253181291001E-5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3.1947587777011082</v>
      </c>
      <c r="H154" s="10">
        <f t="shared" si="20"/>
        <v>-3.6351384496139181</v>
      </c>
      <c r="I154">
        <f t="shared" si="16"/>
        <v>-43.621661395367013</v>
      </c>
      <c r="K154">
        <f t="shared" si="17"/>
        <v>-3.6310382366248817</v>
      </c>
      <c r="M154">
        <f t="shared" si="18"/>
        <v>-3.6310382366248817</v>
      </c>
      <c r="N154" s="13">
        <f t="shared" si="19"/>
        <v>1.6811746555462814E-5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3.2031649066945023</v>
      </c>
      <c r="H155" s="10">
        <f t="shared" si="20"/>
        <v>-3.5931305472100648</v>
      </c>
      <c r="I155">
        <f t="shared" si="16"/>
        <v>-43.117566566520779</v>
      </c>
      <c r="K155">
        <f t="shared" si="17"/>
        <v>-3.5889050864197398</v>
      </c>
      <c r="M155">
        <f t="shared" si="18"/>
        <v>-3.5889050864197398</v>
      </c>
      <c r="N155" s="13">
        <f t="shared" si="19"/>
        <v>1.7854518890573388E-5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3.2115710356878964</v>
      </c>
      <c r="H156" s="10">
        <f t="shared" si="20"/>
        <v>-3.5514650980245577</v>
      </c>
      <c r="I156">
        <f t="shared" si="16"/>
        <v>-42.617581176294692</v>
      </c>
      <c r="K156">
        <f t="shared" si="17"/>
        <v>-3.5471156094956271</v>
      </c>
      <c r="M156">
        <f t="shared" si="18"/>
        <v>-3.5471156094956271</v>
      </c>
      <c r="N156" s="13">
        <f t="shared" si="19"/>
        <v>1.8918050463298688E-5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3.2199771646812905</v>
      </c>
      <c r="H157" s="10">
        <f t="shared" si="20"/>
        <v>-3.5101441358327774</v>
      </c>
      <c r="I157">
        <f t="shared" si="16"/>
        <v>-42.121729629993325</v>
      </c>
      <c r="K157">
        <f t="shared" si="17"/>
        <v>-3.5056719131799254</v>
      </c>
      <c r="M157">
        <f t="shared" si="18"/>
        <v>-3.5056719131799254</v>
      </c>
      <c r="N157" s="13">
        <f t="shared" si="19"/>
        <v>2.0000775456682267E-5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3.2283832936746846</v>
      </c>
      <c r="H158" s="10">
        <f t="shared" si="20"/>
        <v>-3.4691694734199441</v>
      </c>
      <c r="I158">
        <f t="shared" si="16"/>
        <v>-41.630033681039329</v>
      </c>
      <c r="K158">
        <f t="shared" si="17"/>
        <v>-3.4645758815083054</v>
      </c>
      <c r="M158">
        <f t="shared" si="18"/>
        <v>-3.4645758815083054</v>
      </c>
      <c r="N158" s="13">
        <f t="shared" si="19"/>
        <v>2.1101086650672132E-5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3.2367894226680787</v>
      </c>
      <c r="H159" s="10">
        <f t="shared" si="20"/>
        <v>-3.4285427111231259</v>
      </c>
      <c r="I159">
        <f t="shared" si="16"/>
        <v>-41.142512533477515</v>
      </c>
      <c r="K159">
        <f t="shared" si="17"/>
        <v>-3.4238291837696315</v>
      </c>
      <c r="M159">
        <f t="shared" si="18"/>
        <v>-3.4238291837696315</v>
      </c>
      <c r="N159" s="13">
        <f t="shared" si="19"/>
        <v>2.2217340112139882E-5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3.2451955516614728</v>
      </c>
      <c r="H160" s="10">
        <f t="shared" si="20"/>
        <v>-3.3882652451007687</v>
      </c>
      <c r="I160">
        <f t="shared" si="16"/>
        <v>-40.659182941209224</v>
      </c>
      <c r="K160">
        <f t="shared" si="17"/>
        <v>-3.3834332827798437</v>
      </c>
      <c r="M160">
        <f t="shared" si="18"/>
        <v>-3.3834332827798437</v>
      </c>
      <c r="N160" s="13">
        <f t="shared" si="19"/>
        <v>2.3347859870838685E-5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3.2536016806548664</v>
      </c>
      <c r="H161" s="10">
        <f t="shared" si="20"/>
        <v>-3.3483382753377602</v>
      </c>
      <c r="I161">
        <f t="shared" si="16"/>
        <v>-40.180059304053124</v>
      </c>
      <c r="K161">
        <f t="shared" si="17"/>
        <v>-3.3433894428928248</v>
      </c>
      <c r="M161">
        <f t="shared" si="18"/>
        <v>-3.3433894428928248</v>
      </c>
      <c r="N161" s="13">
        <f t="shared" si="19"/>
        <v>2.4490942568045097E-5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3.2620078096482605</v>
      </c>
      <c r="H162" s="10">
        <f t="shared" si="20"/>
        <v>-3.3087628133938702</v>
      </c>
      <c r="I162">
        <f t="shared" si="16"/>
        <v>-39.705153760726446</v>
      </c>
      <c r="K162">
        <f t="shared" si="17"/>
        <v>-3.303698737756064</v>
      </c>
      <c r="M162">
        <f t="shared" si="18"/>
        <v>-3.303698737756064</v>
      </c>
      <c r="N162" s="13">
        <f t="shared" si="19"/>
        <v>2.5644862065422252E-5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3.2704139386416542</v>
      </c>
      <c r="H163" s="10">
        <f t="shared" si="20"/>
        <v>-3.2695396899031168</v>
      </c>
      <c r="I163">
        <f t="shared" si="16"/>
        <v>-39.234476278837406</v>
      </c>
      <c r="K163">
        <f t="shared" si="17"/>
        <v>-3.2643620578186865</v>
      </c>
      <c r="M163">
        <f t="shared" si="18"/>
        <v>-3.2643620578186865</v>
      </c>
      <c r="N163" s="13">
        <f t="shared" si="19"/>
        <v>2.6807874001722459E-5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3.2788200676350487</v>
      </c>
      <c r="H164" s="10">
        <f t="shared" si="20"/>
        <v>-3.230669561831482</v>
      </c>
      <c r="I164">
        <f t="shared" si="16"/>
        <v>-38.768034741977786</v>
      </c>
      <c r="K164">
        <f t="shared" si="17"/>
        <v>-3.2253801175991601</v>
      </c>
      <c r="M164">
        <f t="shared" si="18"/>
        <v>-3.2253801175991601</v>
      </c>
      <c r="N164" s="13">
        <f t="shared" si="19"/>
        <v>2.7978220286843581E-5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3.2872261966284424</v>
      </c>
      <c r="H165" s="10">
        <f t="shared" si="20"/>
        <v>-3.1921529195000957</v>
      </c>
      <c r="I165">
        <f t="shared" si="16"/>
        <v>-38.305835034001149</v>
      </c>
      <c r="K165">
        <f t="shared" si="17"/>
        <v>-3.1867534627199032</v>
      </c>
      <c r="M165">
        <f t="shared" si="18"/>
        <v>-3.1867534627199032</v>
      </c>
      <c r="N165" s="13">
        <f t="shared" si="19"/>
        <v>2.915413352116666E-5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3.2956323256218365</v>
      </c>
      <c r="H166" s="10">
        <f t="shared" si="20"/>
        <v>-3.1539900933808878</v>
      </c>
      <c r="I166">
        <f t="shared" si="16"/>
        <v>-37.847881120570655</v>
      </c>
      <c r="K166">
        <f t="shared" si="17"/>
        <v>-3.1484824767156105</v>
      </c>
      <c r="M166">
        <f t="shared" si="18"/>
        <v>-3.1484824767156105</v>
      </c>
      <c r="N166" s="13">
        <f t="shared" si="19"/>
        <v>3.0333841331639311E-5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3.3040384546152306</v>
      </c>
      <c r="H167" s="10">
        <f t="shared" si="20"/>
        <v>-3.116181260671453</v>
      </c>
      <c r="I167">
        <f t="shared" si="16"/>
        <v>-37.394175128057434</v>
      </c>
      <c r="K167">
        <f t="shared" si="17"/>
        <v>-3.1105673876221402</v>
      </c>
      <c r="M167">
        <f t="shared" si="18"/>
        <v>-3.1105673876221402</v>
      </c>
      <c r="N167" s="13">
        <f t="shared" si="19"/>
        <v>3.1515570613799604E-5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3.3124445836086243</v>
      </c>
      <c r="H168" s="10">
        <f t="shared" si="20"/>
        <v>-3.0787264516557125</v>
      </c>
      <c r="I168">
        <f t="shared" si="16"/>
        <v>-36.944717419868553</v>
      </c>
      <c r="K168">
        <f t="shared" si="17"/>
        <v>-3.0730082743524481</v>
      </c>
      <c r="M168">
        <f t="shared" si="18"/>
        <v>-3.0730082743524481</v>
      </c>
      <c r="N168" s="13">
        <f t="shared" si="19"/>
        <v>3.2697551671568178E-5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3.3208507126020184</v>
      </c>
      <c r="H169" s="10">
        <f t="shared" si="20"/>
        <v>-3.0416255558567542</v>
      </c>
      <c r="I169">
        <f t="shared" si="16"/>
        <v>-36.49950667028105</v>
      </c>
      <c r="K169">
        <f t="shared" si="17"/>
        <v>-3.0358050728659105</v>
      </c>
      <c r="M169">
        <f t="shared" si="18"/>
        <v>-3.0358050728659105</v>
      </c>
      <c r="N169" s="13">
        <f t="shared" si="19"/>
        <v>3.3878022246700829E-5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3.3292568415954125</v>
      </c>
      <c r="H170" s="10">
        <f t="shared" si="20"/>
        <v>-3.0048783279880671</v>
      </c>
      <c r="I170">
        <f t="shared" si="16"/>
        <v>-36.058539935856807</v>
      </c>
      <c r="K170">
        <f t="shared" si="17"/>
        <v>-2.9989575821372561</v>
      </c>
      <c r="M170">
        <f t="shared" si="18"/>
        <v>-2.9989575821372561</v>
      </c>
      <c r="N170" s="13">
        <f t="shared" si="19"/>
        <v>3.5055231429896117E-5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3.3376629705888066</v>
      </c>
      <c r="H171" s="10">
        <f t="shared" si="20"/>
        <v>-2.9684843937091836</v>
      </c>
      <c r="I171">
        <f t="shared" si="16"/>
        <v>-35.621812724510207</v>
      </c>
      <c r="K171">
        <f t="shared" si="17"/>
        <v>-2.9624654699310442</v>
      </c>
      <c r="M171">
        <f t="shared" si="18"/>
        <v>-2.9624654699310442</v>
      </c>
      <c r="N171" s="13">
        <f t="shared" si="19"/>
        <v>3.6227443447051815E-5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3.3460690995822007</v>
      </c>
      <c r="H172" s="10">
        <f t="shared" si="20"/>
        <v>-2.9324432551916018</v>
      </c>
      <c r="I172">
        <f t="shared" si="16"/>
        <v>-35.189319062299219</v>
      </c>
      <c r="K172">
        <f t="shared" si="17"/>
        <v>-2.9263282783875382</v>
      </c>
      <c r="M172">
        <f t="shared" si="18"/>
        <v>-2.9263282783875382</v>
      </c>
      <c r="N172" s="13">
        <f t="shared" si="19"/>
        <v>3.739294131423573E-5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3.3544752285755948</v>
      </c>
      <c r="H173" s="10">
        <f t="shared" si="20"/>
        <v>-2.8967542965006667</v>
      </c>
      <c r="I173">
        <f t="shared" si="16"/>
        <v>-34.761051558007999</v>
      </c>
      <c r="K173">
        <f t="shared" si="17"/>
        <v>-2.8905454294256141</v>
      </c>
      <c r="M173">
        <f t="shared" si="18"/>
        <v>-2.8905454294256141</v>
      </c>
      <c r="N173" s="13">
        <f t="shared" si="19"/>
        <v>3.8550030355672696E-5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3.3628813575689889</v>
      </c>
      <c r="H174" s="10">
        <f t="shared" si="20"/>
        <v>-2.861416788798953</v>
      </c>
      <c r="I174">
        <f t="shared" si="16"/>
        <v>-34.337001465587434</v>
      </c>
      <c r="K174">
        <f t="shared" si="17"/>
        <v>-2.8551162299682047</v>
      </c>
      <c r="M174">
        <f t="shared" si="18"/>
        <v>-2.8551162299682047</v>
      </c>
      <c r="N174" s="13">
        <f t="shared" si="19"/>
        <v>3.9697041579720579E-5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3.371287486562383</v>
      </c>
      <c r="H175" s="10">
        <f t="shared" si="20"/>
        <v>-2.8264298953764975</v>
      </c>
      <c r="I175">
        <f t="shared" si="16"/>
        <v>-33.91715874451797</v>
      </c>
      <c r="K175">
        <f t="shared" si="17"/>
        <v>-2.8200398769955841</v>
      </c>
      <c r="M175">
        <f t="shared" si="18"/>
        <v>-2.8200398769955841</v>
      </c>
      <c r="N175" s="13">
        <f t="shared" si="19"/>
        <v>4.0832334908410518E-5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3.3796936155557771</v>
      </c>
      <c r="H176" s="10">
        <f t="shared" si="20"/>
        <v>-2.7917926765131229</v>
      </c>
      <c r="I176">
        <f t="shared" si="16"/>
        <v>-33.501512118157478</v>
      </c>
      <c r="K176">
        <f t="shared" si="17"/>
        <v>-2.7853154624316945</v>
      </c>
      <c r="M176">
        <f t="shared" si="18"/>
        <v>-2.7853154624316945</v>
      </c>
      <c r="N176" s="13">
        <f t="shared" si="19"/>
        <v>4.1954302256654721E-5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3.3880997445491707</v>
      </c>
      <c r="H177" s="10">
        <f t="shared" si="20"/>
        <v>-2.7575040941778983</v>
      </c>
      <c r="I177">
        <f t="shared" si="16"/>
        <v>-33.09004913013478</v>
      </c>
      <c r="K177">
        <f t="shared" si="17"/>
        <v>-2.7509419778685169</v>
      </c>
      <c r="M177">
        <f t="shared" si="18"/>
        <v>-2.7509419778685169</v>
      </c>
      <c r="N177" s="13">
        <f t="shared" si="19"/>
        <v>4.3061370457849577E-5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3.3965058735425644</v>
      </c>
      <c r="H178" s="10">
        <f t="shared" si="20"/>
        <v>-2.7235630165706772</v>
      </c>
      <c r="I178">
        <f t="shared" si="16"/>
        <v>-32.682756198848125</v>
      </c>
      <c r="K178">
        <f t="shared" si="17"/>
        <v>-2.7169183191333799</v>
      </c>
      <c r="M178">
        <f t="shared" si="18"/>
        <v>-2.7169183191333799</v>
      </c>
      <c r="N178" s="13">
        <f t="shared" si="19"/>
        <v>4.4152004033225868E-5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3.4049120025359589</v>
      </c>
      <c r="H179" s="10">
        <f t="shared" si="20"/>
        <v>-2.6899682225104753</v>
      </c>
      <c r="I179">
        <f t="shared" si="16"/>
        <v>-32.2796186701257</v>
      </c>
      <c r="K179">
        <f t="shared" si="17"/>
        <v>-2.6832432907039405</v>
      </c>
      <c r="M179">
        <f t="shared" si="18"/>
        <v>-2.6832432907039405</v>
      </c>
      <c r="N179" s="13">
        <f t="shared" si="19"/>
        <v>4.5224707802543043E-5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3.4133181315293526</v>
      </c>
      <c r="H180" s="10">
        <f t="shared" si="20"/>
        <v>-2.6567184056753503</v>
      </c>
      <c r="I180">
        <f t="shared" si="16"/>
        <v>-31.880620868104202</v>
      </c>
      <c r="K180">
        <f t="shared" si="17"/>
        <v>-2.6499156099754577</v>
      </c>
      <c r="M180">
        <f t="shared" si="18"/>
        <v>-2.6499156099754577</v>
      </c>
      <c r="N180" s="13">
        <f t="shared" si="19"/>
        <v>4.6278029334477474E-5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3.4217242605227471</v>
      </c>
      <c r="H181" s="10">
        <f t="shared" si="20"/>
        <v>-2.6238121786982793</v>
      </c>
      <c r="I181">
        <f t="shared" si="16"/>
        <v>-31.485746144379352</v>
      </c>
      <c r="K181">
        <f t="shared" si="17"/>
        <v>-2.6169339113847636</v>
      </c>
      <c r="M181">
        <f t="shared" si="18"/>
        <v>-2.6169339113847636</v>
      </c>
      <c r="N181" s="13">
        <f t="shared" si="19"/>
        <v>4.7310561236178577E-5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3.4301303895161408</v>
      </c>
      <c r="H182" s="10">
        <f t="shared" si="20"/>
        <v>-2.5912480771234243</v>
      </c>
      <c r="I182">
        <f t="shared" si="16"/>
        <v>-31.094976925481092</v>
      </c>
      <c r="K182">
        <f t="shared" si="17"/>
        <v>-2.5842967503953678</v>
      </c>
      <c r="M182">
        <f t="shared" si="18"/>
        <v>-2.5842967503953678</v>
      </c>
      <c r="N182" s="13">
        <f t="shared" si="19"/>
        <v>4.8320943280193232E-5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3.4385365185095349</v>
      </c>
      <c r="H183" s="10">
        <f t="shared" si="20"/>
        <v>-2.559024563227029</v>
      </c>
      <c r="I183">
        <f t="shared" si="16"/>
        <v>-30.70829475872435</v>
      </c>
      <c r="K183">
        <f t="shared" si="17"/>
        <v>-2.5520026073478079</v>
      </c>
      <c r="M183">
        <f t="shared" si="18"/>
        <v>-2.5520026073478079</v>
      </c>
      <c r="N183" s="13">
        <f t="shared" si="19"/>
        <v>4.9307864369727121E-5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3.4469426475029286</v>
      </c>
      <c r="H184" s="10">
        <f t="shared" si="20"/>
        <v>-2.5271400297070992</v>
      </c>
      <c r="I184">
        <f t="shared" si="16"/>
        <v>-30.32568035648519</v>
      </c>
      <c r="K184">
        <f t="shared" si="17"/>
        <v>-2.5200498911794194</v>
      </c>
      <c r="M184">
        <f t="shared" si="18"/>
        <v>-2.5200498911794194</v>
      </c>
      <c r="N184" s="13">
        <f t="shared" si="19"/>
        <v>5.0270064341689655E-5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3.4553487764963227</v>
      </c>
      <c r="H185" s="10">
        <f t="shared" si="20"/>
        <v>-2.4955928032458488</v>
      </c>
      <c r="I185">
        <f t="shared" si="16"/>
        <v>-29.947113638950185</v>
      </c>
      <c r="K185">
        <f t="shared" si="17"/>
        <v>-2.4884369430174353</v>
      </c>
      <c r="M185">
        <f t="shared" si="18"/>
        <v>-2.4884369430174353</v>
      </c>
      <c r="N185" s="13">
        <f t="shared" si="19"/>
        <v>5.1206335608588863E-5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3.4637549054897168</v>
      </c>
      <c r="H186" s="10">
        <f t="shared" si="20"/>
        <v>-2.4643811479488416</v>
      </c>
      <c r="I186">
        <f t="shared" si="16"/>
        <v>-29.572573775386097</v>
      </c>
      <c r="K186">
        <f t="shared" si="17"/>
        <v>-2.4571620396493148</v>
      </c>
      <c r="M186">
        <f t="shared" si="18"/>
        <v>-2.4571620396493148</v>
      </c>
      <c r="N186" s="13">
        <f t="shared" si="19"/>
        <v>5.2115524640296239E-5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3.4721610344831109</v>
      </c>
      <c r="H187" s="10">
        <f t="shared" si="20"/>
        <v>-2.4335032686645821</v>
      </c>
      <c r="I187">
        <f t="shared" si="16"/>
        <v>-29.202039223974985</v>
      </c>
      <c r="K187">
        <f t="shared" si="17"/>
        <v>-2.4262233968740072</v>
      </c>
      <c r="M187">
        <f t="shared" si="18"/>
        <v>-2.4262233968740072</v>
      </c>
      <c r="N187" s="13">
        <f t="shared" si="19"/>
        <v>5.2996533287207863E-5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3.480567163476505</v>
      </c>
      <c r="H188" s="10">
        <f t="shared" si="20"/>
        <v>-2.4029573141882565</v>
      </c>
      <c r="I188">
        <f t="shared" si="16"/>
        <v>-28.835487770259078</v>
      </c>
      <c r="K188">
        <f t="shared" si="17"/>
        <v>-2.3956191727378222</v>
      </c>
      <c r="M188">
        <f t="shared" si="18"/>
        <v>-2.3956191727378222</v>
      </c>
      <c r="N188" s="13">
        <f t="shared" si="19"/>
        <v>5.384831994658232E-5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3.4889732924698986</v>
      </c>
      <c r="H189" s="10">
        <f t="shared" si="20"/>
        <v>-2.3727413803531703</v>
      </c>
      <c r="I189">
        <f t="shared" si="16"/>
        <v>-28.472896564238042</v>
      </c>
      <c r="K189">
        <f t="shared" si="17"/>
        <v>-2.3653474706584037</v>
      </c>
      <c r="M189">
        <f t="shared" si="18"/>
        <v>-2.3653474706584037</v>
      </c>
      <c r="N189" s="13">
        <f t="shared" si="19"/>
        <v>5.4669900574363653E-5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3.4973794214632932</v>
      </c>
      <c r="H190" s="10">
        <f t="shared" si="20"/>
        <v>-2.3428535130133632</v>
      </c>
      <c r="I190">
        <f t="shared" si="16"/>
        <v>-28.114242156160358</v>
      </c>
      <c r="K190">
        <f t="shared" si="17"/>
        <v>-2.3354063424402565</v>
      </c>
      <c r="M190">
        <f t="shared" si="18"/>
        <v>-2.3354063424402565</v>
      </c>
      <c r="N190" s="13">
        <f t="shared" si="19"/>
        <v>5.5460349544946848E-5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3.5057855504566864</v>
      </c>
      <c r="H191" s="10">
        <f t="shared" si="20"/>
        <v>-2.3132917109207503</v>
      </c>
      <c r="I191">
        <f t="shared" si="16"/>
        <v>-27.759500531049003</v>
      </c>
      <c r="K191">
        <f t="shared" si="17"/>
        <v>-2.305793791185152</v>
      </c>
      <c r="M191">
        <f t="shared" si="18"/>
        <v>-2.305793791185152</v>
      </c>
      <c r="N191" s="13">
        <f t="shared" si="19"/>
        <v>5.6218800361473178E-5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3.5141916794500805</v>
      </c>
      <c r="H192" s="10">
        <f t="shared" si="20"/>
        <v>-2.2840539285000725</v>
      </c>
      <c r="I192">
        <f t="shared" si="16"/>
        <v>-27.40864714200087</v>
      </c>
      <c r="K192">
        <f t="shared" si="17"/>
        <v>-2.2765077741005983</v>
      </c>
      <c r="M192">
        <f t="shared" si="18"/>
        <v>-2.2765077741005983</v>
      </c>
      <c r="N192" s="13">
        <f t="shared" si="19"/>
        <v>5.6944446220703036E-5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3.5225978084434746</v>
      </c>
      <c r="H193" s="10">
        <f t="shared" si="20"/>
        <v>-2.2551380785248116</v>
      </c>
      <c r="I193">
        <f t="shared" si="16"/>
        <v>-27.061656942297738</v>
      </c>
      <c r="K193">
        <f t="shared" si="17"/>
        <v>-2.2475462052095927</v>
      </c>
      <c r="M193">
        <f t="shared" si="18"/>
        <v>-2.2475462052095927</v>
      </c>
      <c r="N193" s="13">
        <f t="shared" si="19"/>
        <v>5.7636540434333314E-5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3.5310039374368687</v>
      </c>
      <c r="H194" s="10">
        <f t="shared" si="20"/>
        <v>-2.2265420346971574</v>
      </c>
      <c r="I194">
        <f t="shared" si="16"/>
        <v>-26.718504416365889</v>
      </c>
      <c r="K194">
        <f t="shared" si="17"/>
        <v>-2.2189069579646166</v>
      </c>
      <c r="M194">
        <f t="shared" si="18"/>
        <v>-2.2189069579646166</v>
      </c>
      <c r="N194" s="13">
        <f t="shared" si="19"/>
        <v>5.8294396711786266E-5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3.5394100664302628</v>
      </c>
      <c r="H195" s="10">
        <f t="shared" si="20"/>
        <v>-2.1982636341350146</v>
      </c>
      <c r="I195">
        <f t="shared" si="16"/>
        <v>-26.379163609620175</v>
      </c>
      <c r="K195">
        <f t="shared" si="17"/>
        <v>-2.1905878677688784</v>
      </c>
      <c r="M195">
        <f t="shared" si="18"/>
        <v>-2.1905878677688784</v>
      </c>
      <c r="N195" s="13">
        <f t="shared" si="19"/>
        <v>5.8917389307507806E-5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3.5478161954236569</v>
      </c>
      <c r="H196" s="10">
        <f t="shared" si="20"/>
        <v>-2.1703006797689461</v>
      </c>
      <c r="I196">
        <f t="shared" si="16"/>
        <v>-26.043608157227354</v>
      </c>
      <c r="K196">
        <f t="shared" si="17"/>
        <v>-2.1625867344076486</v>
      </c>
      <c r="M196">
        <f t="shared" si="18"/>
        <v>-2.1625867344076486</v>
      </c>
      <c r="N196" s="13">
        <f t="shared" si="19"/>
        <v>5.9504953037083948E-5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3.556222324417051</v>
      </c>
      <c r="H197" s="10">
        <f t="shared" si="20"/>
        <v>-2.1426509426518794</v>
      </c>
      <c r="I197">
        <f t="shared" si="16"/>
        <v>-25.711811311822551</v>
      </c>
      <c r="K197">
        <f t="shared" si="17"/>
        <v>-2.1349013243924895</v>
      </c>
      <c r="M197">
        <f t="shared" si="18"/>
        <v>-2.1349013243924895</v>
      </c>
      <c r="N197" s="13">
        <f t="shared" si="19"/>
        <v>6.0056583166269529E-5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3.5646284534104451</v>
      </c>
      <c r="H198" s="10">
        <f t="shared" si="20"/>
        <v>-2.115312164184298</v>
      </c>
      <c r="I198">
        <f t="shared" si="16"/>
        <v>-25.383745970211578</v>
      </c>
      <c r="K198">
        <f t="shared" si="17"/>
        <v>-2.1075293732210532</v>
      </c>
      <c r="M198">
        <f t="shared" si="18"/>
        <v>-2.1075293732210532</v>
      </c>
      <c r="N198" s="13">
        <f t="shared" si="19"/>
        <v>6.0571835177565804E-5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3.5730345824038392</v>
      </c>
      <c r="H199" s="10">
        <f t="shared" si="20"/>
        <v>-2.0882820582575796</v>
      </c>
      <c r="I199">
        <f t="shared" si="16"/>
        <v>-25.059384699090955</v>
      </c>
      <c r="K199">
        <f t="shared" si="17"/>
        <v>-2.0804685875551105</v>
      </c>
      <c r="M199">
        <f t="shared" si="18"/>
        <v>-2.0804685875551105</v>
      </c>
      <c r="N199" s="13">
        <f t="shared" si="19"/>
        <v>6.1050324418342538E-5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3.5814407113972329</v>
      </c>
      <c r="H200" s="10">
        <f t="shared" si="20"/>
        <v>-2.0615583133180593</v>
      </c>
      <c r="I200">
        <f t="shared" si="16"/>
        <v>-24.738699759816711</v>
      </c>
      <c r="K200">
        <f t="shared" si="17"/>
        <v>-2.053716647319324</v>
      </c>
      <c r="M200">
        <f t="shared" si="18"/>
        <v>-2.053716647319324</v>
      </c>
      <c r="N200" s="13">
        <f t="shared" si="19"/>
        <v>6.1491725635720644E-5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3.589846840390627</v>
      </c>
      <c r="H201" s="10">
        <f t="shared" si="20"/>
        <v>-2.0351385943543079</v>
      </c>
      <c r="I201">
        <f t="shared" si="16"/>
        <v>-24.421663132251695</v>
      </c>
      <c r="K201">
        <f t="shared" si="17"/>
        <v>-2.0272712077232398</v>
      </c>
      <c r="M201">
        <f t="shared" si="18"/>
        <v>-2.0272712077232398</v>
      </c>
      <c r="N201" s="13">
        <f t="shared" si="19"/>
        <v>6.1895772402709355E-5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3.5982529693840211</v>
      </c>
      <c r="H202" s="10">
        <f t="shared" si="20"/>
        <v>-2.0090205448100673</v>
      </c>
      <c r="I202">
        <f t="shared" si="16"/>
        <v>-24.108246537720809</v>
      </c>
      <c r="K202">
        <f t="shared" si="17"/>
        <v>-2.0011299012089285</v>
      </c>
      <c r="M202">
        <f t="shared" si="18"/>
        <v>-2.0011299012089285</v>
      </c>
      <c r="N202" s="13">
        <f t="shared" si="19"/>
        <v>6.2262256440192385E-5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3.6066590983774152</v>
      </c>
      <c r="H203" s="10">
        <f t="shared" si="20"/>
        <v>-1.9832017884251809</v>
      </c>
      <c r="I203">
        <f t="shared" si="16"/>
        <v>-23.798421461102173</v>
      </c>
      <c r="K203">
        <f t="shared" si="17"/>
        <v>-1.9752903393265537</v>
      </c>
      <c r="M203">
        <f t="shared" si="18"/>
        <v>-1.9752903393265537</v>
      </c>
      <c r="N203" s="13">
        <f t="shared" si="19"/>
        <v>6.2591026840168771E-5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3.6150652273708088</v>
      </c>
      <c r="H204" s="10">
        <f t="shared" si="20"/>
        <v>-1.9576799310068234</v>
      </c>
      <c r="I204">
        <f t="shared" si="16"/>
        <v>-23.49215917208188</v>
      </c>
      <c r="K204">
        <f t="shared" si="17"/>
        <v>-1.9497501145401781</v>
      </c>
      <c r="M204">
        <f t="shared" si="18"/>
        <v>-1.9497501145401781</v>
      </c>
      <c r="N204" s="13">
        <f t="shared" si="19"/>
        <v>6.288198919467826E-5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3.6234713563642034</v>
      </c>
      <c r="H205" s="10">
        <f t="shared" si="20"/>
        <v>-1.932452562133232</v>
      </c>
      <c r="I205">
        <f t="shared" si="16"/>
        <v>-23.189430745598784</v>
      </c>
      <c r="K205">
        <f t="shared" si="17"/>
        <v>-1.9245068019659484</v>
      </c>
      <c r="M205">
        <f t="shared" si="18"/>
        <v>-1.9245068019659484</v>
      </c>
      <c r="N205" s="13">
        <f t="shared" si="19"/>
        <v>6.3135104635991587E-5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3.631877485357597</v>
      </c>
      <c r="H206" s="10">
        <f t="shared" si="20"/>
        <v>-1.9075172567921059</v>
      </c>
      <c r="I206">
        <f t="shared" si="16"/>
        <v>-22.89020708150527</v>
      </c>
      <c r="K206">
        <f t="shared" si="17"/>
        <v>-1.899557961044855</v>
      </c>
      <c r="M206">
        <f t="shared" si="18"/>
        <v>-1.899557961044855</v>
      </c>
      <c r="N206" s="13">
        <f t="shared" si="19"/>
        <v>6.3350388792207232E-5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3.6402836143509911</v>
      </c>
      <c r="H207" s="10">
        <f t="shared" si="20"/>
        <v>-1.8828715769557507</v>
      </c>
      <c r="I207">
        <f t="shared" si="16"/>
        <v>-22.594458923469009</v>
      </c>
      <c r="K207">
        <f t="shared" si="17"/>
        <v>-1.8749011371520452</v>
      </c>
      <c r="M207">
        <f t="shared" si="18"/>
        <v>-1.8749011371520452</v>
      </c>
      <c r="N207" s="13">
        <f t="shared" si="19"/>
        <v>6.3527910664492766E-5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3.6486897433443848</v>
      </c>
      <c r="H208" s="10">
        <f t="shared" si="20"/>
        <v>-1.8585130730950064</v>
      </c>
      <c r="I208">
        <f t="shared" si="16"/>
        <v>-22.302156877140078</v>
      </c>
      <c r="K208">
        <f t="shared" si="17"/>
        <v>-1.8505338631447799</v>
      </c>
      <c r="M208">
        <f t="shared" si="18"/>
        <v>-1.8505338631447799</v>
      </c>
      <c r="N208" s="13">
        <f t="shared" si="19"/>
        <v>6.3667791429793512E-5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3.6570958723377789</v>
      </c>
      <c r="H209" s="10">
        <f t="shared" si="20"/>
        <v>-1.8344392856339169</v>
      </c>
      <c r="I209">
        <f t="shared" si="16"/>
        <v>-22.013271427607002</v>
      </c>
      <c r="K209">
        <f t="shared" si="17"/>
        <v>-1.8264536608509203</v>
      </c>
      <c r="M209">
        <f t="shared" si="18"/>
        <v>-1.8264536608509203</v>
      </c>
      <c r="N209" s="13">
        <f t="shared" si="19"/>
        <v>6.3770203174809192E-5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3.665502001331173</v>
      </c>
      <c r="H210" s="10">
        <f t="shared" si="20"/>
        <v>-1.8106477463470581</v>
      </c>
      <c r="I210">
        <f t="shared" si="16"/>
        <v>-21.727772956164696</v>
      </c>
      <c r="K210">
        <f t="shared" si="17"/>
        <v>-1.8026580424998642</v>
      </c>
      <c r="M210">
        <f t="shared" si="18"/>
        <v>-1.8026580424998642</v>
      </c>
      <c r="N210" s="13">
        <f t="shared" si="19"/>
        <v>6.3835367565864777E-5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3.6739081303245671</v>
      </c>
      <c r="H211" s="10">
        <f t="shared" si="20"/>
        <v>-1.7871359797013664</v>
      </c>
      <c r="I211">
        <f t="shared" si="16"/>
        <v>-21.445631756416397</v>
      </c>
      <c r="K211">
        <f t="shared" si="17"/>
        <v>-1.7791445120977449</v>
      </c>
      <c r="M211">
        <f t="shared" si="18"/>
        <v>-1.7791445120977449</v>
      </c>
      <c r="N211" s="13">
        <f t="shared" si="19"/>
        <v>6.3863554459731324E-5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3.6823142593179612</v>
      </c>
      <c r="H212" s="10">
        <f t="shared" si="20"/>
        <v>-1.7639015041442767</v>
      </c>
      <c r="I212">
        <f t="shared" ref="I212:I275" si="23">H212*$E$6</f>
        <v>-21.166818049731319</v>
      </c>
      <c r="K212">
        <f t="shared" ref="K212:K275" si="24">(1/2)*(($L$9/2)*$L$4*EXP(-$L$7*$O$6*(G212/$O$6-1))+($L$9/2)*$L$4*EXP(-$L$7*$O$6*(($H$4/$E$4)*G212/$O$6-1))-(($L$9/2)*$L$6*EXP(-$L$5*$O$6*(G212/$O$6-1))+($L$9/2)*$L$6*EXP(-$L$5*$O$6*(($H$4/$E$4)*G212/$O$6-1))))</f>
        <v>-1.755910566748679</v>
      </c>
      <c r="M212">
        <f t="shared" ref="M212:M275" si="25">(1/2)*(($L$9/2)*$O$4*EXP(-$O$8*$O$6*(G212/$O$6-1))+($L$9/2)*$O$4*EXP(-$O$8*$O$6*(($H$4/$E$4)*G212/$O$6-1))-(($L$9/2)*$O$7*EXP(-$O$5*$O$6*(G212/$O$6-1))+($L$9/2)*$O$7*EXP(-$O$5*$O$6*(($H$4/$E$4)*G212/$O$6-1))))</f>
        <v>-1.755910566748679</v>
      </c>
      <c r="N212" s="13">
        <f t="shared" ref="N212:N275" si="26">(M212-H212)^2*O212</f>
        <v>6.3855080460362593E-5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3.6907203883113553</v>
      </c>
      <c r="H213" s="10">
        <f t="shared" ref="H213:H276" si="27">-(-$B$4)*(1+D213+$E$5*D213^3)*EXP(-D213)</f>
        <v>-1.7409418333399003</v>
      </c>
      <c r="I213">
        <f t="shared" si="23"/>
        <v>-20.891302000078802</v>
      </c>
      <c r="K213">
        <f t="shared" si="24"/>
        <v>-1.7329536979237892</v>
      </c>
      <c r="M213">
        <f t="shared" si="25"/>
        <v>-1.7329536979237892</v>
      </c>
      <c r="N213" s="13">
        <f t="shared" si="26"/>
        <v>6.3810307426128419E-5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3.6991265173047494</v>
      </c>
      <c r="H214" s="10">
        <f t="shared" si="27"/>
        <v>-1.7182544773549429</v>
      </c>
      <c r="I214">
        <f t="shared" si="23"/>
        <v>-20.619053728259313</v>
      </c>
      <c r="K214">
        <f t="shared" si="24"/>
        <v>-1.7102713926796771</v>
      </c>
      <c r="M214">
        <f t="shared" si="25"/>
        <v>-1.7102713926796771</v>
      </c>
      <c r="N214" s="13">
        <f t="shared" si="26"/>
        <v>6.372964093246304E-5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3.7075326462981426</v>
      </c>
      <c r="H215" s="10">
        <f t="shared" si="27"/>
        <v>-1.6958369437960001</v>
      </c>
      <c r="I215">
        <f t="shared" si="23"/>
        <v>-20.350043325552001</v>
      </c>
      <c r="K215">
        <f t="shared" si="24"/>
        <v>-1.6878611348279589</v>
      </c>
      <c r="M215">
        <f t="shared" si="25"/>
        <v>-1.6878611348279589</v>
      </c>
      <c r="N215" s="13">
        <f t="shared" si="26"/>
        <v>6.3613528694687817E-5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3.7159387752915376</v>
      </c>
      <c r="H216" s="10">
        <f t="shared" si="27"/>
        <v>-1.6736867388998202</v>
      </c>
      <c r="I216">
        <f t="shared" si="23"/>
        <v>-20.084240866797842</v>
      </c>
      <c r="K216">
        <f t="shared" si="24"/>
        <v>-1.6657204060574395</v>
      </c>
      <c r="M216">
        <f t="shared" si="25"/>
        <v>-1.6657204060574395</v>
      </c>
      <c r="N216" s="13">
        <f t="shared" si="26"/>
        <v>6.3462458955593131E-5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3.7243449042849308</v>
      </c>
      <c r="H217" s="10">
        <f t="shared" si="27"/>
        <v>-1.6518013685780819</v>
      </c>
      <c r="I217">
        <f t="shared" si="23"/>
        <v>-19.821616422936984</v>
      </c>
      <c r="K217">
        <f t="shared" si="24"/>
        <v>-1.6438466870105004</v>
      </c>
      <c r="M217">
        <f t="shared" si="25"/>
        <v>-1.6438466870105004</v>
      </c>
      <c r="N217" s="13">
        <f t="shared" si="26"/>
        <v>6.3276958841620884E-5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3.7327510332783254</v>
      </c>
      <c r="H218" s="10">
        <f t="shared" si="27"/>
        <v>-1.6301783394181764</v>
      </c>
      <c r="I218">
        <f t="shared" si="23"/>
        <v>-19.562140073018117</v>
      </c>
      <c r="K218">
        <f t="shared" si="24"/>
        <v>-1.6222374583150778</v>
      </c>
      <c r="M218">
        <f t="shared" si="25"/>
        <v>-1.6222374583150778</v>
      </c>
      <c r="N218" s="13">
        <f t="shared" si="26"/>
        <v>6.3057592693547496E-5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3.741157162271719</v>
      </c>
      <c r="H219" s="10">
        <f t="shared" si="27"/>
        <v>-1.6088151596414564</v>
      </c>
      <c r="I219">
        <f t="shared" si="23"/>
        <v>-19.305781915697477</v>
      </c>
      <c r="K219">
        <f t="shared" si="24"/>
        <v>-1.600890201573806</v>
      </c>
      <c r="M219">
        <f t="shared" si="25"/>
        <v>-1.600890201573806</v>
      </c>
      <c r="N219" s="13">
        <f t="shared" si="26"/>
        <v>6.2804960374016644E-5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3.7495632912651131</v>
      </c>
      <c r="H220" s="10">
        <f t="shared" si="27"/>
        <v>-1.5877093400203532</v>
      </c>
      <c r="I220">
        <f t="shared" si="23"/>
        <v>-19.052512080244238</v>
      </c>
      <c r="K220">
        <f t="shared" si="24"/>
        <v>-1.5798024003116011</v>
      </c>
      <c r="M220">
        <f t="shared" si="25"/>
        <v>-1.5798024003116011</v>
      </c>
      <c r="N220" s="13">
        <f t="shared" si="26"/>
        <v>6.2519695557840968E-5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3.7579694202585072</v>
      </c>
      <c r="H221" s="10">
        <f t="shared" si="27"/>
        <v>-1.5668583947557271</v>
      </c>
      <c r="I221">
        <f t="shared" si="23"/>
        <v>-18.802300737068727</v>
      </c>
      <c r="K221">
        <f t="shared" si="24"/>
        <v>-1.5589715408831251</v>
      </c>
      <c r="M221">
        <f t="shared" si="25"/>
        <v>-1.5589715408831251</v>
      </c>
      <c r="N221" s="13">
        <f t="shared" si="26"/>
        <v>6.2202464007777444E-5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3.7663755492519013</v>
      </c>
      <c r="H222" s="10">
        <f t="shared" si="27"/>
        <v>-1.5462598423157801</v>
      </c>
      <c r="I222">
        <f t="shared" si="23"/>
        <v>-18.555118107789362</v>
      </c>
      <c r="K222">
        <f t="shared" si="24"/>
        <v>-1.538395113341388</v>
      </c>
      <c r="M222">
        <f t="shared" si="25"/>
        <v>-1.538395113341388</v>
      </c>
      <c r="N222" s="13">
        <f t="shared" si="26"/>
        <v>6.1853961840641902E-5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3.7747816782452954</v>
      </c>
      <c r="H223" s="10">
        <f t="shared" si="27"/>
        <v>-1.5259112062378153</v>
      </c>
      <c r="I223">
        <f t="shared" si="23"/>
        <v>-18.310934474853784</v>
      </c>
      <c r="K223">
        <f t="shared" si="24"/>
        <v>-1.5180706122687908</v>
      </c>
      <c r="M223">
        <f t="shared" si="25"/>
        <v>-1.5180706122687908</v>
      </c>
      <c r="N223" s="13">
        <f t="shared" si="26"/>
        <v>6.147491378710302E-5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3.7831878072386891</v>
      </c>
      <c r="H224" s="10">
        <f t="shared" si="27"/>
        <v>-1.5058100158940821</v>
      </c>
      <c r="I224">
        <f t="shared" si="23"/>
        <v>-18.069720190728987</v>
      </c>
      <c r="K224">
        <f t="shared" si="24"/>
        <v>-1.4979955375718423</v>
      </c>
      <c r="M224">
        <f t="shared" si="25"/>
        <v>-1.4979955375718423</v>
      </c>
      <c r="N224" s="13">
        <f t="shared" si="26"/>
        <v>6.1066071448755821E-5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3.7915939362320832</v>
      </c>
      <c r="H225" s="10">
        <f t="shared" si="27"/>
        <v>-1.4859538072229239</v>
      </c>
      <c r="I225">
        <f t="shared" si="23"/>
        <v>-17.831445686675089</v>
      </c>
      <c r="K225">
        <f t="shared" si="24"/>
        <v>-1.4781673952407341</v>
      </c>
      <c r="M225">
        <f t="shared" si="25"/>
        <v>-1.4781673952407341</v>
      </c>
      <c r="N225" s="13">
        <f t="shared" si="26"/>
        <v>6.0628211556388377E-5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3.8000000652254773</v>
      </c>
      <c r="H226" s="10">
        <f t="shared" si="27"/>
        <v>-1.4663401234263906</v>
      </c>
      <c r="I226">
        <f t="shared" si="23"/>
        <v>-17.596081481116688</v>
      </c>
      <c r="K226">
        <f t="shared" si="24"/>
        <v>-1.4585836980749585</v>
      </c>
      <c r="M226">
        <f t="shared" si="25"/>
        <v>-1.4585836980749585</v>
      </c>
      <c r="N226" s="13">
        <f t="shared" si="26"/>
        <v>6.0162134232339698E-5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3.8084061942188714</v>
      </c>
      <c r="H227" s="10">
        <f t="shared" si="27"/>
        <v>-1.4469665156354574</v>
      </c>
      <c r="I227">
        <f t="shared" si="23"/>
        <v>-17.363598187625488</v>
      </c>
      <c r="K227">
        <f t="shared" si="24"/>
        <v>-1.4392419663760727</v>
      </c>
      <c r="M227">
        <f t="shared" si="25"/>
        <v>-1.4392419663760727</v>
      </c>
      <c r="N227" s="13">
        <f t="shared" si="26"/>
        <v>5.9668661260660803E-5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3.816812323212265</v>
      </c>
      <c r="H228" s="10">
        <f t="shared" si="27"/>
        <v>-1.4278305435439493</v>
      </c>
      <c r="I228">
        <f t="shared" si="23"/>
        <v>-17.133966522527391</v>
      </c>
      <c r="K228">
        <f t="shared" si="24"/>
        <v>-1.4201397286087274</v>
      </c>
      <c r="M228">
        <f t="shared" si="25"/>
        <v>-1.4201397286087274</v>
      </c>
      <c r="N228" s="13">
        <f t="shared" si="26"/>
        <v>5.9148634367832939E-5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3.8252184522056596</v>
      </c>
      <c r="H229" s="10">
        <f t="shared" si="27"/>
        <v>-1.4089297760122368</v>
      </c>
      <c r="I229">
        <f t="shared" si="23"/>
        <v>-16.907157312146843</v>
      </c>
      <c r="K229">
        <f t="shared" si="24"/>
        <v>-1.4012745220309919</v>
      </c>
      <c r="M229">
        <f t="shared" si="25"/>
        <v>-1.4012745220309919</v>
      </c>
      <c r="N229" s="13">
        <f t="shared" si="26"/>
        <v>5.8602913517365762E-5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3.8336245811990532</v>
      </c>
      <c r="H230" s="10">
        <f t="shared" si="27"/>
        <v>-1.3902617916417355</v>
      </c>
      <c r="I230">
        <f t="shared" si="23"/>
        <v>-16.683141499700824</v>
      </c>
      <c r="K230">
        <f t="shared" si="24"/>
        <v>-1.3826438932950489</v>
      </c>
      <c r="M230">
        <f t="shared" si="25"/>
        <v>-1.3826438932950489</v>
      </c>
      <c r="N230" s="13">
        <f t="shared" si="26"/>
        <v>5.8032375220450132E-5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3.8420307101924478</v>
      </c>
      <c r="H231" s="10">
        <f t="shared" si="27"/>
        <v>-1.3718241793212174</v>
      </c>
      <c r="I231">
        <f t="shared" si="23"/>
        <v>-16.461890151854607</v>
      </c>
      <c r="K231">
        <f t="shared" si="24"/>
        <v>-1.3642453990191861</v>
      </c>
      <c r="M231">
        <f t="shared" si="25"/>
        <v>-1.3642453990191861</v>
      </c>
      <c r="N231" s="13">
        <f t="shared" si="26"/>
        <v>5.7437910866457583E-5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3.850436839185841</v>
      </c>
      <c r="H232" s="10">
        <f t="shared" si="27"/>
        <v>-1.3536145387459038</v>
      </c>
      <c r="I232">
        <f t="shared" si="23"/>
        <v>-16.243374464950847</v>
      </c>
      <c r="K232">
        <f t="shared" si="24"/>
        <v>-1.346076606332143</v>
      </c>
      <c r="M232">
        <f t="shared" si="25"/>
        <v>-1.346076606332143</v>
      </c>
      <c r="N232" s="13">
        <f t="shared" si="26"/>
        <v>5.6820425074425313E-5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3.8588429681792351</v>
      </c>
      <c r="H233" s="10">
        <f t="shared" si="27"/>
        <v>-1.3356304809102757</v>
      </c>
      <c r="I233">
        <f t="shared" si="23"/>
        <v>-16.02756577092331</v>
      </c>
      <c r="K233">
        <f t="shared" si="24"/>
        <v>-1.3281350933906546</v>
      </c>
      <c r="M233">
        <f t="shared" si="25"/>
        <v>-1.3281350933906546</v>
      </c>
      <c r="N233" s="13">
        <f t="shared" si="26"/>
        <v>5.6180834069291573E-5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3.8672490971726292</v>
      </c>
      <c r="H234" s="10">
        <f t="shared" si="27"/>
        <v>-1.3178696285755256</v>
      </c>
      <c r="I234">
        <f t="shared" si="23"/>
        <v>-15.814435542906306</v>
      </c>
      <c r="K234">
        <f t="shared" si="24"/>
        <v>-1.3104184498711864</v>
      </c>
      <c r="M234">
        <f t="shared" si="25"/>
        <v>-1.3104184498711864</v>
      </c>
      <c r="N234" s="13">
        <f t="shared" si="26"/>
        <v>5.5520064083998013E-5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3.8756552261660233</v>
      </c>
      <c r="H235" s="10">
        <f t="shared" si="27"/>
        <v>-1.300329616712526</v>
      </c>
      <c r="I235">
        <f t="shared" si="23"/>
        <v>-15.603955400550312</v>
      </c>
      <c r="K235">
        <f t="shared" si="24"/>
        <v>-1.2929242774366854</v>
      </c>
      <c r="M235">
        <f t="shared" si="25"/>
        <v>-1.2929242774366854</v>
      </c>
      <c r="N235" s="13">
        <f t="shared" si="26"/>
        <v>5.4839049790307959E-5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3.8840613551594174</v>
      </c>
      <c r="H236" s="10">
        <f t="shared" si="27"/>
        <v>-1.283008092921176</v>
      </c>
      <c r="I236">
        <f t="shared" si="23"/>
        <v>-15.396097115054111</v>
      </c>
      <c r="K236">
        <f t="shared" si="24"/>
        <v>-1.2756501901792197</v>
      </c>
      <c r="M236">
        <f t="shared" si="25"/>
        <v>-1.2756501901792197</v>
      </c>
      <c r="N236" s="13">
        <f t="shared" si="26"/>
        <v>5.4138732760088876E-5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3.8924674841528115</v>
      </c>
      <c r="H237" s="10">
        <f t="shared" si="27"/>
        <v>-1.265902717826958</v>
      </c>
      <c r="I237">
        <f t="shared" si="23"/>
        <v>-15.190832613923495</v>
      </c>
      <c r="K237">
        <f t="shared" si="24"/>
        <v>-1.258593815039349</v>
      </c>
      <c r="M237">
        <f t="shared" si="25"/>
        <v>-1.258593815039349</v>
      </c>
      <c r="N237" s="13">
        <f t="shared" si="26"/>
        <v>5.3420059958718376E-5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3.9008736131462056</v>
      </c>
      <c r="H238" s="10">
        <f t="shared" si="27"/>
        <v>-1.2490111654555045</v>
      </c>
      <c r="I238">
        <f t="shared" si="23"/>
        <v>-14.988133985466053</v>
      </c>
      <c r="K238">
        <f t="shared" si="24"/>
        <v>-1.2417527922030056</v>
      </c>
      <c r="M238">
        <f t="shared" si="25"/>
        <v>-1.2417527922030056</v>
      </c>
      <c r="N238" s="13">
        <f t="shared" si="26"/>
        <v>5.2683982272591394E-5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3.9092797421395988</v>
      </c>
      <c r="H239" s="10">
        <f t="shared" si="27"/>
        <v>-1.2323311235859606</v>
      </c>
      <c r="I239">
        <f t="shared" si="23"/>
        <v>-14.787973483031529</v>
      </c>
      <c r="K239">
        <f t="shared" si="24"/>
        <v>-1.2251247754766845</v>
      </c>
      <c r="M239">
        <f t="shared" si="25"/>
        <v>-1.2251247754766845</v>
      </c>
      <c r="N239" s="13">
        <f t="shared" si="26"/>
        <v>5.1931453072067468E-5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3.9176858711329934</v>
      </c>
      <c r="H240" s="10">
        <f t="shared" si="27"/>
        <v>-1.2158602940838947</v>
      </c>
      <c r="I240">
        <f t="shared" si="23"/>
        <v>-14.590323529006737</v>
      </c>
      <c r="K240">
        <f t="shared" si="24"/>
        <v>-1.2087074326416807</v>
      </c>
      <c r="M240">
        <f t="shared" si="25"/>
        <v>-1.2087074326416807</v>
      </c>
      <c r="N240" s="13">
        <f t="shared" si="26"/>
        <v>5.1163426811512509E-5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3.926092000126387</v>
      </c>
      <c r="H241" s="10">
        <f t="shared" si="27"/>
        <v>-1.1995963932144897</v>
      </c>
      <c r="I241">
        <f t="shared" si="23"/>
        <v>-14.395156718573876</v>
      </c>
      <c r="K241">
        <f t="shared" si="24"/>
        <v>-1.1924984457881334</v>
      </c>
      <c r="M241">
        <f t="shared" si="25"/>
        <v>-1.1924984457881334</v>
      </c>
      <c r="N241" s="13">
        <f t="shared" si="26"/>
        <v>5.0380857667319274E-5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3.9344981291197816</v>
      </c>
      <c r="H242" s="10">
        <f t="shared" si="27"/>
        <v>-1.1835371519367262</v>
      </c>
      <c r="I242">
        <f t="shared" si="23"/>
        <v>-14.202445823240714</v>
      </c>
      <c r="K242">
        <f t="shared" si="24"/>
        <v>-1.1764955116295386</v>
      </c>
      <c r="M242">
        <f t="shared" si="25"/>
        <v>-1.1764955116295386</v>
      </c>
      <c r="N242" s="13">
        <f t="shared" si="26"/>
        <v>4.9584698215808641E-5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3.9429042581131752</v>
      </c>
      <c r="H243" s="10">
        <f t="shared" si="27"/>
        <v>-1.1676803161792375</v>
      </c>
      <c r="I243">
        <f t="shared" si="23"/>
        <v>-14.012163794150851</v>
      </c>
      <c r="K243">
        <f t="shared" si="24"/>
        <v>-1.1606963417984748</v>
      </c>
      <c r="M243">
        <f t="shared" si="25"/>
        <v>-1.1606963417984748</v>
      </c>
      <c r="N243" s="13">
        <f t="shared" si="26"/>
        <v>4.877589815114978E-5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3.9513103871065698</v>
      </c>
      <c r="H244" s="10">
        <f t="shared" si="27"/>
        <v>-1.1520236470985126</v>
      </c>
      <c r="I244">
        <f t="shared" si="23"/>
        <v>-13.824283765182152</v>
      </c>
      <c r="K244">
        <f t="shared" si="24"/>
        <v>-1.1450986631241582</v>
      </c>
      <c r="M244">
        <f t="shared" si="25"/>
        <v>-1.1450986631241582</v>
      </c>
      <c r="N244" s="13">
        <f t="shared" si="26"/>
        <v>4.7955403045064856E-5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3.9597165160999634</v>
      </c>
      <c r="H245" s="10">
        <f t="shared" si="27"/>
        <v>-1.1365649213200832</v>
      </c>
      <c r="I245">
        <f t="shared" si="23"/>
        <v>-13.638779055840999</v>
      </c>
      <c r="K245">
        <f t="shared" si="24"/>
        <v>-1.1297002178925122</v>
      </c>
      <c r="M245">
        <f t="shared" si="25"/>
        <v>-1.1297002178925122</v>
      </c>
      <c r="N245" s="13">
        <f t="shared" si="26"/>
        <v>4.7124153148505885E-5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3.9681226450933575</v>
      </c>
      <c r="H246" s="10">
        <f t="shared" si="27"/>
        <v>-1.1213019311633228</v>
      </c>
      <c r="I246">
        <f t="shared" si="23"/>
        <v>-13.455623173959873</v>
      </c>
      <c r="K246">
        <f t="shared" si="24"/>
        <v>-1.1144987640893405</v>
      </c>
      <c r="M246">
        <f t="shared" si="25"/>
        <v>-1.1144987640893405</v>
      </c>
      <c r="N246" s="13">
        <f t="shared" si="26"/>
        <v>4.6283082236517147E-5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3.9765287740867512</v>
      </c>
      <c r="H247" s="10">
        <f t="shared" si="27"/>
        <v>-1.1062324848504561</v>
      </c>
      <c r="I247">
        <f t="shared" si="23"/>
        <v>-13.274789818205473</v>
      </c>
      <c r="K247">
        <f t="shared" si="24"/>
        <v>-1.0994920756272515</v>
      </c>
      <c r="M247">
        <f t="shared" si="25"/>
        <v>-1.0994920756272515</v>
      </c>
      <c r="N247" s="13">
        <f t="shared" si="26"/>
        <v>4.5433116496261968E-5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3.9849349030801453</v>
      </c>
      <c r="H248" s="10">
        <f t="shared" si="27"/>
        <v>-1.0913544067003751</v>
      </c>
      <c r="I248">
        <f t="shared" si="23"/>
        <v>-13.096252880404501</v>
      </c>
      <c r="K248">
        <f t="shared" si="24"/>
        <v>-1.084677942556874</v>
      </c>
      <c r="M248">
        <f t="shared" si="25"/>
        <v>-1.084677942556874</v>
      </c>
      <c r="N248" s="13">
        <f t="shared" si="26"/>
        <v>4.4575173459455783E-5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3.9933410320735394</v>
      </c>
      <c r="H249" s="10">
        <f t="shared" si="27"/>
        <v>-1.0766655373078184</v>
      </c>
      <c r="I249">
        <f t="shared" si="23"/>
        <v>-12.919986447693821</v>
      </c>
      <c r="K249">
        <f t="shared" si="24"/>
        <v>-1.0700541712629836</v>
      </c>
      <c r="M249">
        <f t="shared" si="25"/>
        <v>-1.0700541712629836</v>
      </c>
      <c r="N249" s="13">
        <f t="shared" si="26"/>
        <v>4.371016097879468E-5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4.001747161066934</v>
      </c>
      <c r="H250" s="10">
        <f t="shared" si="27"/>
        <v>-1.062163733708466</v>
      </c>
      <c r="I250">
        <f t="shared" si="23"/>
        <v>-12.745964804501591</v>
      </c>
      <c r="K250">
        <f t="shared" si="24"/>
        <v>-1.055618584646044</v>
      </c>
      <c r="M250">
        <f t="shared" si="25"/>
        <v>-1.055618584646044</v>
      </c>
      <c r="N250" s="13">
        <f t="shared" si="26"/>
        <v>4.2838976249323378E-5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4.0101532900603276</v>
      </c>
      <c r="H251" s="10">
        <f t="shared" si="27"/>
        <v>-1.0478468695304815</v>
      </c>
      <c r="I251">
        <f t="shared" si="23"/>
        <v>-12.574162434365778</v>
      </c>
      <c r="K251">
        <f t="shared" si="24"/>
        <v>-1.0413690222897345</v>
      </c>
      <c r="M251">
        <f t="shared" si="25"/>
        <v>-1.0413690222897345</v>
      </c>
      <c r="N251" s="13">
        <f t="shared" si="26"/>
        <v>4.1962504874452991E-5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4.0185594190537213</v>
      </c>
      <c r="H252" s="10">
        <f t="shared" si="27"/>
        <v>-1.0337128351330147</v>
      </c>
      <c r="I252">
        <f t="shared" si="23"/>
        <v>-12.404554021596176</v>
      </c>
      <c r="K252">
        <f t="shared" si="24"/>
        <v>-1.0273033406149588</v>
      </c>
      <c r="M252">
        <f t="shared" si="25"/>
        <v>-1.0273033406149588</v>
      </c>
      <c r="N252" s="13">
        <f t="shared" si="26"/>
        <v>4.1081619976989237E-5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4.0269655480471158</v>
      </c>
      <c r="H253" s="10">
        <f t="shared" si="27"/>
        <v>-1.0197595377321627</v>
      </c>
      <c r="I253">
        <f t="shared" si="23"/>
        <v>-12.237114452785953</v>
      </c>
      <c r="K253">
        <f t="shared" si="24"/>
        <v>-1.0134194130208469</v>
      </c>
      <c r="M253">
        <f t="shared" si="25"/>
        <v>-1.0134194130208469</v>
      </c>
      <c r="N253" s="13">
        <f t="shared" si="26"/>
        <v>4.0197181355036384E-5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4.0353716770405095</v>
      </c>
      <c r="H254" s="10">
        <f t="shared" si="27"/>
        <v>-1.0059849015148694</v>
      </c>
      <c r="I254">
        <f t="shared" si="23"/>
        <v>-12.071818818178432</v>
      </c>
      <c r="K254">
        <f t="shared" si="24"/>
        <v>-0.99971513001323342</v>
      </c>
      <c r="M254">
        <f t="shared" si="25"/>
        <v>-0.99971513001323342</v>
      </c>
      <c r="N254" s="13">
        <f t="shared" si="26"/>
        <v>3.9310034682726819E-5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4.043777806033904</v>
      </c>
      <c r="H255" s="10">
        <f t="shared" si="27"/>
        <v>-0.99238686774123497</v>
      </c>
      <c r="I255">
        <f t="shared" si="23"/>
        <v>-11.908642412894819</v>
      </c>
      <c r="K255">
        <f t="shared" si="24"/>
        <v>-0.98618839932107683</v>
      </c>
      <c r="M255">
        <f t="shared" si="25"/>
        <v>-0.98618839932107683</v>
      </c>
      <c r="N255" s="13">
        <f t="shared" si="26"/>
        <v>3.8421010755697789E-5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4.0521839350272977</v>
      </c>
      <c r="H256" s="10">
        <f t="shared" si="27"/>
        <v>-0.97896339483567762</v>
      </c>
      <c r="I256">
        <f t="shared" si="23"/>
        <v>-11.747560738028131</v>
      </c>
      <c r="K256">
        <f t="shared" si="24"/>
        <v>-0.97283714600129068</v>
      </c>
      <c r="M256">
        <f t="shared" si="25"/>
        <v>-0.97283714600129068</v>
      </c>
      <c r="N256" s="13">
        <f t="shared" si="26"/>
        <v>3.7530924780827452E-5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4.0605900640206913</v>
      </c>
      <c r="H257" s="10">
        <f t="shared" si="27"/>
        <v>-0.96571245846739406</v>
      </c>
      <c r="I257">
        <f t="shared" si="23"/>
        <v>-11.588549501608728</v>
      </c>
      <c r="K257">
        <f t="shared" si="24"/>
        <v>-0.95965931253240289</v>
      </c>
      <c r="M257">
        <f t="shared" si="25"/>
        <v>-0.95965931253240289</v>
      </c>
      <c r="N257" s="13">
        <f t="shared" si="26"/>
        <v>3.6640575710300214E-5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4.0689961930140859</v>
      </c>
      <c r="H258" s="10">
        <f t="shared" si="27"/>
        <v>-0.95263205162053266</v>
      </c>
      <c r="I258">
        <f t="shared" si="23"/>
        <v>-11.431584619446392</v>
      </c>
      <c r="K258">
        <f t="shared" si="24"/>
        <v>-0.94665285889749851</v>
      </c>
      <c r="M258">
        <f t="shared" si="25"/>
        <v>-0.94665285889749851</v>
      </c>
      <c r="N258" s="13">
        <f t="shared" si="26"/>
        <v>3.5750745619184587E-5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4.0774023220074795</v>
      </c>
      <c r="H259" s="10">
        <f t="shared" si="27"/>
        <v>-0.93972018465449414</v>
      </c>
      <c r="I259">
        <f t="shared" si="23"/>
        <v>-11.276642215853929</v>
      </c>
      <c r="K259">
        <f t="shared" si="24"/>
        <v>-0.93381576265684141</v>
      </c>
      <c r="M259">
        <f t="shared" si="25"/>
        <v>-0.93381576265684141</v>
      </c>
      <c r="N259" s="13">
        <f t="shared" si="26"/>
        <v>3.4862199126365468E-5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4.0858084510008732</v>
      </c>
      <c r="H260" s="10">
        <f t="shared" si="27"/>
        <v>-0.92697488535475114</v>
      </c>
      <c r="I260">
        <f t="shared" si="23"/>
        <v>-11.123698624257013</v>
      </c>
      <c r="K260">
        <f t="shared" si="24"/>
        <v>-0.92114601901057336</v>
      </c>
      <c r="M260">
        <f t="shared" si="25"/>
        <v>-0.92114601901057336</v>
      </c>
      <c r="N260" s="13">
        <f t="shared" si="26"/>
        <v>3.3975682858288502E-5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4.0942145799942677</v>
      </c>
      <c r="H261" s="10">
        <f t="shared" si="27"/>
        <v>-0.91439419897457186</v>
      </c>
      <c r="I261">
        <f t="shared" si="23"/>
        <v>-10.972730387694863</v>
      </c>
      <c r="K261">
        <f t="shared" si="24"/>
        <v>-0.90864164085189325</v>
      </c>
      <c r="M261">
        <f t="shared" si="25"/>
        <v>-0.90864164085189325</v>
      </c>
      <c r="N261" s="13">
        <f t="shared" si="26"/>
        <v>3.3091924954795636E-5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4.1026207089876614</v>
      </c>
      <c r="H262" s="10">
        <f t="shared" si="27"/>
        <v>-0.90197618826801496</v>
      </c>
      <c r="I262">
        <f t="shared" si="23"/>
        <v>-10.82371425921618</v>
      </c>
      <c r="K262">
        <f t="shared" si="24"/>
        <v>-0.89630065881108378</v>
      </c>
      <c r="M262">
        <f t="shared" si="25"/>
        <v>-0.89630065881108378</v>
      </c>
      <c r="N262" s="13">
        <f t="shared" si="26"/>
        <v>3.2211634616493444E-5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4.1110268379810551</v>
      </c>
      <c r="H263" s="10">
        <f t="shared" si="27"/>
        <v>-0.88971893351455689</v>
      </c>
      <c r="I263">
        <f t="shared" si="23"/>
        <v>-10.676627202174682</v>
      </c>
      <c r="K263">
        <f t="shared" si="24"/>
        <v>-0.88412112129073905</v>
      </c>
      <c r="M263">
        <f t="shared" si="25"/>
        <v>-0.88412112129073905</v>
      </c>
      <c r="N263" s="13">
        <f t="shared" si="26"/>
        <v>3.1335501693124351E-5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4.1194329669744496</v>
      </c>
      <c r="H264" s="10">
        <f t="shared" si="27"/>
        <v>-0.87762053253569383</v>
      </c>
      <c r="I264">
        <f t="shared" si="23"/>
        <v>-10.531446390428325</v>
      </c>
      <c r="K264">
        <f t="shared" si="24"/>
        <v>-0.87210109449255813</v>
      </c>
      <c r="M264">
        <f t="shared" si="25"/>
        <v>-0.87210109449255813</v>
      </c>
      <c r="N264" s="13">
        <f t="shared" si="26"/>
        <v>3.0464196312013698E-5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4.1278390959678433</v>
      </c>
      <c r="H265" s="10">
        <f t="shared" si="27"/>
        <v>-0.86567910070385667</v>
      </c>
      <c r="I265">
        <f t="shared" si="23"/>
        <v>-10.388149208446279</v>
      </c>
      <c r="K265">
        <f t="shared" si="24"/>
        <v>-0.86023866243605585</v>
      </c>
      <c r="M265">
        <f t="shared" si="25"/>
        <v>-0.86023866243605585</v>
      </c>
      <c r="N265" s="13">
        <f t="shared" si="26"/>
        <v>2.9598368545751683E-5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4.1362452249612378</v>
      </c>
      <c r="H266" s="10">
        <f t="shared" si="27"/>
        <v>-0.8538927709439591</v>
      </c>
      <c r="I266">
        <f t="shared" si="23"/>
        <v>-10.24671325132751</v>
      </c>
      <c r="K266">
        <f t="shared" si="24"/>
        <v>-0.84853192696947133</v>
      </c>
      <c r="M266">
        <f t="shared" si="25"/>
        <v>-0.84853192696947133</v>
      </c>
      <c r="N266" s="13">
        <f t="shared" si="26"/>
        <v>2.8738648118801854E-5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4.1446513539546315</v>
      </c>
      <c r="H267" s="10">
        <f t="shared" si="27"/>
        <v>-0.84225969372789478</v>
      </c>
      <c r="I267">
        <f t="shared" si="23"/>
        <v>-10.107116324734736</v>
      </c>
      <c r="K267">
        <f t="shared" si="24"/>
        <v>-0.83697900777326595</v>
      </c>
      <c r="M267">
        <f t="shared" si="25"/>
        <v>-0.83697900777326595</v>
      </c>
      <c r="N267" s="13">
        <f t="shared" si="26"/>
        <v>2.7885644151414173E-5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4.153057482948026</v>
      </c>
      <c r="H268" s="10">
        <f t="shared" si="27"/>
        <v>-0.83077803706228215</v>
      </c>
      <c r="I268">
        <f t="shared" si="23"/>
        <v>-9.9693364447473858</v>
      </c>
      <c r="K268">
        <f t="shared" si="24"/>
        <v>-0.82557804235644738</v>
      </c>
      <c r="M268">
        <f t="shared" si="25"/>
        <v>-0.82557804235644738</v>
      </c>
      <c r="N268" s="13">
        <f t="shared" si="26"/>
        <v>2.7039944940709586E-5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4.1614636119414197</v>
      </c>
      <c r="H269" s="10">
        <f t="shared" si="27"/>
        <v>-0.81944598646975242</v>
      </c>
      <c r="I269">
        <f t="shared" si="23"/>
        <v>-9.8333518376370286</v>
      </c>
      <c r="K269">
        <f t="shared" si="24"/>
        <v>-0.8143271860460739</v>
      </c>
      <c r="M269">
        <f t="shared" si="25"/>
        <v>-0.8143271860460739</v>
      </c>
      <c r="N269" s="13">
        <f t="shared" si="26"/>
        <v>2.620211777745135E-5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4.1698697409348133</v>
      </c>
      <c r="H270" s="10">
        <f t="shared" si="27"/>
        <v>-0.80826174496406378</v>
      </c>
      <c r="I270">
        <f t="shared" si="23"/>
        <v>-9.6991409395687658</v>
      </c>
      <c r="K270">
        <f t="shared" si="24"/>
        <v>-0.80322461197018891</v>
      </c>
      <c r="M270">
        <f t="shared" si="25"/>
        <v>-0.80322461197018891</v>
      </c>
      <c r="N270" s="13">
        <f t="shared" si="26"/>
        <v>2.5372708797982821E-5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4.1782758699282079</v>
      </c>
      <c r="H271" s="10">
        <f t="shared" si="27"/>
        <v>-0.79722353301930793</v>
      </c>
      <c r="I271">
        <f t="shared" si="23"/>
        <v>-9.5666823962316947</v>
      </c>
      <c r="K271">
        <f t="shared" si="24"/>
        <v>-0.79226851103448415</v>
      </c>
      <c r="M271">
        <f t="shared" si="25"/>
        <v>-0.79226851103448415</v>
      </c>
      <c r="N271" s="13">
        <f t="shared" si="26"/>
        <v>2.4552242870087012E-5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4.1866819989216015</v>
      </c>
      <c r="H272" s="10">
        <f t="shared" si="27"/>
        <v>-0.78632958853348423</v>
      </c>
      <c r="I272">
        <f t="shared" si="23"/>
        <v>-9.4359550624018098</v>
      </c>
      <c r="K272">
        <f t="shared" si="24"/>
        <v>-0.78145709189297075</v>
      </c>
      <c r="M272">
        <f t="shared" si="25"/>
        <v>-0.78145709189297075</v>
      </c>
      <c r="N272" s="13">
        <f t="shared" si="26"/>
        <v>2.3741223511815144E-5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4.1950881279149961</v>
      </c>
      <c r="H273" s="10">
        <f t="shared" si="27"/>
        <v>-0.77557816678668345</v>
      </c>
      <c r="I273">
        <f t="shared" si="23"/>
        <v>-9.3069380014402014</v>
      </c>
      <c r="K273">
        <f t="shared" si="24"/>
        <v>-0.77078858091288271</v>
      </c>
      <c r="M273">
        <f t="shared" si="25"/>
        <v>-0.77078858091288271</v>
      </c>
      <c r="N273" s="13">
        <f t="shared" si="26"/>
        <v>2.2940132842511589E-5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4.2034942569083888</v>
      </c>
      <c r="H274" s="10">
        <f t="shared" si="27"/>
        <v>-0.76496754039413928</v>
      </c>
      <c r="I274">
        <f t="shared" si="23"/>
        <v>-9.1796104847296718</v>
      </c>
      <c r="K274">
        <f t="shared" si="24"/>
        <v>-0.76026122213411107</v>
      </c>
      <c r="M274">
        <f t="shared" si="25"/>
        <v>-0.76026122213411107</v>
      </c>
      <c r="N274" s="13">
        <f t="shared" si="26"/>
        <v>2.2149431564674941E-5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4.2119003859017834</v>
      </c>
      <c r="H275" s="10">
        <f t="shared" si="27"/>
        <v>-0.75449599925437416</v>
      </c>
      <c r="I275">
        <f t="shared" si="23"/>
        <v>-9.0539519910524895</v>
      </c>
      <c r="K275">
        <f t="shared" si="24"/>
        <v>-0.74987327722337227</v>
      </c>
      <c r="M275">
        <f t="shared" si="25"/>
        <v>-0.74987327722337227</v>
      </c>
      <c r="N275" s="13">
        <f t="shared" si="26"/>
        <v>2.1369558975910252E-5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4.2203065148951771</v>
      </c>
      <c r="H276" s="10">
        <f t="shared" si="27"/>
        <v>-0.74416185049268113</v>
      </c>
      <c r="I276">
        <f t="shared" ref="I276:I339" si="30">H276*$E$6</f>
        <v>-8.9299422059121731</v>
      </c>
      <c r="K276">
        <f t="shared" ref="K276:K339" si="31">(1/2)*(($L$9/2)*$L$4*EXP(-$L$7*$O$6*(G276/$O$6-1))+($L$9/2)*$L$4*EXP(-$L$7*$O$6*(($H$4/$E$4)*G276/$O$6-1))-(($L$9/2)*$L$6*EXP(-$L$5*$O$6*(G276/$O$6-1))+($L$9/2)*$L$6*EXP(-$L$5*$O$6*(($H$4/$E$4)*G276/$O$6-1))))</f>
        <v>-0.73962302542338598</v>
      </c>
      <c r="M276">
        <f t="shared" ref="M276:M339" si="32">(1/2)*(($L$9/2)*$O$4*EXP(-$O$8*$O$6*(G276/$O$6-1))+($L$9/2)*$O$4*EXP(-$O$8*$O$6*(($H$4/$E$4)*G276/$O$6-1))-(($L$9/2)*$O$7*EXP(-$O$5*$O$6*(G276/$O$6-1))+($L$9/2)*$O$7*EXP(-$O$5*$O$6*(($H$4/$E$4)*G276/$O$6-1))))</f>
        <v>-0.73962302542338598</v>
      </c>
      <c r="N276" s="13">
        <f t="shared" ref="N276:N339" si="33">(M276-H276)^2*O276</f>
        <v>2.0600933009662117E-5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4.2287126438885716</v>
      </c>
      <c r="H277" s="10">
        <f t="shared" ref="H277:H340" si="34">-(-$B$4)*(1+D277+$E$5*D277^3)*EXP(-D277)</f>
        <v>-0.73396341840014911</v>
      </c>
      <c r="I277">
        <f t="shared" si="30"/>
        <v>-8.8075610208017885</v>
      </c>
      <c r="K277">
        <f t="shared" si="31"/>
        <v>-0.7295087634972508</v>
      </c>
      <c r="M277">
        <f t="shared" si="32"/>
        <v>-0.7295087634972508</v>
      </c>
      <c r="N277" s="13">
        <f t="shared" si="33"/>
        <v>1.9843950303915989E-5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4.2371187728819697</v>
      </c>
      <c r="H278" s="10">
        <f t="shared" si="34"/>
        <v>-0.72389904436845642</v>
      </c>
      <c r="I278">
        <f t="shared" si="30"/>
        <v>-8.6867885324214775</v>
      </c>
      <c r="K278">
        <f t="shared" si="31"/>
        <v>-0.71952880566826827</v>
      </c>
      <c r="M278">
        <f t="shared" si="32"/>
        <v>-0.71952880566826827</v>
      </c>
      <c r="N278" s="13">
        <f t="shared" si="33"/>
        <v>1.9098986296622264E-5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4.2455249018753598</v>
      </c>
      <c r="H279" s="10">
        <f t="shared" si="34"/>
        <v>-0.71396708682066201</v>
      </c>
      <c r="I279">
        <f t="shared" si="30"/>
        <v>-8.5676050418479441</v>
      </c>
      <c r="K279">
        <f t="shared" si="31"/>
        <v>-0.70968148355543315</v>
      </c>
      <c r="M279">
        <f t="shared" si="32"/>
        <v>-0.70968148355543315</v>
      </c>
      <c r="N279" s="13">
        <f t="shared" si="33"/>
        <v>1.8366395346940315E-5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4.2539310308687535</v>
      </c>
      <c r="H280" s="10">
        <f t="shared" si="34"/>
        <v>-0.70416592113809273</v>
      </c>
      <c r="I280">
        <f t="shared" si="30"/>
        <v>-8.4499910536571132</v>
      </c>
      <c r="K280">
        <f t="shared" si="31"/>
        <v>-0.69996514610472427</v>
      </c>
      <c r="M280">
        <f t="shared" si="32"/>
        <v>-0.69996514610472427</v>
      </c>
      <c r="N280" s="13">
        <f t="shared" si="33"/>
        <v>1.7646510880971825E-5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4.262337159862148</v>
      </c>
      <c r="H281" s="10">
        <f t="shared" si="34"/>
        <v>-0.69449393958369809</v>
      </c>
      <c r="I281">
        <f t="shared" si="30"/>
        <v>-8.3339272750043776</v>
      </c>
      <c r="K281">
        <f t="shared" si="31"/>
        <v>-0.69037815951653114</v>
      </c>
      <c r="M281">
        <f t="shared" si="32"/>
        <v>-0.69037815951653114</v>
      </c>
      <c r="N281" s="13">
        <f t="shared" si="33"/>
        <v>1.6939645561288801E-5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4.2707432888555461</v>
      </c>
      <c r="H282" s="10">
        <f t="shared" si="34"/>
        <v>-0.68494955122187595</v>
      </c>
      <c r="I282">
        <f t="shared" si="30"/>
        <v>-8.2193946146625123</v>
      </c>
      <c r="K282">
        <f t="shared" si="31"/>
        <v>-0.68091890716927395</v>
      </c>
      <c r="M282">
        <f t="shared" si="32"/>
        <v>-0.68091890716927395</v>
      </c>
      <c r="N282" s="13">
        <f t="shared" si="33"/>
        <v>1.6246091478775923E-5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4.2791494178489362</v>
      </c>
      <c r="H283" s="10">
        <f t="shared" si="34"/>
        <v>-0.67553118183508021</v>
      </c>
      <c r="I283">
        <f t="shared" si="30"/>
        <v>-8.1063741820209625</v>
      </c>
      <c r="K283">
        <f t="shared" si="31"/>
        <v>-0.67158578953949166</v>
      </c>
      <c r="M283">
        <f t="shared" si="32"/>
        <v>-0.67158578953949166</v>
      </c>
      <c r="N283" s="13">
        <f t="shared" si="33"/>
        <v>1.5566120366089454E-5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4.2875555468423299</v>
      </c>
      <c r="H284" s="10">
        <f t="shared" si="34"/>
        <v>-0.66623727383726461</v>
      </c>
      <c r="I284">
        <f t="shared" si="30"/>
        <v>-7.9948472860471753</v>
      </c>
      <c r="K284">
        <f t="shared" si="31"/>
        <v>-0.66237722411848943</v>
      </c>
      <c r="M284">
        <f t="shared" si="32"/>
        <v>-0.66237722411848943</v>
      </c>
      <c r="N284" s="13">
        <f t="shared" si="33"/>
        <v>1.4899983831416367E-5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4.2959616758357244</v>
      </c>
      <c r="H285" s="10">
        <f t="shared" si="34"/>
        <v>-0.65706628618448182</v>
      </c>
      <c r="I285">
        <f t="shared" si="30"/>
        <v>-7.8847954342137818</v>
      </c>
      <c r="K285">
        <f t="shared" si="31"/>
        <v>-0.65329164532585515</v>
      </c>
      <c r="M285">
        <f t="shared" si="32"/>
        <v>-0.65329164532585515</v>
      </c>
      <c r="N285" s="13">
        <f t="shared" si="33"/>
        <v>1.4247913611613851E-5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4.3043678048291225</v>
      </c>
      <c r="H286" s="10">
        <f t="shared" si="34"/>
        <v>-0.64801669428264519</v>
      </c>
      <c r="I286">
        <f t="shared" si="30"/>
        <v>-7.7762003313917418</v>
      </c>
      <c r="K286">
        <f t="shared" si="31"/>
        <v>-0.64432750441986608</v>
      </c>
      <c r="M286">
        <f t="shared" si="32"/>
        <v>-0.64432750441986608</v>
      </c>
      <c r="N286" s="13">
        <f t="shared" si="33"/>
        <v>1.361012184363213E-5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4.3127739338225117</v>
      </c>
      <c r="H287" s="10">
        <f t="shared" si="34"/>
        <v>-0.63908698989272494</v>
      </c>
      <c r="I287">
        <f t="shared" si="30"/>
        <v>-7.6690438787126993</v>
      </c>
      <c r="K287">
        <f t="shared" si="31"/>
        <v>-0.63548326940505973</v>
      </c>
      <c r="M287">
        <f t="shared" si="32"/>
        <v>-0.63548326940505973</v>
      </c>
      <c r="N287" s="13">
        <f t="shared" si="33"/>
        <v>1.298680135321804E-5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4.3211800628159063</v>
      </c>
      <c r="H288" s="10">
        <f t="shared" si="34"/>
        <v>-0.63027568103341625</v>
      </c>
      <c r="I288">
        <f t="shared" si="30"/>
        <v>-7.563308172400995</v>
      </c>
      <c r="K288">
        <f t="shared" si="31"/>
        <v>-0.62675742493700803</v>
      </c>
      <c r="M288">
        <f t="shared" si="32"/>
        <v>-0.62675742493700803</v>
      </c>
      <c r="N288" s="13">
        <f t="shared" si="33"/>
        <v>1.2378125959913551E-5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4.3295861918092999</v>
      </c>
      <c r="H289" s="10">
        <f t="shared" si="34"/>
        <v>-0.62158129188156763</v>
      </c>
      <c r="I289">
        <f t="shared" si="30"/>
        <v>-7.4589755025788111</v>
      </c>
      <c r="K289">
        <f t="shared" si="31"/>
        <v>-0.61814847222461378</v>
      </c>
      <c r="M289">
        <f t="shared" si="32"/>
        <v>-0.61814847222461378</v>
      </c>
      <c r="N289" s="13">
        <f t="shared" si="33"/>
        <v>1.178425079716879E-5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4.337992320802698</v>
      </c>
      <c r="H290" s="10">
        <f t="shared" si="34"/>
        <v>-0.6130023626703659</v>
      </c>
      <c r="I290">
        <f t="shared" si="30"/>
        <v>-7.3560283520443903</v>
      </c>
      <c r="K290">
        <f t="shared" si="31"/>
        <v>-0.60965492892989048</v>
      </c>
      <c r="M290">
        <f t="shared" si="32"/>
        <v>-0.60965492892989048</v>
      </c>
      <c r="N290" s="13">
        <f t="shared" si="33"/>
        <v>1.1205312646873221E-5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4.3463984497960881</v>
      </c>
      <c r="H291" s="10">
        <f t="shared" si="34"/>
        <v>-0.60453744958551892</v>
      </c>
      <c r="I291">
        <f t="shared" si="30"/>
        <v>-7.254449395026227</v>
      </c>
      <c r="K291">
        <f t="shared" si="31"/>
        <v>-0.60127532906551573</v>
      </c>
      <c r="M291">
        <f t="shared" si="32"/>
        <v>-0.60127532906551573</v>
      </c>
      <c r="N291" s="13">
        <f t="shared" si="33"/>
        <v>1.064143028702586E-5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4.3548045787894818</v>
      </c>
      <c r="H292" s="10">
        <f t="shared" si="34"/>
        <v>-0.59618512465945961</v>
      </c>
      <c r="I292">
        <f t="shared" si="30"/>
        <v>-7.1542214959135153</v>
      </c>
      <c r="K292">
        <f t="shared" si="31"/>
        <v>-0.59300822289016142</v>
      </c>
      <c r="M292">
        <f t="shared" si="32"/>
        <v>-0.59300822289016142</v>
      </c>
      <c r="N292" s="13">
        <f t="shared" si="33"/>
        <v>1.0092704851769972E-5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4.3632107077828763</v>
      </c>
      <c r="H293" s="10">
        <f t="shared" si="34"/>
        <v>-0.58794397566383516</v>
      </c>
      <c r="I293">
        <f t="shared" si="30"/>
        <v>-7.0553277079660219</v>
      </c>
      <c r="K293">
        <f t="shared" si="31"/>
        <v>-0.58485217680187462</v>
      </c>
      <c r="M293">
        <f t="shared" si="32"/>
        <v>-0.58485217680187462</v>
      </c>
      <c r="N293" s="13">
        <f t="shared" si="33"/>
        <v>9.5592202028204752E-6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4.3716168367762744</v>
      </c>
      <c r="H294" s="10">
        <f t="shared" si="34"/>
        <v>-0.57981260600026108</v>
      </c>
      <c r="I294">
        <f t="shared" si="30"/>
        <v>-6.9577512720031329</v>
      </c>
      <c r="K294">
        <f t="shared" si="31"/>
        <v>-0.57680577322950699</v>
      </c>
      <c r="M294">
        <f t="shared" si="32"/>
        <v>-0.57680577322950699</v>
      </c>
      <c r="N294" s="13">
        <f t="shared" si="33"/>
        <v>9.0410433112806961E-6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4.3800229657696637</v>
      </c>
      <c r="H295" s="10">
        <f t="shared" si="34"/>
        <v>-0.57178963458956089</v>
      </c>
      <c r="I295">
        <f t="shared" si="30"/>
        <v>-6.8614756150747311</v>
      </c>
      <c r="K295">
        <f t="shared" si="31"/>
        <v>-0.5688676105224052</v>
      </c>
      <c r="M295">
        <f t="shared" si="32"/>
        <v>-0.5688676105224052</v>
      </c>
      <c r="N295" s="13">
        <f t="shared" si="33"/>
        <v>8.5382246490370981E-6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4.3884290947630582</v>
      </c>
      <c r="H296" s="10">
        <f t="shared" si="34"/>
        <v>-0.56387369575949975</v>
      </c>
      <c r="I296">
        <f t="shared" si="30"/>
        <v>-6.7664843491139965</v>
      </c>
      <c r="K296">
        <f t="shared" si="31"/>
        <v>-0.56103630283838313</v>
      </c>
      <c r="M296">
        <f t="shared" si="32"/>
        <v>-0.56103630283838313</v>
      </c>
      <c r="N296" s="13">
        <f t="shared" si="33"/>
        <v>8.0507985888027141E-6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4.3968352237564519</v>
      </c>
      <c r="H297" s="10">
        <f t="shared" si="34"/>
        <v>-0.55606343913125578</v>
      </c>
      <c r="I297">
        <f t="shared" si="30"/>
        <v>-6.6727612695750693</v>
      </c>
      <c r="K297">
        <f t="shared" si="31"/>
        <v>-0.55331048003023209</v>
      </c>
      <c r="M297">
        <f t="shared" si="32"/>
        <v>-0.55331048003023209</v>
      </c>
      <c r="N297" s="13">
        <f t="shared" si="33"/>
        <v>7.578783811909156E-6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4.40524135274985</v>
      </c>
      <c r="H298" s="10">
        <f t="shared" si="34"/>
        <v>-0.54835752950458938</v>
      </c>
      <c r="I298">
        <f t="shared" si="30"/>
        <v>-6.580290354055073</v>
      </c>
      <c r="K298">
        <f t="shared" si="31"/>
        <v>-0.54568878753071859</v>
      </c>
      <c r="M298">
        <f t="shared" si="32"/>
        <v>-0.54568878753071859</v>
      </c>
      <c r="N298" s="13">
        <f t="shared" si="33"/>
        <v>7.12218372309977E-6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4.4136474817432401</v>
      </c>
      <c r="H299" s="10">
        <f t="shared" si="34"/>
        <v>-0.54075464674192419</v>
      </c>
      <c r="I299">
        <f t="shared" si="30"/>
        <v>-6.4890557609030903</v>
      </c>
      <c r="K299">
        <f t="shared" si="31"/>
        <v>-0.53816988623630435</v>
      </c>
      <c r="M299">
        <f t="shared" si="32"/>
        <v>-0.53816988623630435</v>
      </c>
      <c r="N299" s="13">
        <f t="shared" si="33"/>
        <v>6.6809868714121463E-6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4.4220536107366337</v>
      </c>
      <c r="H300" s="10">
        <f t="shared" si="34"/>
        <v>-0.53325348565132102</v>
      </c>
      <c r="I300">
        <f t="shared" si="30"/>
        <v>-6.3990418278158518</v>
      </c>
      <c r="K300">
        <f t="shared" si="31"/>
        <v>-0.53075245238957414</v>
      </c>
      <c r="M300">
        <f t="shared" si="32"/>
        <v>-0.53075245238957414</v>
      </c>
      <c r="N300" s="13">
        <f t="shared" si="33"/>
        <v>6.2551673763642768E-6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4.4304597397300327</v>
      </c>
      <c r="H301" s="10">
        <f t="shared" si="34"/>
        <v>-0.52585275586857638</v>
      </c>
      <c r="I301">
        <f t="shared" si="30"/>
        <v>-6.3102330704229166</v>
      </c>
      <c r="K301">
        <f t="shared" si="31"/>
        <v>-0.52343517746059465</v>
      </c>
      <c r="M301">
        <f t="shared" si="32"/>
        <v>-0.52343517746059465</v>
      </c>
      <c r="N301" s="13">
        <f t="shared" si="33"/>
        <v>5.8446853587395019E-6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4.4388658687234264</v>
      </c>
      <c r="H302" s="10">
        <f t="shared" si="34"/>
        <v>-0.51855118173841586</v>
      </c>
      <c r="I302">
        <f t="shared" si="30"/>
        <v>-6.2226141808609903</v>
      </c>
      <c r="K302">
        <f t="shared" si="31"/>
        <v>-0.51621676802720484</v>
      </c>
      <c r="M302">
        <f t="shared" si="32"/>
        <v>-0.51621676802720484</v>
      </c>
      <c r="N302" s="13">
        <f t="shared" si="33"/>
        <v>5.44948737508998E-6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4.4472719977168209</v>
      </c>
      <c r="H303" s="10">
        <f t="shared" si="34"/>
        <v>-0.51134750219489589</v>
      </c>
      <c r="I303">
        <f t="shared" si="30"/>
        <v>-6.1361700263387506</v>
      </c>
      <c r="K303">
        <f t="shared" si="31"/>
        <v>-0.50909594565432914</v>
      </c>
      <c r="M303">
        <f t="shared" si="32"/>
        <v>-0.50909594565432914</v>
      </c>
      <c r="N303" s="13">
        <f t="shared" si="33"/>
        <v>5.0695068553688925E-6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4.4556781267102101</v>
      </c>
      <c r="H304" s="10">
        <f t="shared" si="34"/>
        <v>-0.50424047064114719</v>
      </c>
      <c r="I304">
        <f t="shared" si="30"/>
        <v>-6.0508856476937662</v>
      </c>
      <c r="K304">
        <f t="shared" si="31"/>
        <v>-0.5020714467724755</v>
      </c>
      <c r="M304">
        <f t="shared" si="32"/>
        <v>-0.5020714467724755</v>
      </c>
      <c r="N304" s="13">
        <f t="shared" si="33"/>
        <v>4.7046645428674714E-6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4.4640842557036091</v>
      </c>
      <c r="H305" s="10">
        <f t="shared" si="34"/>
        <v>-0.4972288548284558</v>
      </c>
      <c r="I305">
        <f t="shared" si="30"/>
        <v>-5.9667462579414696</v>
      </c>
      <c r="K305">
        <f t="shared" si="31"/>
        <v>-0.49514202255540463</v>
      </c>
      <c r="M305">
        <f t="shared" si="32"/>
        <v>-0.49514202255540463</v>
      </c>
      <c r="N305" s="13">
        <f t="shared" si="33"/>
        <v>4.3548689358479368E-6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4.4724903846970019</v>
      </c>
      <c r="H306" s="10">
        <f t="shared" si="34"/>
        <v>-0.49031143673485922</v>
      </c>
      <c r="I306">
        <f t="shared" si="30"/>
        <v>-5.8837372408183111</v>
      </c>
      <c r="K306">
        <f t="shared" si="31"/>
        <v>-0.48830643879716562</v>
      </c>
      <c r="M306">
        <f t="shared" si="32"/>
        <v>-0.48830643879716562</v>
      </c>
      <c r="N306" s="13">
        <f t="shared" si="33"/>
        <v>4.0200167301555804E-6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4.4808965136903955</v>
      </c>
      <c r="H307" s="10">
        <f t="shared" si="34"/>
        <v>-0.48348701244319858</v>
      </c>
      <c r="I307">
        <f t="shared" si="30"/>
        <v>-5.8018441493183825</v>
      </c>
      <c r="K307">
        <f t="shared" si="31"/>
        <v>-0.48156347578842734</v>
      </c>
      <c r="M307">
        <f t="shared" si="32"/>
        <v>-0.48156347578842734</v>
      </c>
      <c r="N307" s="13">
        <f t="shared" si="33"/>
        <v>3.6999932622485352E-6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4.4893026426837856</v>
      </c>
      <c r="H308" s="10">
        <f t="shared" si="34"/>
        <v>-0.47675439201882458</v>
      </c>
      <c r="I308">
        <f t="shared" si="30"/>
        <v>-5.7210527042258947</v>
      </c>
      <c r="K308">
        <f t="shared" si="31"/>
        <v>-0.47491192819233019</v>
      </c>
      <c r="M308">
        <f t="shared" si="32"/>
        <v>-0.47491192819233019</v>
      </c>
      <c r="N308" s="13">
        <f t="shared" si="33"/>
        <v>3.3946729519403473E-6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4.4977087716771837</v>
      </c>
      <c r="H309" s="10">
        <f t="shared" si="34"/>
        <v>-0.47011239938692739</v>
      </c>
      <c r="I309">
        <f t="shared" si="30"/>
        <v>-5.6413487926431287</v>
      </c>
      <c r="K309">
        <f t="shared" si="31"/>
        <v>-0.46835060491981256</v>
      </c>
      <c r="M309">
        <f t="shared" si="32"/>
        <v>-0.46835060491981256</v>
      </c>
      <c r="N309" s="13">
        <f t="shared" si="33"/>
        <v>3.1039197443564277E-6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4.5061149006705783</v>
      </c>
      <c r="H310" s="10">
        <f t="shared" si="34"/>
        <v>-0.46355987220964195</v>
      </c>
      <c r="I310">
        <f t="shared" si="30"/>
        <v>-5.5627184665157037</v>
      </c>
      <c r="K310">
        <f t="shared" si="31"/>
        <v>-0.46187832900458597</v>
      </c>
      <c r="M310">
        <f t="shared" si="32"/>
        <v>-0.46187832900458597</v>
      </c>
      <c r="N310" s="13">
        <f t="shared" si="33"/>
        <v>2.8275875504699366E-6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4.514521029663972</v>
      </c>
      <c r="H311" s="10">
        <f t="shared" si="34"/>
        <v>-0.45709566176288197</v>
      </c>
      <c r="I311">
        <f t="shared" si="30"/>
        <v>-5.4851479411545832</v>
      </c>
      <c r="K311">
        <f t="shared" si="31"/>
        <v>-0.45549393747770173</v>
      </c>
      <c r="M311">
        <f t="shared" si="32"/>
        <v>-0.45549393747770173</v>
      </c>
      <c r="N311" s="13">
        <f t="shared" si="33"/>
        <v>2.5655206857361485E-6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4.5229271586573621</v>
      </c>
      <c r="H312" s="10">
        <f t="shared" si="34"/>
        <v>-0.45071863281306657</v>
      </c>
      <c r="I312">
        <f t="shared" si="30"/>
        <v>-5.4086235937567988</v>
      </c>
      <c r="K312">
        <f t="shared" si="31"/>
        <v>-0.44919628124189181</v>
      </c>
      <c r="M312">
        <f t="shared" si="32"/>
        <v>-0.44919628124189181</v>
      </c>
      <c r="N312" s="13">
        <f t="shared" si="33"/>
        <v>2.3175543062582346E-6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4.5313332876507602</v>
      </c>
      <c r="H313" s="10">
        <f t="shared" si="34"/>
        <v>-0.44442766349371676</v>
      </c>
      <c r="I313">
        <f t="shared" si="30"/>
        <v>-5.3331319619246011</v>
      </c>
      <c r="K313">
        <f t="shared" si="31"/>
        <v>-0.44298422494565609</v>
      </c>
      <c r="M313">
        <f t="shared" si="32"/>
        <v>-0.44298422494565609</v>
      </c>
      <c r="N313" s="13">
        <f t="shared" si="33"/>
        <v>2.0835148420274997E-6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4.5397394166441547</v>
      </c>
      <c r="H314" s="10">
        <f t="shared" si="34"/>
        <v>-0.43822164518205237</v>
      </c>
      <c r="I314">
        <f t="shared" si="30"/>
        <v>-5.2586597421846282</v>
      </c>
      <c r="K314">
        <f t="shared" si="31"/>
        <v>-0.43685664685723619</v>
      </c>
      <c r="M314">
        <f t="shared" si="32"/>
        <v>-0.43685664685723619</v>
      </c>
      <c r="N314" s="13">
        <f t="shared" si="33"/>
        <v>1.8632204267509779E-6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4.5481455456375484</v>
      </c>
      <c r="H315" s="10">
        <f t="shared" si="34"/>
        <v>-0.43209948237554036</v>
      </c>
      <c r="I315">
        <f t="shared" si="30"/>
        <v>-5.185193788506484</v>
      </c>
      <c r="K315">
        <f t="shared" si="31"/>
        <v>-0.43081243873843189</v>
      </c>
      <c r="M315">
        <f t="shared" si="32"/>
        <v>-0.43081243873843189</v>
      </c>
      <c r="N315" s="13">
        <f t="shared" si="33"/>
        <v>1.6564813238213857E-6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4.5565516746309385</v>
      </c>
      <c r="H316" s="10">
        <f t="shared" si="34"/>
        <v>-0.42606009256854416</v>
      </c>
      <c r="I316">
        <f t="shared" si="30"/>
        <v>-5.1127211108225303</v>
      </c>
      <c r="K316">
        <f t="shared" si="31"/>
        <v>-0.4248505057184066</v>
      </c>
      <c r="M316">
        <f t="shared" si="32"/>
        <v>-0.4248505057184066</v>
      </c>
      <c r="N316" s="13">
        <f t="shared" si="33"/>
        <v>1.4631003480256948E-6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4.5649578036243366</v>
      </c>
      <c r="H317" s="10">
        <f t="shared" si="34"/>
        <v>-0.42010240612904481</v>
      </c>
      <c r="I317">
        <f t="shared" si="30"/>
        <v>-5.0412288735485378</v>
      </c>
      <c r="K317">
        <f t="shared" si="31"/>
        <v>-0.4189697661674745</v>
      </c>
      <c r="M317">
        <f t="shared" si="32"/>
        <v>-0.4189697661674745</v>
      </c>
      <c r="N317" s="13">
        <f t="shared" si="33"/>
        <v>1.2828732825460028E-6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4.5733639326177311</v>
      </c>
      <c r="H318" s="10">
        <f t="shared" si="34"/>
        <v>-0.41422536617555428</v>
      </c>
      <c r="I318">
        <f t="shared" si="30"/>
        <v>-4.9707043941066509</v>
      </c>
      <c r="K318">
        <f t="shared" si="31"/>
        <v>-0.41316915157097017</v>
      </c>
      <c r="M318">
        <f t="shared" si="32"/>
        <v>-0.41316915157097017</v>
      </c>
      <c r="N318" s="13">
        <f t="shared" si="33"/>
        <v>1.1155892909367569E-6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4.5817700616111248</v>
      </c>
      <c r="H319" s="10">
        <f t="shared" si="34"/>
        <v>-0.4084279284541662</v>
      </c>
      <c r="I319">
        <f t="shared" si="30"/>
        <v>-4.9011351414499948</v>
      </c>
      <c r="K319">
        <f t="shared" si="31"/>
        <v>-0.40744760640317307</v>
      </c>
      <c r="M319">
        <f t="shared" si="32"/>
        <v>-0.40744760640317307</v>
      </c>
      <c r="N319" s="13">
        <f t="shared" si="33"/>
        <v>9.6103132366338096E-7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4.590176190604514</v>
      </c>
      <c r="H320" s="10">
        <f t="shared" si="34"/>
        <v>-0.4027090612158814</v>
      </c>
      <c r="I320">
        <f t="shared" si="30"/>
        <v>-4.8325087345905766</v>
      </c>
      <c r="K320">
        <f t="shared" si="31"/>
        <v>-0.40180408800141348</v>
      </c>
      <c r="M320">
        <f t="shared" si="32"/>
        <v>-0.40180408800141348</v>
      </c>
      <c r="N320" s="13">
        <f t="shared" si="33"/>
        <v>8.1897651890439811E-7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4.5985823195979121</v>
      </c>
      <c r="H321" s="10">
        <f t="shared" si="34"/>
        <v>-0.39706774509417525</v>
      </c>
      <c r="I321">
        <f t="shared" si="30"/>
        <v>-4.7648129411301028</v>
      </c>
      <c r="K321">
        <f t="shared" si="31"/>
        <v>-0.39623756644033631</v>
      </c>
      <c r="M321">
        <f t="shared" si="32"/>
        <v>-0.39623756644033631</v>
      </c>
      <c r="N321" s="13">
        <f t="shared" si="33"/>
        <v>6.891965972898382E-7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4.6069884485913066</v>
      </c>
      <c r="H322" s="10">
        <f t="shared" si="34"/>
        <v>-0.39150297298291736</v>
      </c>
      <c r="I322">
        <f t="shared" si="30"/>
        <v>-4.6980356757950084</v>
      </c>
      <c r="K322">
        <f t="shared" si="31"/>
        <v>-0.39074702440644138</v>
      </c>
      <c r="M322">
        <f t="shared" si="32"/>
        <v>-0.39074702440644138</v>
      </c>
      <c r="N322" s="13">
        <f t="shared" si="33"/>
        <v>5.7145825027606711E-7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4.6153945775847003</v>
      </c>
      <c r="H323" s="10">
        <f t="shared" si="34"/>
        <v>-0.38601374991458082</v>
      </c>
      <c r="I323">
        <f t="shared" si="30"/>
        <v>-4.6321649989749698</v>
      </c>
      <c r="K323">
        <f t="shared" si="31"/>
        <v>-0.38533145707283312</v>
      </c>
      <c r="M323">
        <f t="shared" si="32"/>
        <v>-0.38533145707283312</v>
      </c>
      <c r="N323" s="13">
        <f t="shared" si="33"/>
        <v>4.6552352190015246E-7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4.6238007065780904</v>
      </c>
      <c r="H324" s="10">
        <f t="shared" si="34"/>
        <v>-0.38059909293887456</v>
      </c>
      <c r="I324">
        <f t="shared" si="30"/>
        <v>-4.567189115266495</v>
      </c>
      <c r="K324">
        <f t="shared" si="31"/>
        <v>-0.37998987197432144</v>
      </c>
      <c r="M324">
        <f t="shared" si="32"/>
        <v>-0.37998987197432144</v>
      </c>
      <c r="N324" s="13">
        <f t="shared" si="33"/>
        <v>3.7115018365104055E-7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4.6322068355714885</v>
      </c>
      <c r="H325" s="10">
        <f t="shared" si="34"/>
        <v>-0.37525803100175609</v>
      </c>
      <c r="I325">
        <f t="shared" si="30"/>
        <v>-4.5030963720210728</v>
      </c>
      <c r="K325">
        <f t="shared" si="31"/>
        <v>-0.37472128888283895</v>
      </c>
      <c r="M325">
        <f t="shared" si="32"/>
        <v>-0.37472128888283895</v>
      </c>
      <c r="N325" s="13">
        <f t="shared" si="33"/>
        <v>2.8809210221965357E-7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4.640612964564883</v>
      </c>
      <c r="H326" s="10">
        <f t="shared" si="34"/>
        <v>-0.36998960482492788</v>
      </c>
      <c r="I326">
        <f t="shared" si="30"/>
        <v>-4.4398752578991347</v>
      </c>
      <c r="K326">
        <f t="shared" si="31"/>
        <v>-0.36952473968327149</v>
      </c>
      <c r="M326">
        <f t="shared" si="32"/>
        <v>-0.36952473968327149</v>
      </c>
      <c r="N326" s="13">
        <f t="shared" si="33"/>
        <v>2.1609959992721537E-7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4.6490190935582767</v>
      </c>
      <c r="H327" s="10">
        <f t="shared" si="34"/>
        <v>-0.36479286678575307</v>
      </c>
      <c r="I327">
        <f t="shared" si="30"/>
        <v>-4.3775144014290372</v>
      </c>
      <c r="K327">
        <f t="shared" si="31"/>
        <v>-0.36439926824965418</v>
      </c>
      <c r="M327">
        <f t="shared" si="32"/>
        <v>-0.36439926824965418</v>
      </c>
      <c r="N327" s="13">
        <f t="shared" si="33"/>
        <v>1.5491980761918331E-7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4.6574252225516704</v>
      </c>
      <c r="H328" s="10">
        <f t="shared" si="34"/>
        <v>-0.35966688079770892</v>
      </c>
      <c r="I328">
        <f t="shared" si="30"/>
        <v>-4.3160025695725075</v>
      </c>
      <c r="K328">
        <f t="shared" si="31"/>
        <v>-0.35934393032184164</v>
      </c>
      <c r="M328">
        <f t="shared" si="32"/>
        <v>-0.35934393032184164</v>
      </c>
      <c r="N328" s="13">
        <f t="shared" si="33"/>
        <v>1.0429700986290166E-7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4.665831351545064</v>
      </c>
      <c r="H329" s="10">
        <f t="shared" si="34"/>
        <v>-0.35461072219135359</v>
      </c>
      <c r="I329">
        <f t="shared" si="30"/>
        <v>-4.2553286662962435</v>
      </c>
      <c r="K329">
        <f t="shared" si="31"/>
        <v>-0.35435779338264112</v>
      </c>
      <c r="M329">
        <f t="shared" si="32"/>
        <v>-0.35435779338264112</v>
      </c>
      <c r="N329" s="13">
        <f t="shared" si="33"/>
        <v>6.3972982276709981E-8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4.6742374805384586</v>
      </c>
      <c r="H330" s="10">
        <f t="shared" si="34"/>
        <v>-0.34962347759584239</v>
      </c>
      <c r="I330">
        <f t="shared" si="30"/>
        <v>-4.1954817311501085</v>
      </c>
      <c r="K330">
        <f t="shared" si="31"/>
        <v>-0.34943993653544797</v>
      </c>
      <c r="M330">
        <f t="shared" si="32"/>
        <v>-0.34943993653544797</v>
      </c>
      <c r="N330" s="13">
        <f t="shared" si="33"/>
        <v>3.3687320850708487E-8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4.6826436095318522</v>
      </c>
      <c r="H331" s="10">
        <f t="shared" si="34"/>
        <v>-0.34470424482102324</v>
      </c>
      <c r="I331">
        <f t="shared" si="30"/>
        <v>-4.1364509378522794</v>
      </c>
      <c r="K331">
        <f t="shared" si="31"/>
        <v>-0.34458945038240696</v>
      </c>
      <c r="M331">
        <f t="shared" si="32"/>
        <v>-0.34458945038240696</v>
      </c>
      <c r="N331" s="13">
        <f t="shared" si="33"/>
        <v>1.3177763137227698E-8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4.6910497385252468</v>
      </c>
      <c r="H332" s="10">
        <f t="shared" si="34"/>
        <v>-0.33985213274012571</v>
      </c>
      <c r="I332">
        <f t="shared" si="30"/>
        <v>-4.078225592881509</v>
      </c>
      <c r="K332">
        <f t="shared" si="31"/>
        <v>-0.33980543690312914</v>
      </c>
      <c r="M332">
        <f t="shared" si="32"/>
        <v>-0.33980543690312914</v>
      </c>
      <c r="N332" s="13">
        <f t="shared" si="33"/>
        <v>2.1805011928101098E-9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4.6994558675186404</v>
      </c>
      <c r="H333" s="10">
        <f t="shared" si="34"/>
        <v>-0.33506626117307164</v>
      </c>
      <c r="I333">
        <f t="shared" si="30"/>
        <v>-4.0207951340768595</v>
      </c>
      <c r="K333">
        <f t="shared" si="31"/>
        <v>-0.33508700933399022</v>
      </c>
      <c r="M333">
        <f t="shared" si="32"/>
        <v>-0.33508700933399022</v>
      </c>
      <c r="N333" s="13">
        <f t="shared" si="33"/>
        <v>4.3048618150292211E-10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4.707861996512035</v>
      </c>
      <c r="H334" s="10">
        <f t="shared" si="34"/>
        <v>-0.33034576077042377</v>
      </c>
      <c r="I334">
        <f t="shared" si="30"/>
        <v>-3.9641491292450852</v>
      </c>
      <c r="K334">
        <f t="shared" si="31"/>
        <v>-0.33043329204802274</v>
      </c>
      <c r="M334">
        <f t="shared" si="32"/>
        <v>-0.33043329204802274</v>
      </c>
      <c r="N334" s="13">
        <f t="shared" si="33"/>
        <v>7.6617245581085406E-9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4.7162681255054286</v>
      </c>
      <c r="H335" s="10">
        <f t="shared" si="34"/>
        <v>-0.325689772897991</v>
      </c>
      <c r="I335">
        <f t="shared" si="30"/>
        <v>-3.9082772747758918</v>
      </c>
      <c r="K335">
        <f t="shared" si="31"/>
        <v>-0.32584342043544384</v>
      </c>
      <c r="M335">
        <f t="shared" si="32"/>
        <v>-0.32584342043544384</v>
      </c>
      <c r="N335" s="13">
        <f t="shared" si="33"/>
        <v>2.3607565765321561E-8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4.7246742544988232</v>
      </c>
      <c r="H336" s="10">
        <f t="shared" si="34"/>
        <v>-0.3210974495221125</v>
      </c>
      <c r="I336">
        <f t="shared" si="30"/>
        <v>-3.85316939426535</v>
      </c>
      <c r="K336">
        <f t="shared" si="31"/>
        <v>-0.32131654078481581</v>
      </c>
      <c r="M336">
        <f t="shared" si="32"/>
        <v>-0.32131654078481581</v>
      </c>
      <c r="N336" s="13">
        <f t="shared" si="33"/>
        <v>4.800098139292998E-8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4.7330803834922159</v>
      </c>
      <c r="H337" s="10">
        <f t="shared" si="34"/>
        <v>-0.31656795309563102</v>
      </c>
      <c r="I337">
        <f t="shared" si="30"/>
        <v>-3.7988154371475722</v>
      </c>
      <c r="K337">
        <f t="shared" si="31"/>
        <v>-0.3168518101648834</v>
      </c>
      <c r="M337">
        <f t="shared" si="32"/>
        <v>-0.3168518101648834</v>
      </c>
      <c r="N337" s="13">
        <f t="shared" si="33"/>
        <v>8.0574835764550496E-8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4.7414865124856105</v>
      </c>
      <c r="H338" s="10">
        <f t="shared" si="34"/>
        <v>-0.31210045644457851</v>
      </c>
      <c r="I338">
        <f t="shared" si="30"/>
        <v>-3.7452054773349421</v>
      </c>
      <c r="K338">
        <f t="shared" si="31"/>
        <v>-0.31244839630708177</v>
      </c>
      <c r="M338">
        <f t="shared" si="32"/>
        <v>-0.31244839630708177</v>
      </c>
      <c r="N338" s="13">
        <f t="shared" si="33"/>
        <v>1.2106214791878387E-7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4.7498926414790041</v>
      </c>
      <c r="H339" s="10">
        <f t="shared" si="34"/>
        <v>-0.30769414265558181</v>
      </c>
      <c r="I339">
        <f t="shared" si="30"/>
        <v>-3.6923297118669818</v>
      </c>
      <c r="K339">
        <f t="shared" si="31"/>
        <v>-0.30810547748875816</v>
      </c>
      <c r="M339">
        <f t="shared" si="32"/>
        <v>-0.30810547748875816</v>
      </c>
      <c r="N339" s="13">
        <f t="shared" si="33"/>
        <v>1.6919634498421296E-7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4.7582987704723987</v>
      </c>
      <c r="H340" s="10">
        <f t="shared" si="34"/>
        <v>-0.30334820496400938</v>
      </c>
      <c r="I340">
        <f t="shared" ref="I340:I403" si="37">H340*$E$6</f>
        <v>-3.6401784595681126</v>
      </c>
      <c r="K340">
        <f t="shared" ref="K340:K403" si="38">(1/2)*(($L$9/2)*$L$4*EXP(-$L$7*$O$6*(G340/$O$6-1))+($L$9/2)*$L$4*EXP(-$L$7*$O$6*(($H$4/$E$4)*G340/$O$6-1))-(($L$9/2)*$L$6*EXP(-$L$5*$O$6*(G340/$O$6-1))+($L$9/2)*$L$6*EXP(-$L$5*$O$6*(($H$4/$E$4)*G340/$O$6-1))))</f>
        <v>-0.30382224241710287</v>
      </c>
      <c r="M340">
        <f t="shared" ref="M340:M403" si="39">(1/2)*(($L$9/2)*$O$4*EXP(-$O$8*$O$6*(G340/$O$6-1))+($L$9/2)*$O$4*EXP(-$O$8*$O$6*(($H$4/$E$4)*G340/$O$6-1))-(($L$9/2)*$O$7*EXP(-$O$5*$O$6*(G340/$O$6-1))+($L$9/2)*$O$7*EXP(-$O$5*$O$6*(($H$4/$E$4)*G340/$O$6-1))))</f>
        <v>-0.30382224241710287</v>
      </c>
      <c r="N340" s="13">
        <f t="shared" ref="N340:N403" si="40">(M340-H340)^2*O340</f>
        <v>2.2471150693536262E-7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4.7667048994657923</v>
      </c>
      <c r="H341" s="10">
        <f t="shared" ref="H341:H404" si="41">-(-$B$4)*(1+D341+$E$5*D341^3)*EXP(-D341)</f>
        <v>-0.29906184664286523</v>
      </c>
      <c r="I341">
        <f t="shared" si="37"/>
        <v>-3.5887421597143829</v>
      </c>
      <c r="K341">
        <f t="shared" si="38"/>
        <v>-0.29959789011381677</v>
      </c>
      <c r="M341">
        <f t="shared" si="39"/>
        <v>-0.29959789011381677</v>
      </c>
      <c r="N341" s="13">
        <f t="shared" si="40"/>
        <v>2.8734260274977619E-7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4.7751110284591869</v>
      </c>
      <c r="H342" s="10">
        <f t="shared" si="41"/>
        <v>-0.29483428089244945</v>
      </c>
      <c r="I342">
        <f t="shared" si="37"/>
        <v>-3.5380113707093934</v>
      </c>
      <c r="K342">
        <f t="shared" si="38"/>
        <v>-0.29543162980052684</v>
      </c>
      <c r="M342">
        <f t="shared" si="39"/>
        <v>-0.29543162980052684</v>
      </c>
      <c r="N342" s="13">
        <f t="shared" si="40"/>
        <v>3.5682571798124847E-7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4.7835171574525805</v>
      </c>
      <c r="H343" s="10">
        <f t="shared" si="41"/>
        <v>-0.29066473073078858</v>
      </c>
      <c r="I343">
        <f t="shared" si="37"/>
        <v>-3.4879767687694629</v>
      </c>
      <c r="K343">
        <f t="shared" si="38"/>
        <v>-0.29132268078496526</v>
      </c>
      <c r="M343">
        <f t="shared" si="39"/>
        <v>-0.29132268078496526</v>
      </c>
      <c r="N343" s="13">
        <f t="shared" si="40"/>
        <v>4.3289827379109796E-7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4.7919232864459751</v>
      </c>
      <c r="H344" s="10">
        <f t="shared" si="41"/>
        <v>-0.28655242888485555</v>
      </c>
      <c r="I344">
        <f t="shared" si="37"/>
        <v>-3.4386291466182666</v>
      </c>
      <c r="K344">
        <f t="shared" si="38"/>
        <v>-0.28727027234791852</v>
      </c>
      <c r="M344">
        <f t="shared" si="39"/>
        <v>-0.28727027234791852</v>
      </c>
      <c r="N344" s="13">
        <f t="shared" si="40"/>
        <v>5.1529923746224139E-7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4.8003294154393688</v>
      </c>
      <c r="H345" s="10">
        <f t="shared" si="41"/>
        <v>-0.28249661768257978</v>
      </c>
      <c r="I345">
        <f t="shared" si="37"/>
        <v>-3.3899594121909571</v>
      </c>
      <c r="K345">
        <f t="shared" si="38"/>
        <v>-0.2832736436309729</v>
      </c>
      <c r="M345">
        <f t="shared" si="39"/>
        <v>-0.2832736436309729</v>
      </c>
      <c r="N345" s="13">
        <f t="shared" si="40"/>
        <v>6.0376932447624083E-7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4.8087355444327624</v>
      </c>
      <c r="H346" s="10">
        <f t="shared" si="41"/>
        <v>-0.27849654894566411</v>
      </c>
      <c r="I346">
        <f t="shared" si="37"/>
        <v>-3.3419585873479694</v>
      </c>
      <c r="K346">
        <f t="shared" si="38"/>
        <v>-0.27933204352504704</v>
      </c>
      <c r="M346">
        <f t="shared" si="39"/>
        <v>-0.27933204352504704</v>
      </c>
      <c r="N346" s="13">
        <f t="shared" si="40"/>
        <v>6.9805119217824698E-7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4.817141673426157</v>
      </c>
      <c r="H347" s="10">
        <f t="shared" si="41"/>
        <v>-0.27455148388321204</v>
      </c>
      <c r="I347">
        <f t="shared" si="37"/>
        <v>-3.2946178065985445</v>
      </c>
      <c r="K347">
        <f t="shared" si="38"/>
        <v>-0.27544473055974406</v>
      </c>
      <c r="M347">
        <f t="shared" si="39"/>
        <v>-0.27544473055974406</v>
      </c>
      <c r="N347" s="13">
        <f t="shared" si="40"/>
        <v>7.9788962513548363E-7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4.8255478024195506</v>
      </c>
      <c r="H348" s="10">
        <f t="shared" si="41"/>
        <v>-0.2706606929861754</v>
      </c>
      <c r="I348">
        <f t="shared" si="37"/>
        <v>-3.2479283158341046</v>
      </c>
      <c r="K348">
        <f t="shared" si="38"/>
        <v>-0.27161097279351676</v>
      </c>
      <c r="M348">
        <f t="shared" si="39"/>
        <v>-0.27161097279351676</v>
      </c>
      <c r="N348" s="13">
        <f t="shared" si="40"/>
        <v>9.0303171224072986E-7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4.8339539314129452</v>
      </c>
      <c r="H349" s="10">
        <f t="shared" si="41"/>
        <v>-0.26682345592262696</v>
      </c>
      <c r="I349">
        <f t="shared" si="37"/>
        <v>-3.2018814710715233</v>
      </c>
      <c r="K349">
        <f t="shared" si="38"/>
        <v>-0.26783004770465957</v>
      </c>
      <c r="M349">
        <f t="shared" si="39"/>
        <v>-0.26783004770465957</v>
      </c>
      <c r="N349" s="13">
        <f t="shared" si="40"/>
        <v>1.0132270156555782E-6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4.8423600604063388</v>
      </c>
      <c r="H350" s="10">
        <f t="shared" si="41"/>
        <v>-0.26303906143386918</v>
      </c>
      <c r="I350">
        <f t="shared" si="37"/>
        <v>-3.1564687372064304</v>
      </c>
      <c r="K350">
        <f t="shared" si="38"/>
        <v>-0.26410124208314428</v>
      </c>
      <c r="M350">
        <f t="shared" si="39"/>
        <v>-0.26410124208314428</v>
      </c>
      <c r="N350" s="13">
        <f t="shared" si="40"/>
        <v>1.1282277316944768E-6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4.8507661893997334</v>
      </c>
      <c r="H351" s="10">
        <f t="shared" si="41"/>
        <v>-0.25930680723137739</v>
      </c>
      <c r="I351">
        <f t="shared" si="37"/>
        <v>-3.1116816867765289</v>
      </c>
      <c r="K351">
        <f t="shared" si="38"/>
        <v>-0.26042385192328821</v>
      </c>
      <c r="M351">
        <f t="shared" si="39"/>
        <v>-0.26042385192328821</v>
      </c>
      <c r="N351" s="13">
        <f t="shared" si="40"/>
        <v>1.247788843726134E-6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4.8591723183931261</v>
      </c>
      <c r="H352" s="10">
        <f t="shared" si="41"/>
        <v>-0.25562599989459089</v>
      </c>
      <c r="I352">
        <f t="shared" si="37"/>
        <v>-3.0675119987350907</v>
      </c>
      <c r="K352">
        <f t="shared" si="38"/>
        <v>-0.25679718231728621</v>
      </c>
      <c r="M352">
        <f t="shared" si="39"/>
        <v>-0.25679718231728621</v>
      </c>
      <c r="N352" s="13">
        <f t="shared" si="40"/>
        <v>1.3716682672304699E-6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4.8675784473865216</v>
      </c>
      <c r="H353" s="10">
        <f t="shared" si="41"/>
        <v>-0.25199595476954861</v>
      </c>
      <c r="I353">
        <f t="shared" si="37"/>
        <v>-3.0239514572345834</v>
      </c>
      <c r="K353">
        <f t="shared" si="38"/>
        <v>-0.25322054734958699</v>
      </c>
      <c r="M353">
        <f t="shared" si="39"/>
        <v>-0.25322054734958699</v>
      </c>
      <c r="N353" s="13">
        <f t="shared" si="40"/>
        <v>1.499626987085044E-6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4.8759845763799143</v>
      </c>
      <c r="H354" s="10">
        <f t="shared" si="41"/>
        <v>-0.24841599586838081</v>
      </c>
      <c r="I354">
        <f t="shared" si="37"/>
        <v>-2.9809919504205697</v>
      </c>
      <c r="K354">
        <f t="shared" si="38"/>
        <v>-0.24969326999214581</v>
      </c>
      <c r="M354">
        <f t="shared" si="39"/>
        <v>-0.24969326999214581</v>
      </c>
      <c r="N354" s="13">
        <f t="shared" si="40"/>
        <v>1.631429187239631E-6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4.8843907053733089</v>
      </c>
      <c r="H355" s="10">
        <f t="shared" si="41"/>
        <v>-0.24488545576965284</v>
      </c>
      <c r="I355">
        <f t="shared" si="37"/>
        <v>-2.9386254692358342</v>
      </c>
      <c r="K355">
        <f t="shared" si="38"/>
        <v>-0.24621468200053209</v>
      </c>
      <c r="M355">
        <f t="shared" si="39"/>
        <v>-0.24621468200053209</v>
      </c>
      <c r="N355" s="13">
        <f t="shared" si="40"/>
        <v>1.7668423728574548E-6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4.8927968343667025</v>
      </c>
      <c r="H356" s="10">
        <f t="shared" si="41"/>
        <v>-0.24140367551957193</v>
      </c>
      <c r="I356">
        <f t="shared" si="37"/>
        <v>-2.8968441062348633</v>
      </c>
      <c r="K356">
        <f t="shared" si="38"/>
        <v>-0.2427841238109219</v>
      </c>
      <c r="M356">
        <f t="shared" si="39"/>
        <v>-0.2427841238109219</v>
      </c>
      <c r="N356" s="13">
        <f t="shared" si="40"/>
        <v>1.9056374850910744E-6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4.9012029633600962</v>
      </c>
      <c r="H357" s="10">
        <f t="shared" si="41"/>
        <v>-0.23797000453405132</v>
      </c>
      <c r="I357">
        <f t="shared" si="37"/>
        <v>-2.8556400544086156</v>
      </c>
      <c r="K357">
        <f t="shared" si="38"/>
        <v>-0.23940094443795973</v>
      </c>
      <c r="M357">
        <f t="shared" si="39"/>
        <v>-0.23940094443795973</v>
      </c>
      <c r="N357" s="13">
        <f t="shared" si="40"/>
        <v>2.047589008597417E-6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4.9096090923534907</v>
      </c>
      <c r="H358" s="10">
        <f t="shared" si="41"/>
        <v>-0.23458380050164107</v>
      </c>
      <c r="I358">
        <f t="shared" si="37"/>
        <v>-2.8150056060196929</v>
      </c>
      <c r="K358">
        <f t="shared" si="38"/>
        <v>-0.23606450137350418</v>
      </c>
      <c r="M358">
        <f t="shared" si="39"/>
        <v>-0.23606450137350418</v>
      </c>
      <c r="N358" s="13">
        <f t="shared" si="40"/>
        <v>2.1924750719361769E-6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4.9180152213468844</v>
      </c>
      <c r="H359" s="10">
        <f t="shared" si="41"/>
        <v>-0.23124442928732289</v>
      </c>
      <c r="I359">
        <f t="shared" si="37"/>
        <v>-2.7749331514478746</v>
      </c>
      <c r="K359">
        <f t="shared" si="38"/>
        <v>-0.23277416048625765</v>
      </c>
      <c r="M359">
        <f t="shared" si="39"/>
        <v>-0.23277416048625765</v>
      </c>
      <c r="N359" s="13">
        <f t="shared" si="40"/>
        <v>2.3400775409943905E-6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4.9264213503402789</v>
      </c>
      <c r="H360" s="10">
        <f t="shared" si="41"/>
        <v>-0.22795126483717026</v>
      </c>
      <c r="I360">
        <f t="shared" si="37"/>
        <v>-2.7354151780460434</v>
      </c>
      <c r="K360">
        <f t="shared" si="38"/>
        <v>-0.22952929592228072</v>
      </c>
      <c r="M360">
        <f t="shared" si="39"/>
        <v>-0.22952929592228072</v>
      </c>
      <c r="N360" s="13">
        <f t="shared" si="40"/>
        <v>2.4901821055748767E-6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4.9348274793336726</v>
      </c>
      <c r="H361" s="10">
        <f t="shared" si="41"/>
        <v>-0.22470368908387828</v>
      </c>
      <c r="I361">
        <f t="shared" si="37"/>
        <v>-2.6964442690065393</v>
      </c>
      <c r="K361">
        <f t="shared" si="38"/>
        <v>-0.22632929000639668</v>
      </c>
      <c r="M361">
        <f t="shared" si="39"/>
        <v>-0.22632929000639668</v>
      </c>
      <c r="N361" s="13">
        <f t="shared" si="40"/>
        <v>2.6425783592926726E-6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4.9432336083270672</v>
      </c>
      <c r="H362" s="10">
        <f t="shared" si="41"/>
        <v>-0.22150109185315806</v>
      </c>
      <c r="I362">
        <f t="shared" si="37"/>
        <v>-2.6580131022378968</v>
      </c>
      <c r="K362">
        <f t="shared" si="38"/>
        <v>-0.22317353314448612</v>
      </c>
      <c r="M362">
        <f t="shared" si="39"/>
        <v>-0.22317353314448612</v>
      </c>
      <c r="N362" s="13">
        <f t="shared" si="40"/>
        <v>2.7970598729391008E-6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4.9516397373204608</v>
      </c>
      <c r="H363" s="10">
        <f t="shared" si="41"/>
        <v>-0.21834287077100165</v>
      </c>
      <c r="I363">
        <f t="shared" si="37"/>
        <v>-2.6201144492520196</v>
      </c>
      <c r="K363">
        <f t="shared" si="38"/>
        <v>-0.22006142372667409</v>
      </c>
      <c r="M363">
        <f t="shared" si="39"/>
        <v>-0.22006142372667409</v>
      </c>
      <c r="N363" s="13">
        <f t="shared" si="40"/>
        <v>2.953424261450487E-6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4.9600458663138554</v>
      </c>
      <c r="H364" s="10">
        <f t="shared" si="41"/>
        <v>-0.21522843117181206</v>
      </c>
      <c r="I364">
        <f t="shared" si="37"/>
        <v>-2.582741174061745</v>
      </c>
      <c r="K364">
        <f t="shared" si="38"/>
        <v>-0.21699236803140642</v>
      </c>
      <c r="M364">
        <f t="shared" si="39"/>
        <v>-0.21699236803140642</v>
      </c>
      <c r="N364" s="13">
        <f t="shared" si="40"/>
        <v>3.1114732446356187E-6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4.968451995307249</v>
      </c>
      <c r="H365" s="10">
        <f t="shared" si="41"/>
        <v>-0.21215718600740166</v>
      </c>
      <c r="I365">
        <f t="shared" si="37"/>
        <v>-2.54588623208882</v>
      </c>
      <c r="K365">
        <f t="shared" si="38"/>
        <v>-0.21396578013042419</v>
      </c>
      <c r="M365">
        <f t="shared" si="39"/>
        <v>-0.21396578013042419</v>
      </c>
      <c r="N365" s="13">
        <f t="shared" si="40"/>
        <v>3.2710127018316465E-6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4.9768581243006436</v>
      </c>
      <c r="H366" s="10">
        <f t="shared" si="41"/>
        <v>-0.20912855575685521</v>
      </c>
      <c r="I366">
        <f t="shared" si="37"/>
        <v>-2.5095426690822626</v>
      </c>
      <c r="K366">
        <f t="shared" si="38"/>
        <v>-0.21098108179462702</v>
      </c>
      <c r="M366">
        <f t="shared" si="39"/>
        <v>-0.21098108179462702</v>
      </c>
      <c r="N366" s="13">
        <f t="shared" si="40"/>
        <v>3.4318527206225092E-6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4.9852642532940372</v>
      </c>
      <c r="H367" s="10">
        <f t="shared" si="41"/>
        <v>-0.20614196833725815</v>
      </c>
      <c r="I367">
        <f t="shared" si="37"/>
        <v>-2.4737036200470977</v>
      </c>
      <c r="K367">
        <f t="shared" si="38"/>
        <v>-0.20803770240083358</v>
      </c>
      <c r="M367">
        <f t="shared" si="39"/>
        <v>-0.20803770240083358</v>
      </c>
      <c r="N367" s="13">
        <f t="shared" si="40"/>
        <v>3.5938076398002226E-6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4.9936703822874318</v>
      </c>
      <c r="H368" s="10">
        <f t="shared" si="41"/>
        <v>-0.20319685901528722</v>
      </c>
      <c r="I368">
        <f t="shared" si="37"/>
        <v>-2.4383623081834465</v>
      </c>
      <c r="K368">
        <f t="shared" si="38"/>
        <v>-0.20513507883943036</v>
      </c>
      <c r="M368">
        <f t="shared" si="39"/>
        <v>-0.20513507883943036</v>
      </c>
      <c r="N368" s="13">
        <f t="shared" si="40"/>
        <v>3.7566960867014398E-6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5.0020765112808245</v>
      </c>
      <c r="H369" s="10">
        <f t="shared" si="41"/>
        <v>-0.20029267031966286</v>
      </c>
      <c r="I369">
        <f t="shared" si="37"/>
        <v>-2.4035120438359545</v>
      </c>
      <c r="K369">
        <f t="shared" si="38"/>
        <v>-0.20227265542291503</v>
      </c>
      <c r="M369">
        <f t="shared" si="39"/>
        <v>-0.20227265542291503</v>
      </c>
      <c r="N369" s="13">
        <f t="shared" si="40"/>
        <v>3.9203410091005229E-6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5.0104826402742182</v>
      </c>
      <c r="H370" s="10">
        <f t="shared" si="41"/>
        <v>-0.19742885195445975</v>
      </c>
      <c r="I370">
        <f t="shared" si="37"/>
        <v>-2.3691462234535168</v>
      </c>
      <c r="K370">
        <f t="shared" si="38"/>
        <v>-0.19944988379532871</v>
      </c>
      <c r="M370">
        <f t="shared" si="39"/>
        <v>-0.19944988379532871</v>
      </c>
      <c r="N370" s="13">
        <f t="shared" si="40"/>
        <v>4.0845697018061949E-6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5.0188887692676127</v>
      </c>
      <c r="H371" s="10">
        <f t="shared" si="41"/>
        <v>-0.19460486071327504</v>
      </c>
      <c r="I371">
        <f t="shared" si="37"/>
        <v>-2.3352583285593003</v>
      </c>
      <c r="K371">
        <f t="shared" si="38"/>
        <v>-0.19666622284257917</v>
      </c>
      <c r="M371">
        <f t="shared" si="39"/>
        <v>-0.19666622284257917</v>
      </c>
      <c r="N371" s="13">
        <f t="shared" si="40"/>
        <v>4.249213828129273E-6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5.0272948982610073</v>
      </c>
      <c r="H372" s="10">
        <f t="shared" si="41"/>
        <v>-0.19182016039424879</v>
      </c>
      <c r="I372">
        <f t="shared" si="37"/>
        <v>-2.3018419247309856</v>
      </c>
      <c r="K372">
        <f t="shared" si="38"/>
        <v>-0.19392113860364976</v>
      </c>
      <c r="M372">
        <f t="shared" si="39"/>
        <v>-0.19392113860364976</v>
      </c>
      <c r="N372" s="13">
        <f t="shared" si="40"/>
        <v>4.4141094363777154E-6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5.0357010272544009</v>
      </c>
      <c r="H373" s="10">
        <f t="shared" si="41"/>
        <v>-0.18907422171593821</v>
      </c>
      <c r="I373">
        <f t="shared" si="37"/>
        <v>-2.2688906605912584</v>
      </c>
      <c r="K373">
        <f t="shared" si="38"/>
        <v>-0.19121410418269313</v>
      </c>
      <c r="M373">
        <f t="shared" si="39"/>
        <v>-0.19121410418269313</v>
      </c>
      <c r="N373" s="13">
        <f t="shared" si="40"/>
        <v>4.57909697152513E-6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5.0441071562477946</v>
      </c>
      <c r="H374" s="10">
        <f t="shared" si="41"/>
        <v>-0.18636652223403691</v>
      </c>
      <c r="I374">
        <f t="shared" si="37"/>
        <v>-2.2363982668084428</v>
      </c>
      <c r="K374">
        <f t="shared" si="38"/>
        <v>-0.18854459966200779</v>
      </c>
      <c r="M374">
        <f t="shared" si="39"/>
        <v>-0.18854459966200779</v>
      </c>
      <c r="N374" s="13">
        <f t="shared" si="40"/>
        <v>4.7440212822362499E-6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5.0525132852411891</v>
      </c>
      <c r="H375" s="10">
        <f t="shared" si="41"/>
        <v>-0.1836965462589418</v>
      </c>
      <c r="I375">
        <f t="shared" si="37"/>
        <v>-2.2043585551073015</v>
      </c>
      <c r="K375">
        <f t="shared" si="38"/>
        <v>-0.18591211201589641</v>
      </c>
      <c r="M375">
        <f t="shared" si="39"/>
        <v>-0.18591211201589641</v>
      </c>
      <c r="N375" s="13">
        <f t="shared" si="40"/>
        <v>4.9087316233898666E-6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5.0609194142345837</v>
      </c>
      <c r="H376" s="10">
        <f t="shared" si="41"/>
        <v>-0.18106378477415888</v>
      </c>
      <c r="I376">
        <f t="shared" si="37"/>
        <v>-2.1727654172899067</v>
      </c>
      <c r="K376">
        <f t="shared" si="38"/>
        <v>-0.18331613502540109</v>
      </c>
      <c r="M376">
        <f t="shared" si="39"/>
        <v>-0.18331613502540109</v>
      </c>
      <c r="N376" s="13">
        <f t="shared" si="40"/>
        <v>5.0730816542708366E-6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5.0693255432279773</v>
      </c>
      <c r="H377" s="10">
        <f t="shared" si="41"/>
        <v>-0.17846773535554872</v>
      </c>
      <c r="I377">
        <f t="shared" si="37"/>
        <v>-2.1416128242665846</v>
      </c>
      <c r="K377">
        <f t="shared" si="38"/>
        <v>-0.18075616919391224</v>
      </c>
      <c r="M377">
        <f t="shared" si="39"/>
        <v>-0.18075616919391224</v>
      </c>
      <c r="N377" s="13">
        <f t="shared" si="40"/>
        <v>5.2369294325672112E-6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5.077731672221371</v>
      </c>
      <c r="H378" s="10">
        <f t="shared" si="41"/>
        <v>-0.17590790209140392</v>
      </c>
      <c r="I378">
        <f t="shared" si="37"/>
        <v>-2.1108948250968469</v>
      </c>
      <c r="K378">
        <f t="shared" si="38"/>
        <v>-0.1782317216636489</v>
      </c>
      <c r="M378">
        <f t="shared" si="39"/>
        <v>-0.1782317216636489</v>
      </c>
      <c r="N378" s="13">
        <f t="shared" si="40"/>
        <v>5.4001374043488343E-6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5.0861378012147647</v>
      </c>
      <c r="H379" s="10">
        <f t="shared" si="41"/>
        <v>-0.17338379550335803</v>
      </c>
      <c r="I379">
        <f t="shared" si="37"/>
        <v>-2.0806055460402963</v>
      </c>
      <c r="K379">
        <f t="shared" si="38"/>
        <v>-0.17574230613300718</v>
      </c>
      <c r="M379">
        <f t="shared" si="39"/>
        <v>-0.17574230613300718</v>
      </c>
      <c r="N379" s="13">
        <f t="shared" si="40"/>
        <v>5.5625723901680131E-6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5.0945439302081601</v>
      </c>
      <c r="H380" s="10">
        <f t="shared" si="41"/>
        <v>-0.17089493246811854</v>
      </c>
      <c r="I380">
        <f t="shared" si="37"/>
        <v>-2.0507391896174223</v>
      </c>
      <c r="K380">
        <f t="shared" si="38"/>
        <v>-0.17328744277477168</v>
      </c>
      <c r="M380">
        <f t="shared" si="39"/>
        <v>-0.17328744277477168</v>
      </c>
      <c r="N380" s="13">
        <f t="shared" si="40"/>
        <v>5.7241055674414731E-6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5.1029500592015538</v>
      </c>
      <c r="H381" s="10">
        <f t="shared" si="41"/>
        <v>-0.16844083614002256</v>
      </c>
      <c r="I381">
        <f t="shared" si="37"/>
        <v>-2.0212900336802706</v>
      </c>
      <c r="K381">
        <f t="shared" si="38"/>
        <v>-0.17086665815519131</v>
      </c>
      <c r="M381">
        <f t="shared" si="39"/>
        <v>-0.17086665815519131</v>
      </c>
      <c r="N381" s="13">
        <f t="shared" si="40"/>
        <v>5.8846124492773721E-6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5.1113561881949474</v>
      </c>
      <c r="H382" s="10">
        <f t="shared" si="41"/>
        <v>-0.16602103587440795</v>
      </c>
      <c r="I382">
        <f t="shared" si="37"/>
        <v>-1.9922524304928952</v>
      </c>
      <c r="K382">
        <f t="shared" si="38"/>
        <v>-0.16847948515390493</v>
      </c>
      <c r="M382">
        <f t="shared" si="39"/>
        <v>-0.16847948515390493</v>
      </c>
      <c r="N382" s="13">
        <f t="shared" si="40"/>
        <v>6.0439728598592327E-6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5.1197623171883402</v>
      </c>
      <c r="H383" s="10">
        <f t="shared" si="41"/>
        <v>-0.16363506715179763</v>
      </c>
      <c r="I383">
        <f t="shared" si="37"/>
        <v>-1.9636208058215714</v>
      </c>
      <c r="K383">
        <f t="shared" si="38"/>
        <v>-0.16612546288472382</v>
      </c>
      <c r="M383">
        <f t="shared" si="39"/>
        <v>-0.16612546288472382</v>
      </c>
      <c r="N383" s="13">
        <f t="shared" si="40"/>
        <v>6.2020709065770162E-6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5.1281684461817356</v>
      </c>
      <c r="H384" s="10">
        <f t="shared" si="41"/>
        <v>-0.16128247150289099</v>
      </c>
      <c r="I384">
        <f t="shared" si="37"/>
        <v>-1.9353896580346919</v>
      </c>
      <c r="K384">
        <f t="shared" si="38"/>
        <v>-0.16380413661725832</v>
      </c>
      <c r="M384">
        <f t="shared" si="39"/>
        <v>-0.16380413661725832</v>
      </c>
      <c r="N384" s="13">
        <f t="shared" si="40"/>
        <v>6.3587949490171865E-6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5.1365745751751302</v>
      </c>
      <c r="H385" s="10">
        <f t="shared" si="41"/>
        <v>-0.15896279643435782</v>
      </c>
      <c r="I385">
        <f t="shared" si="37"/>
        <v>-1.9075535572122937</v>
      </c>
      <c r="K385">
        <f t="shared" si="38"/>
        <v>-0.16151505769939414</v>
      </c>
      <c r="M385">
        <f t="shared" si="39"/>
        <v>-0.16151505769939414</v>
      </c>
      <c r="N385" s="13">
        <f t="shared" si="40"/>
        <v>6.5140375650048285E-6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5.1449807041685229</v>
      </c>
      <c r="H386" s="10">
        <f t="shared" si="41"/>
        <v>-0.15667559535542991</v>
      </c>
      <c r="I386">
        <f t="shared" si="37"/>
        <v>-1.8801071442651589</v>
      </c>
      <c r="K386">
        <f t="shared" si="38"/>
        <v>-0.15925778348059905</v>
      </c>
      <c r="M386">
        <f t="shared" si="39"/>
        <v>-0.15925778348059905</v>
      </c>
      <c r="N386" s="13">
        <f t="shared" si="40"/>
        <v>6.6676955137645081E-6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5.1533868331619166</v>
      </c>
      <c r="H387" s="10">
        <f t="shared" si="41"/>
        <v>-0.15442042750528487</v>
      </c>
      <c r="I387">
        <f t="shared" si="37"/>
        <v>-1.8530451300634185</v>
      </c>
      <c r="K387">
        <f t="shared" si="38"/>
        <v>-0.15703187723606785</v>
      </c>
      <c r="M387">
        <f t="shared" si="39"/>
        <v>-0.15703187723606785</v>
      </c>
      <c r="N387" s="13">
        <f t="shared" si="40"/>
        <v>6.8196696964064863E-6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5.1617929621553102</v>
      </c>
      <c r="H388" s="10">
        <f t="shared" si="41"/>
        <v>-0.15219685788121823</v>
      </c>
      <c r="I388">
        <f t="shared" si="37"/>
        <v>-1.8263622945746187</v>
      </c>
      <c r="K388">
        <f t="shared" si="38"/>
        <v>-0.15483690809169659</v>
      </c>
      <c r="M388">
        <f t="shared" si="39"/>
        <v>-0.15483690809169659</v>
      </c>
      <c r="N388" s="13">
        <f t="shared" si="40"/>
        <v>6.9698651138468431E-6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5.1701990911487057</v>
      </c>
      <c r="H389" s="10">
        <f t="shared" si="41"/>
        <v>-0.15000445716759622</v>
      </c>
      <c r="I389">
        <f t="shared" si="37"/>
        <v>-1.8000534860111546</v>
      </c>
      <c r="K389">
        <f t="shared" si="38"/>
        <v>-0.15267245094987841</v>
      </c>
      <c r="M389">
        <f t="shared" si="39"/>
        <v>-0.15267245094987841</v>
      </c>
      <c r="N389" s="13">
        <f t="shared" si="40"/>
        <v>7.1181908222964309E-6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5.1786052201420993</v>
      </c>
      <c r="H390" s="10">
        <f t="shared" si="41"/>
        <v>-0.14784280166558672</v>
      </c>
      <c r="I390">
        <f t="shared" si="37"/>
        <v>-1.7741136199870406</v>
      </c>
      <c r="K390">
        <f t="shared" si="38"/>
        <v>-0.15053808641612157</v>
      </c>
      <c r="M390">
        <f t="shared" si="39"/>
        <v>-0.15053808641612157</v>
      </c>
      <c r="N390" s="13">
        <f t="shared" si="40"/>
        <v>7.2645598864657015E-6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5.187011349135493</v>
      </c>
      <c r="H391" s="10">
        <f t="shared" si="41"/>
        <v>-0.14571147322366013</v>
      </c>
      <c r="I391">
        <f t="shared" si="37"/>
        <v>-1.7485376786839215</v>
      </c>
      <c r="K391">
        <f t="shared" si="38"/>
        <v>-0.14843340072647618</v>
      </c>
      <c r="M391">
        <f t="shared" si="39"/>
        <v>-0.14843340072647618</v>
      </c>
      <c r="N391" s="13">
        <f t="shared" si="40"/>
        <v>7.4088893305864267E-6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5.1954174781288867</v>
      </c>
      <c r="H392" s="10">
        <f t="shared" si="41"/>
        <v>-0.14361005916885711</v>
      </c>
      <c r="I392">
        <f t="shared" si="37"/>
        <v>-1.7233207100262853</v>
      </c>
      <c r="K392">
        <f t="shared" si="38"/>
        <v>-0.14635798567577249</v>
      </c>
      <c r="M392">
        <f t="shared" si="39"/>
        <v>-0.14635798567577249</v>
      </c>
      <c r="N392" s="13">
        <f t="shared" si="40"/>
        <v>7.5511000874081754E-6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5.2038236071222812</v>
      </c>
      <c r="H393" s="10">
        <f t="shared" si="41"/>
        <v>-0.1415381522388158</v>
      </c>
      <c r="I393">
        <f t="shared" si="37"/>
        <v>-1.6984578268657895</v>
      </c>
      <c r="K393">
        <f t="shared" si="38"/>
        <v>-0.14431143854666173</v>
      </c>
      <c r="M393">
        <f t="shared" si="39"/>
        <v>-0.14431143854666173</v>
      </c>
      <c r="N393" s="13">
        <f t="shared" si="40"/>
        <v>7.6911169452857049E-6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5.2122297361156757</v>
      </c>
      <c r="H394" s="10">
        <f t="shared" si="41"/>
        <v>-0.139495350514554</v>
      </c>
      <c r="I394">
        <f t="shared" si="37"/>
        <v>-1.6739442061746481</v>
      </c>
      <c r="K394">
        <f t="shared" si="38"/>
        <v>-0.14229336203945286</v>
      </c>
      <c r="M394">
        <f t="shared" si="39"/>
        <v>-0.14229336203945286</v>
      </c>
      <c r="N394" s="13">
        <f t="shared" si="40"/>
        <v>7.828868493466863E-6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5.2206358651090694</v>
      </c>
      <c r="H395" s="10">
        <f t="shared" si="41"/>
        <v>-0.13748125735399944</v>
      </c>
      <c r="I395">
        <f t="shared" si="37"/>
        <v>-1.6497750882479933</v>
      </c>
      <c r="K395">
        <f t="shared" si="38"/>
        <v>-0.14030336420274175</v>
      </c>
      <c r="M395">
        <f t="shared" si="39"/>
        <v>-0.14030336420274175</v>
      </c>
      <c r="N395" s="13">
        <f t="shared" si="40"/>
        <v>7.9642870657182934E-6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5.2290419941024631</v>
      </c>
      <c r="H396" s="10">
        <f t="shared" si="41"/>
        <v>-0.13549548132626435</v>
      </c>
      <c r="I396">
        <f t="shared" si="37"/>
        <v>-1.6259457759151723</v>
      </c>
      <c r="K396">
        <f t="shared" si="38"/>
        <v>-0.13834105836482499</v>
      </c>
      <c r="M396">
        <f t="shared" si="39"/>
        <v>-0.13834105836482499</v>
      </c>
      <c r="N396" s="13">
        <f t="shared" si="40"/>
        <v>8.0973086823835572E-6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5.2374481230958576</v>
      </c>
      <c r="H397" s="10">
        <f t="shared" si="41"/>
        <v>-0.13353763614665567</v>
      </c>
      <c r="I397">
        <f t="shared" si="37"/>
        <v>-1.602451633759868</v>
      </c>
      <c r="K397">
        <f t="shared" si="38"/>
        <v>-0.13640606306589539</v>
      </c>
      <c r="M397">
        <f t="shared" si="39"/>
        <v>-0.13640606306589539</v>
      </c>
      <c r="N397" s="13">
        <f t="shared" si="40"/>
        <v>8.227872991019068E-6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5.2458542520892522</v>
      </c>
      <c r="H398" s="10">
        <f t="shared" si="41"/>
        <v>-0.13160734061241833</v>
      </c>
      <c r="I398">
        <f t="shared" si="37"/>
        <v>-1.57928808734902</v>
      </c>
      <c r="K398">
        <f t="shared" si="38"/>
        <v>-0.1344980019910115</v>
      </c>
      <c r="M398">
        <f t="shared" si="39"/>
        <v>-0.1344980019910115</v>
      </c>
      <c r="N398" s="13">
        <f t="shared" si="40"/>
        <v>8.3559232056901863E-6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5.2542603810826458</v>
      </c>
      <c r="H399" s="10">
        <f t="shared" si="41"/>
        <v>-0.12970421853920241</v>
      </c>
      <c r="I399">
        <f t="shared" si="37"/>
        <v>-1.5564506224704289</v>
      </c>
      <c r="K399">
        <f t="shared" si="38"/>
        <v>-0.13261650390383398</v>
      </c>
      <c r="M399">
        <f t="shared" si="39"/>
        <v>-0.13261650390383398</v>
      </c>
      <c r="N399" s="13">
        <f t="shared" si="40"/>
        <v>8.4814060450471887E-6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5.2626665100760386</v>
      </c>
      <c r="H400" s="10">
        <f t="shared" si="41"/>
        <v>-0.12782789869825126</v>
      </c>
      <c r="I400">
        <f t="shared" si="37"/>
        <v>-1.533934784379015</v>
      </c>
      <c r="K400">
        <f t="shared" si="38"/>
        <v>-0.13076120258112597</v>
      </c>
      <c r="M400">
        <f t="shared" si="39"/>
        <v>-0.13076120258112597</v>
      </c>
      <c r="N400" s="13">
        <f t="shared" si="40"/>
        <v>8.6042716692878849E-6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5.2710726390694331</v>
      </c>
      <c r="H401" s="10">
        <f t="shared" si="41"/>
        <v>-0.12597801475430173</v>
      </c>
      <c r="I401">
        <f t="shared" si="37"/>
        <v>-1.5117361770516209</v>
      </c>
      <c r="K401">
        <f t="shared" si="38"/>
        <v>-0.12893173674800854</v>
      </c>
      <c r="M401">
        <f t="shared" si="39"/>
        <v>-0.12893173674800854</v>
      </c>
      <c r="N401" s="13">
        <f t="shared" si="40"/>
        <v>8.7244736161072954E-6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5.2794787680628268</v>
      </c>
      <c r="H402" s="10">
        <f t="shared" si="41"/>
        <v>-0.12415420520419386</v>
      </c>
      <c r="I402">
        <f t="shared" si="37"/>
        <v>-1.4898504624503264</v>
      </c>
      <c r="K402">
        <f t="shared" si="38"/>
        <v>-0.12712775001396945</v>
      </c>
      <c r="M402">
        <f t="shared" si="39"/>
        <v>-0.12712775001396945</v>
      </c>
      <c r="N402" s="13">
        <f t="shared" si="40"/>
        <v>8.84196873574334E-6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5.2878848970562213</v>
      </c>
      <c r="H403" s="10">
        <f t="shared" si="41"/>
        <v>-0.12235611331617996</v>
      </c>
      <c r="I403">
        <f t="shared" si="37"/>
        <v>-1.4682733597941595</v>
      </c>
      <c r="K403">
        <f t="shared" si="38"/>
        <v>-0.12534889080961131</v>
      </c>
      <c r="M403">
        <f t="shared" si="39"/>
        <v>-0.12534889080961131</v>
      </c>
      <c r="N403" s="13">
        <f t="shared" si="40"/>
        <v>8.9567171251892538E-6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5.296291026049615</v>
      </c>
      <c r="H404" s="10">
        <f t="shared" si="41"/>
        <v>-0.12058338706993112</v>
      </c>
      <c r="I404">
        <f t="shared" ref="I404:I467" si="44">H404*$E$6</f>
        <v>-1.4470006448391735</v>
      </c>
      <c r="K404">
        <f t="shared" ref="K404:K467" si="45">(1/2)*(($L$9/2)*$L$4*EXP(-$L$7*$O$6*(G404/$O$6-1))+($L$9/2)*$L$4*EXP(-$L$7*$O$6*(($H$4/$E$4)*G404/$O$6-1))-(($L$9/2)*$L$6*EXP(-$L$5*$O$6*(G404/$O$6-1))+($L$9/2)*$L$6*EXP(-$L$5*$O$6*(($H$4/$E$4)*G404/$O$6-1))))</f>
        <v>-0.12359481232414288</v>
      </c>
      <c r="M404">
        <f t="shared" ref="M404:M467" si="46">(1/2)*(($L$9/2)*$O$4*EXP(-$O$8*$O$6*(G404/$O$6-1))+($L$9/2)*$O$4*EXP(-$O$8*$O$6*(($H$4/$E$4)*G404/$O$6-1))-(($L$9/2)*$O$7*EXP(-$O$5*$O$6*(G404/$O$6-1))+($L$9/2)*$O$7*EXP(-$O$5*$O$6*(($H$4/$E$4)*G404/$O$6-1))))</f>
        <v>-0.12359481232414288</v>
      </c>
      <c r="N404" s="13">
        <f t="shared" ref="N404:N467" si="47">(M404-H404)^2*O404</f>
        <v>9.068682061704369E-6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5.3046971550430095</v>
      </c>
      <c r="H405" s="10">
        <f t="shared" ref="H405:H469" si="48">-(-$B$4)*(1+D405+$E$5*D405^3)*EXP(-D405)</f>
        <v>-0.1188356790972319</v>
      </c>
      <c r="I405">
        <f t="shared" si="44"/>
        <v>-1.4260281491667828</v>
      </c>
      <c r="K405">
        <f t="shared" si="45"/>
        <v>-0.12186517244359835</v>
      </c>
      <c r="M405">
        <f t="shared" si="46"/>
        <v>-0.12186517244359835</v>
      </c>
      <c r="N405" s="13">
        <f t="shared" si="47"/>
        <v>9.1778299356785533E-6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5.3131032840364032</v>
      </c>
      <c r="H406" s="10">
        <f t="shared" si="48"/>
        <v>-0.11711264662335934</v>
      </c>
      <c r="I406">
        <f t="shared" si="44"/>
        <v>-1.405351759480312</v>
      </c>
      <c r="K406">
        <f t="shared" si="45"/>
        <v>-0.12015963368978567</v>
      </c>
      <c r="M406">
        <f t="shared" si="46"/>
        <v>-0.12015963368978567</v>
      </c>
      <c r="N406" s="13">
        <f t="shared" si="47"/>
        <v>9.2841301829693794E-6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5.3215094130297977</v>
      </c>
      <c r="H407" s="10">
        <f t="shared" si="48"/>
        <v>-0.11541395140913822</v>
      </c>
      <c r="I407">
        <f t="shared" si="44"/>
        <v>-1.3849674169096586</v>
      </c>
      <c r="K407">
        <f t="shared" si="45"/>
        <v>-0.11847786315995174</v>
      </c>
      <c r="M407">
        <f t="shared" si="46"/>
        <v>-0.11847786315995174</v>
      </c>
      <c r="N407" s="13">
        <f t="shared" si="47"/>
        <v>9.3875552167731156E-6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5.3299155420231914</v>
      </c>
      <c r="H408" s="10">
        <f t="shared" si="48"/>
        <v>-0.11373925969366863</v>
      </c>
      <c r="I408">
        <f t="shared" si="44"/>
        <v>-1.3648711163240237</v>
      </c>
      <c r="K408">
        <f t="shared" si="45"/>
        <v>-0.11681953246716335</v>
      </c>
      <c r="M408">
        <f t="shared" si="46"/>
        <v>-0.11681953246716335</v>
      </c>
      <c r="N408" s="13">
        <f t="shared" si="47"/>
        <v>9.4880803591328642E-6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5.3383216710165851</v>
      </c>
      <c r="H409" s="10">
        <f t="shared" si="48"/>
        <v>-0.11208824213771811</v>
      </c>
      <c r="I409">
        <f t="shared" si="44"/>
        <v>-1.3450589056526172</v>
      </c>
      <c r="K409">
        <f t="shared" si="45"/>
        <v>-0.11518431768139251</v>
      </c>
      <c r="M409">
        <f t="shared" si="46"/>
        <v>-0.11518431768139251</v>
      </c>
      <c r="N409" s="13">
        <f t="shared" si="47"/>
        <v>9.5856837721387368E-6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5.3467278000099796</v>
      </c>
      <c r="H410" s="10">
        <f t="shared" si="48"/>
        <v>-0.11046057376777256</v>
      </c>
      <c r="I410">
        <f t="shared" si="44"/>
        <v>-1.3255268852132707</v>
      </c>
      <c r="K410">
        <f t="shared" si="45"/>
        <v>-0.11357189927130518</v>
      </c>
      <c r="M410">
        <f t="shared" si="46"/>
        <v>-0.11357189927130518</v>
      </c>
      <c r="N410" s="13">
        <f t="shared" si="47"/>
        <v>9.6803463889324897E-6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5.3551339290033741</v>
      </c>
      <c r="H411" s="10">
        <f t="shared" si="48"/>
        <v>-0.10885593392074079</v>
      </c>
      <c r="I411">
        <f t="shared" si="44"/>
        <v>-1.3062712070488895</v>
      </c>
      <c r="K411">
        <f t="shared" si="45"/>
        <v>-0.11198196204674304</v>
      </c>
      <c r="M411">
        <f t="shared" si="46"/>
        <v>-0.11198196204674304</v>
      </c>
      <c r="N411" s="13">
        <f t="shared" si="47"/>
        <v>9.7720518445571599E-6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5.3635400579967678</v>
      </c>
      <c r="H412" s="10">
        <f t="shared" si="48"/>
        <v>-0.10727400618930497</v>
      </c>
      <c r="I412">
        <f t="shared" si="44"/>
        <v>-1.2872880742716597</v>
      </c>
      <c r="K412">
        <f t="shared" si="45"/>
        <v>-0.11041419510189375</v>
      </c>
      <c r="M412">
        <f t="shared" si="46"/>
        <v>-0.11041419510189375</v>
      </c>
      <c r="N412" s="13">
        <f t="shared" si="47"/>
        <v>9.8607864067455318E-6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5.3719461869901615</v>
      </c>
      <c r="H413" s="10">
        <f t="shared" si="48"/>
        <v>-0.10571447836791281</v>
      </c>
      <c r="I413">
        <f t="shared" si="44"/>
        <v>-1.2685737404149537</v>
      </c>
      <c r="K413">
        <f t="shared" si="45"/>
        <v>-0.10886829175914252</v>
      </c>
      <c r="M413">
        <f t="shared" si="46"/>
        <v>-0.10886829175914252</v>
      </c>
      <c r="N413" s="13">
        <f t="shared" si="47"/>
        <v>9.9465389066998227E-6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5.380352315983556</v>
      </c>
      <c r="H414" s="10">
        <f t="shared" si="48"/>
        <v>-0.10417704239940331</v>
      </c>
      <c r="I414">
        <f t="shared" si="44"/>
        <v>-1.2501245087928399</v>
      </c>
      <c r="K414">
        <f t="shared" si="45"/>
        <v>-0.10734394951360018</v>
      </c>
      <c r="M414">
        <f t="shared" si="46"/>
        <v>-0.10734394951360018</v>
      </c>
      <c r="N414" s="13">
        <f t="shared" si="47"/>
        <v>1.0029300669950753E-5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5.3887584449769488</v>
      </c>
      <c r="H415" s="10">
        <f t="shared" si="48"/>
        <v>-0.10266139432226223</v>
      </c>
      <c r="I415">
        <f t="shared" si="44"/>
        <v>-1.2319367318671468</v>
      </c>
      <c r="K415">
        <f t="shared" si="45"/>
        <v>-0.10584086997830068</v>
      </c>
      <c r="M415">
        <f t="shared" si="46"/>
        <v>-0.10584086997830068</v>
      </c>
      <c r="N415" s="13">
        <f t="shared" si="47"/>
        <v>1.0109065447341112E-5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5.3971645739703442</v>
      </c>
      <c r="H416" s="10">
        <f t="shared" si="48"/>
        <v>-0.10116723421849864</v>
      </c>
      <c r="I416">
        <f t="shared" si="44"/>
        <v>-1.2140068106219837</v>
      </c>
      <c r="K416">
        <f t="shared" si="45"/>
        <v>-0.10435875883005818</v>
      </c>
      <c r="M416">
        <f t="shared" si="46"/>
        <v>-0.10435875883005818</v>
      </c>
      <c r="N416" s="13">
        <f t="shared" si="47"/>
        <v>1.0185829346190274E-5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5.405570702963737</v>
      </c>
      <c r="H417" s="10">
        <f t="shared" si="48"/>
        <v>-9.9694266162139528E-2</v>
      </c>
      <c r="I417">
        <f t="shared" si="44"/>
        <v>-1.1963311939456744</v>
      </c>
      <c r="K417">
        <f t="shared" si="45"/>
        <v>-0.10289732575598801</v>
      </c>
      <c r="M417">
        <f t="shared" si="46"/>
        <v>-0.10289732575598801</v>
      </c>
      <c r="N417" s="13">
        <f t="shared" si="47"/>
        <v>1.025959076174478E-5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5.4139768319571306</v>
      </c>
      <c r="H418" s="10">
        <f t="shared" si="48"/>
        <v>-9.8242198168333267E-2</v>
      </c>
      <c r="I418">
        <f t="shared" si="44"/>
        <v>-1.1789063780199993</v>
      </c>
      <c r="K418">
        <f t="shared" si="45"/>
        <v>-0.10145628440066819</v>
      </c>
      <c r="M418">
        <f t="shared" si="46"/>
        <v>-0.10145628440066819</v>
      </c>
      <c r="N418" s="13">
        <f t="shared" si="47"/>
        <v>1.0330350308884883E-5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5.4223829609505252</v>
      </c>
      <c r="H419" s="10">
        <f t="shared" si="48"/>
        <v>-9.6810742143058737E-2</v>
      </c>
      <c r="I419">
        <f t="shared" si="44"/>
        <v>-1.1617289057167048</v>
      </c>
      <c r="K419">
        <f t="shared" si="45"/>
        <v>-0.10003535231395318</v>
      </c>
      <c r="M419">
        <f t="shared" si="46"/>
        <v>-0.10003535231395318</v>
      </c>
      <c r="N419" s="13">
        <f t="shared" si="47"/>
        <v>1.0398110754235872E-5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5.4307890899439197</v>
      </c>
      <c r="H420" s="10">
        <f t="shared" si="48"/>
        <v>-9.5399613833431721E-2</v>
      </c>
      <c r="I420">
        <f t="shared" si="44"/>
        <v>-1.1447953660011807</v>
      </c>
      <c r="K420">
        <f t="shared" si="45"/>
        <v>-9.8634250899421141E-2</v>
      </c>
      <c r="M420">
        <f t="shared" si="46"/>
        <v>-9.8634250899421141E-2</v>
      </c>
      <c r="N420" s="13">
        <f t="shared" si="47"/>
        <v>1.0462876948672649E-5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5.4391952189373134</v>
      </c>
      <c r="H421" s="10">
        <f t="shared" si="48"/>
        <v>-9.40085327786047E-2</v>
      </c>
      <c r="I421">
        <f t="shared" si="44"/>
        <v>-1.1281023933432563</v>
      </c>
      <c r="K421">
        <f t="shared" si="45"/>
        <v>-9.7252705363453512E-2</v>
      </c>
      <c r="M421">
        <f t="shared" si="46"/>
        <v>-9.7252705363453512E-2</v>
      </c>
      <c r="N421" s="13">
        <f t="shared" si="47"/>
        <v>1.0524655760284622E-5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5.447601347930707</v>
      </c>
      <c r="H422" s="10">
        <f t="shared" si="48"/>
        <v>-9.2637222261252219E-2</v>
      </c>
      <c r="I422">
        <f t="shared" si="44"/>
        <v>-1.1116466671350267</v>
      </c>
      <c r="K422">
        <f t="shared" si="45"/>
        <v>-9.5890444664939303E-2</v>
      </c>
      <c r="M422">
        <f t="shared" si="46"/>
        <v>-9.5890444664939303E-2</v>
      </c>
      <c r="N422" s="13">
        <f t="shared" si="47"/>
        <v>1.0583456007851568E-5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5.4560074769241016</v>
      </c>
      <c r="H423" s="10">
        <f t="shared" si="48"/>
        <v>-9.1285409259637559E-2</v>
      </c>
      <c r="I423">
        <f t="shared" si="44"/>
        <v>-1.0954249111156507</v>
      </c>
      <c r="K423">
        <f t="shared" si="45"/>
        <v>-9.4547201465599112E-2</v>
      </c>
      <c r="M423">
        <f t="shared" si="46"/>
        <v>-9.4547201465599112E-2</v>
      </c>
      <c r="N423" s="13">
        <f t="shared" si="47"/>
        <v>1.0639288394871532E-5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5.4644136059174961</v>
      </c>
      <c r="H424" s="10">
        <f t="shared" si="48"/>
        <v>-8.9952824400253081E-2</v>
      </c>
      <c r="I424">
        <f t="shared" si="44"/>
        <v>-1.0794338928030369</v>
      </c>
      <c r="K424">
        <f t="shared" si="45"/>
        <v>-9.3222712080921019E-2</v>
      </c>
      <c r="M424">
        <f t="shared" si="46"/>
        <v>-9.3222712080921019E-2</v>
      </c>
      <c r="N424" s="13">
        <f t="shared" si="47"/>
        <v>1.0692165444183945E-5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5.4728197349108898</v>
      </c>
      <c r="H425" s="10">
        <f t="shared" si="48"/>
        <v>-8.8639201911030294E-2</v>
      </c>
      <c r="I425">
        <f t="shared" si="44"/>
        <v>-1.0636704229323635</v>
      </c>
      <c r="K425">
        <f t="shared" si="45"/>
        <v>-9.1916716431703127E-2</v>
      </c>
      <c r="M425">
        <f t="shared" si="46"/>
        <v>-9.1916716431703127E-2</v>
      </c>
      <c r="N425" s="13">
        <f t="shared" si="47"/>
        <v>1.0742101433221273E-5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5.4812258639042835</v>
      </c>
      <c r="H426" s="10">
        <f t="shared" si="48"/>
        <v>-8.734427957511183E-2</v>
      </c>
      <c r="I426">
        <f t="shared" si="44"/>
        <v>-1.048131354901342</v>
      </c>
      <c r="K426">
        <f t="shared" si="45"/>
        <v>-9.06289579961959E-2</v>
      </c>
      <c r="M426">
        <f t="shared" si="46"/>
        <v>-9.06289579961959E-2</v>
      </c>
      <c r="N426" s="13">
        <f t="shared" si="47"/>
        <v>1.0789112329935336E-5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5.489631992897678</v>
      </c>
      <c r="H427" s="10">
        <f t="shared" si="48"/>
        <v>-8.6067798685181204E-2</v>
      </c>
      <c r="I427">
        <f t="shared" si="44"/>
        <v>-1.0328135842221744</v>
      </c>
      <c r="K427">
        <f t="shared" si="45"/>
        <v>-8.9359183762839023E-2</v>
      </c>
      <c r="M427">
        <f t="shared" si="46"/>
        <v>-8.9359183762839023E-2</v>
      </c>
      <c r="N427" s="13">
        <f t="shared" si="47"/>
        <v>1.0833215729428564E-5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5.4980381218910725</v>
      </c>
      <c r="H428" s="10">
        <f t="shared" si="48"/>
        <v>-8.4809503998343139E-2</v>
      </c>
      <c r="I428">
        <f t="shared" si="44"/>
        <v>-1.0177140479801177</v>
      </c>
      <c r="K428">
        <f t="shared" si="45"/>
        <v>-8.8107144183586603E-2</v>
      </c>
      <c r="M428">
        <f t="shared" si="46"/>
        <v>-8.8107144183586603E-2</v>
      </c>
      <c r="N428" s="13">
        <f t="shared" si="47"/>
        <v>1.0874430791332548E-5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5.5064442508844662</v>
      </c>
      <c r="H429" s="10">
        <f t="shared" si="48"/>
        <v>-8.3569143691549996E-2</v>
      </c>
      <c r="I429">
        <f t="shared" si="44"/>
        <v>-1.0028297242986</v>
      </c>
      <c r="K429">
        <f t="shared" si="45"/>
        <v>-8.6872593127812106E-2</v>
      </c>
      <c r="M429">
        <f t="shared" si="46"/>
        <v>-8.6872593127812106E-2</v>
      </c>
      <c r="N429" s="13">
        <f t="shared" si="47"/>
        <v>1.0912778177940451E-5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5.5148503798778599</v>
      </c>
      <c r="H430" s="10">
        <f t="shared" si="48"/>
        <v>-8.2346469317567186E-2</v>
      </c>
      <c r="I430">
        <f t="shared" si="44"/>
        <v>-0.98815763181080629</v>
      </c>
      <c r="K430">
        <f t="shared" si="45"/>
        <v>-8.5655287836791591E-2</v>
      </c>
      <c r="M430">
        <f t="shared" si="46"/>
        <v>-8.5655287836791591E-2</v>
      </c>
      <c r="N430" s="13">
        <f t="shared" si="47"/>
        <v>1.0948279993162381E-5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5.5232565088712526</v>
      </c>
      <c r="H431" s="10">
        <f t="shared" si="48"/>
        <v>-8.1141235761473446E-2</v>
      </c>
      <c r="I431">
        <f t="shared" si="44"/>
        <v>-0.97369482913768135</v>
      </c>
      <c r="K431">
        <f t="shared" si="45"/>
        <v>-8.4454988878753898E-2</v>
      </c>
      <c r="M431">
        <f t="shared" si="46"/>
        <v>-8.4454988878753898E-2</v>
      </c>
      <c r="N431" s="13">
        <f t="shared" si="47"/>
        <v>1.0980959722285912E-5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5.5316626378646472</v>
      </c>
      <c r="H432" s="10">
        <f t="shared" si="48"/>
        <v>-7.9953201197688589E-2</v>
      </c>
      <c r="I432">
        <f t="shared" si="44"/>
        <v>-0.95943841437226307</v>
      </c>
      <c r="K432">
        <f t="shared" si="45"/>
        <v>-8.3271460104496264E-2</v>
      </c>
      <c r="M432">
        <f t="shared" si="46"/>
        <v>-8.3271460104496264E-2</v>
      </c>
      <c r="N432" s="13">
        <f t="shared" si="47"/>
        <v>1.1010842172608467E-5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5.5400687668580426</v>
      </c>
      <c r="H433" s="10">
        <f t="shared" si="48"/>
        <v>-7.8782127047524506E-2</v>
      </c>
      <c r="I433">
        <f t="shared" si="44"/>
        <v>-0.94538552457029401</v>
      </c>
      <c r="K433">
        <f t="shared" si="45"/>
        <v>-8.2104468603557051E-2</v>
      </c>
      <c r="M433">
        <f t="shared" si="46"/>
        <v>-8.2104468603557051E-2</v>
      </c>
      <c r="N433" s="13">
        <f t="shared" si="47"/>
        <v>1.1037953414940758E-5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5.5484748958514354</v>
      </c>
      <c r="H434" s="10">
        <f t="shared" si="48"/>
        <v>-7.7627777937253353E-2</v>
      </c>
      <c r="I434">
        <f t="shared" si="44"/>
        <v>-0.9315333352470403</v>
      </c>
      <c r="K434">
        <f t="shared" si="45"/>
        <v>-8.0953784660939457E-2</v>
      </c>
      <c r="M434">
        <f t="shared" si="46"/>
        <v>-8.0953784660939457E-2</v>
      </c>
      <c r="N434" s="13">
        <f t="shared" si="47"/>
        <v>1.1062320726005169E-5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5.556881024844829</v>
      </c>
      <c r="H435" s="10">
        <f t="shared" si="48"/>
        <v>-7.6489921656686707E-2</v>
      </c>
      <c r="I435">
        <f t="shared" si="44"/>
        <v>-0.91787905988024043</v>
      </c>
      <c r="K435">
        <f t="shared" si="45"/>
        <v>-7.981918171438003E-2</v>
      </c>
      <c r="M435">
        <f t="shared" si="46"/>
        <v>-7.981918171438003E-2</v>
      </c>
      <c r="N435" s="13">
        <f t="shared" si="47"/>
        <v>1.1083972531752147E-5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5.5652871538382236</v>
      </c>
      <c r="H436" s="10">
        <f t="shared" si="48"/>
        <v>-7.5368329118261426E-2</v>
      </c>
      <c r="I436">
        <f t="shared" si="44"/>
        <v>-0.90441994941913717</v>
      </c>
      <c r="K436">
        <f t="shared" si="45"/>
        <v>-7.8700436312158964E-2</v>
      </c>
      <c r="M436">
        <f t="shared" si="46"/>
        <v>-7.8700436312158964E-2</v>
      </c>
      <c r="N436" s="13">
        <f t="shared" si="47"/>
        <v>1.1102938351623723E-5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5.5736932828316181</v>
      </c>
      <c r="H437" s="10">
        <f t="shared" si="48"/>
        <v>-7.4262774316625479E-2</v>
      </c>
      <c r="I437">
        <f t="shared" si="44"/>
        <v>-0.89115329179950575</v>
      </c>
      <c r="K437">
        <f t="shared" si="45"/>
        <v>-7.7597328071443011E-2</v>
      </c>
      <c r="M437">
        <f t="shared" si="46"/>
        <v>-7.7597328071443011E-2</v>
      </c>
      <c r="N437" s="13">
        <f t="shared" si="47"/>
        <v>1.1119248743767701E-5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5.5820994118250118</v>
      </c>
      <c r="H438" s="10">
        <f t="shared" si="48"/>
        <v>-7.3173034288719283E-2</v>
      </c>
      <c r="I438">
        <f t="shared" si="44"/>
        <v>-0.87807641146463133</v>
      </c>
      <c r="K438">
        <f t="shared" si="45"/>
        <v>-7.650963963715593E-2</v>
      </c>
      <c r="M438">
        <f t="shared" si="46"/>
        <v>-7.650963963715593E-2</v>
      </c>
      <c r="N438" s="13">
        <f t="shared" si="47"/>
        <v>1.1132935251216039E-5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5.5905055408184054</v>
      </c>
      <c r="H439" s="10">
        <f t="shared" si="48"/>
        <v>-7.2098889074346251E-2</v>
      </c>
      <c r="I439">
        <f t="shared" si="44"/>
        <v>-0.86518666889215501</v>
      </c>
      <c r="K439">
        <f t="shared" si="45"/>
        <v>-7.5437156641370781E-2</v>
      </c>
      <c r="M439">
        <f t="shared" si="46"/>
        <v>-7.5437156641370781E-2</v>
      </c>
      <c r="N439" s="13">
        <f t="shared" si="47"/>
        <v>1.1144030349047877E-5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5.5989116698117991</v>
      </c>
      <c r="H440" s="10">
        <f t="shared" si="48"/>
        <v>-7.104012167722823E-2</v>
      </c>
      <c r="I440">
        <f t="shared" si="44"/>
        <v>-0.85248146012673875</v>
      </c>
      <c r="K440">
        <f t="shared" si="45"/>
        <v>-7.4379667663220322E-2</v>
      </c>
      <c r="M440">
        <f t="shared" si="46"/>
        <v>-7.4379667663220322E-2</v>
      </c>
      <c r="N440" s="13">
        <f t="shared" si="47"/>
        <v>1.11525673925559E-5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5.6073177988051945</v>
      </c>
      <c r="H441" s="10">
        <f t="shared" si="48"/>
        <v>-6.999651802653914E-2</v>
      </c>
      <c r="I441">
        <f t="shared" si="44"/>
        <v>-0.83995821631846967</v>
      </c>
      <c r="K441">
        <f t="shared" si="45"/>
        <v>-7.3336964189315582E-2</v>
      </c>
      <c r="M441">
        <f t="shared" si="46"/>
        <v>-7.3336964189315582E-2</v>
      </c>
      <c r="N441" s="13">
        <f t="shared" si="47"/>
        <v>1.1158580566407856E-5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5.6157239277985882</v>
      </c>
      <c r="H442" s="10">
        <f t="shared" si="48"/>
        <v>-6.8967866938913075E-2</v>
      </c>
      <c r="I442">
        <f t="shared" si="44"/>
        <v>-0.8276144032669569</v>
      </c>
      <c r="K442">
        <f t="shared" si="45"/>
        <v>-7.2308840574672364E-2</v>
      </c>
      <c r="M442">
        <f t="shared" si="46"/>
        <v>-7.2308840574672364E-2</v>
      </c>
      <c r="N442" s="13">
        <f t="shared" si="47"/>
        <v>1.1162104834838646E-5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5.6241300567919819</v>
      </c>
      <c r="H443" s="10">
        <f t="shared" si="48"/>
        <v>-6.7953960080920014E-2</v>
      </c>
      <c r="I443">
        <f t="shared" si="44"/>
        <v>-0.81544752097104012</v>
      </c>
      <c r="K443">
        <f t="shared" si="45"/>
        <v>-7.1295094004133058E-2</v>
      </c>
      <c r="M443">
        <f t="shared" si="46"/>
        <v>-7.1295094004133058E-2</v>
      </c>
      <c r="N443" s="13">
        <f t="shared" si="47"/>
        <v>1.1163175892844985E-5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5.6325361857853755</v>
      </c>
      <c r="H444" s="10">
        <f t="shared" si="48"/>
        <v>-6.6954591932005578E-2</v>
      </c>
      <c r="I444">
        <f t="shared" si="44"/>
        <v>-0.80345510318406688</v>
      </c>
      <c r="K444">
        <f t="shared" si="45"/>
        <v>-7.0295524454285316E-2</v>
      </c>
      <c r="M444">
        <f t="shared" si="46"/>
        <v>-7.0295524454285316E-2</v>
      </c>
      <c r="N444" s="13">
        <f t="shared" si="47"/>
        <v>1.1161830118426454E-5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5.6409423147787701</v>
      </c>
      <c r="H445" s="10">
        <f t="shared" si="48"/>
        <v>-6.596955974788786E-2</v>
      </c>
      <c r="I445">
        <f t="shared" si="44"/>
        <v>-0.79163471697465426</v>
      </c>
      <c r="K445">
        <f t="shared" si="45"/>
        <v>-6.9309934655867572E-2</v>
      </c>
      <c r="M445">
        <f t="shared" si="46"/>
        <v>-6.9309934655867572E-2</v>
      </c>
      <c r="N445" s="13">
        <f t="shared" si="47"/>
        <v>1.1158104525860471E-5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5.6493484437721646</v>
      </c>
      <c r="H446" s="10">
        <f t="shared" si="48"/>
        <v>-6.4998663524408085E-2</v>
      </c>
      <c r="I446">
        <f t="shared" si="44"/>
        <v>-0.77998396229289702</v>
      </c>
      <c r="K446">
        <f t="shared" si="45"/>
        <v>-6.8338130056656801E-2</v>
      </c>
      <c r="M446">
        <f t="shared" si="46"/>
        <v>-6.8338130056656801E-2</v>
      </c>
      <c r="N446" s="13">
        <f t="shared" si="47"/>
        <v>1.1152036720009269E-5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5.6577545727655583</v>
      </c>
      <c r="H447" s="10">
        <f t="shared" si="48"/>
        <v>-6.4041705961828246E-2</v>
      </c>
      <c r="I447">
        <f t="shared" si="44"/>
        <v>-0.76850047154193901</v>
      </c>
      <c r="K447">
        <f t="shared" si="45"/>
        <v>-6.7379918784833931E-2</v>
      </c>
      <c r="M447">
        <f t="shared" si="46"/>
        <v>-6.7379918784833931E-2</v>
      </c>
      <c r="N447" s="13">
        <f t="shared" si="47"/>
        <v>1.1143664851679582E-5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5.666160701758951</v>
      </c>
      <c r="H448" s="10">
        <f t="shared" si="48"/>
        <v>-6.3098492429572189E-2</v>
      </c>
      <c r="I448">
        <f t="shared" si="44"/>
        <v>-0.75718190915486627</v>
      </c>
      <c r="K448">
        <f t="shared" si="45"/>
        <v>-6.6435111612819883E-2</v>
      </c>
      <c r="M448">
        <f t="shared" si="46"/>
        <v>-6.6435111612819883E-2</v>
      </c>
      <c r="N448" s="13">
        <f t="shared" si="47"/>
        <v>1.1133027574016507E-5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5.6745668307523456</v>
      </c>
      <c r="H449" s="10">
        <f t="shared" si="48"/>
        <v>-6.2168830931403823E-2</v>
      </c>
      <c r="I449">
        <f t="shared" si="44"/>
        <v>-0.74602597117684588</v>
      </c>
      <c r="K449">
        <f t="shared" si="45"/>
        <v>-6.5503521921578156E-2</v>
      </c>
      <c r="M449">
        <f t="shared" si="46"/>
        <v>-6.5503521921578156E-2</v>
      </c>
      <c r="N449" s="13">
        <f t="shared" si="47"/>
        <v>1.1120163999949871E-5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5.6829729597457401</v>
      </c>
      <c r="H450" s="10">
        <f t="shared" si="48"/>
        <v>-6.1252532071038743E-2</v>
      </c>
      <c r="I450">
        <f t="shared" si="44"/>
        <v>-0.73503038485246486</v>
      </c>
      <c r="K450">
        <f t="shared" si="45"/>
        <v>-6.4584965665378954E-2</v>
      </c>
      <c r="M450">
        <f t="shared" si="46"/>
        <v>-6.4584965665378954E-2</v>
      </c>
      <c r="N450" s="13">
        <f t="shared" si="47"/>
        <v>1.1105113660687222E-5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5.6913790887391338</v>
      </c>
      <c r="H451" s="10">
        <f t="shared" si="48"/>
        <v>-6.0349409018183024E-2</v>
      </c>
      <c r="I451">
        <f t="shared" si="44"/>
        <v>-0.72419290821819626</v>
      </c>
      <c r="K451">
        <f t="shared" si="45"/>
        <v>-6.3679261337017359E-2</v>
      </c>
      <c r="M451">
        <f t="shared" si="46"/>
        <v>-6.3679261337017359E-2</v>
      </c>
      <c r="N451" s="13">
        <f t="shared" si="47"/>
        <v>1.1087916465246399E-5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5.6997852177325274</v>
      </c>
      <c r="H452" s="10">
        <f t="shared" si="48"/>
        <v>-5.9459277474995763E-2</v>
      </c>
      <c r="I452">
        <f t="shared" si="44"/>
        <v>-0.71351132969994913</v>
      </c>
      <c r="K452">
        <f t="shared" si="45"/>
        <v>-6.2786229933482485E-2</v>
      </c>
      <c r="M452">
        <f t="shared" si="46"/>
        <v>-6.2786229933482485E-2</v>
      </c>
      <c r="N452" s="13">
        <f t="shared" si="47"/>
        <v>1.1068612661030843E-5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5.708191346725922</v>
      </c>
      <c r="H453" s="10">
        <f t="shared" si="48"/>
        <v>-5.8581955642969037E-2</v>
      </c>
      <c r="I453">
        <f t="shared" si="44"/>
        <v>-0.70298346771562847</v>
      </c>
      <c r="K453">
        <f t="shared" si="45"/>
        <v>-6.1905694922071097E-2</v>
      </c>
      <c r="M453">
        <f t="shared" si="46"/>
        <v>-6.1905694922071097E-2</v>
      </c>
      <c r="N453" s="13">
        <f t="shared" si="47"/>
        <v>1.1047242795445883E-5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5.7165974757193156</v>
      </c>
      <c r="H454" s="10">
        <f t="shared" si="48"/>
        <v>-5.7717264190221822E-2</v>
      </c>
      <c r="I454">
        <f t="shared" si="44"/>
        <v>-0.69260717028266183</v>
      </c>
      <c r="K454">
        <f t="shared" si="45"/>
        <v>-6.1037482206941066E-2</v>
      </c>
      <c r="M454">
        <f t="shared" si="46"/>
        <v>-6.1037482206941066E-2</v>
      </c>
      <c r="N454" s="13">
        <f t="shared" si="47"/>
        <v>1.1023847678547069E-5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5.7250036047127102</v>
      </c>
      <c r="H455" s="10">
        <f t="shared" si="48"/>
        <v>-5.6865026219202086E-2</v>
      </c>
      <c r="I455">
        <f t="shared" si="44"/>
        <v>-0.68238031463042503</v>
      </c>
      <c r="K455">
        <f t="shared" si="45"/>
        <v>-6.0181420096099524E-2</v>
      </c>
      <c r="M455">
        <f t="shared" si="46"/>
        <v>-6.0181420096099524E-2</v>
      </c>
      <c r="N455" s="13">
        <f t="shared" si="47"/>
        <v>1.0998468346722816E-5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5.7334097337061039</v>
      </c>
      <c r="H456" s="10">
        <f t="shared" si="48"/>
        <v>-5.6025067234793127E-2</v>
      </c>
      <c r="I456">
        <f t="shared" si="44"/>
        <v>-0.67230080681751758</v>
      </c>
      <c r="K456">
        <f t="shared" si="45"/>
        <v>-5.933733926882015E-2</v>
      </c>
      <c r="M456">
        <f t="shared" si="46"/>
        <v>-5.933733926882015E-2</v>
      </c>
      <c r="N456" s="13">
        <f t="shared" si="47"/>
        <v>1.0971146027397508E-5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5.7418158626994975</v>
      </c>
      <c r="H457" s="10">
        <f t="shared" si="48"/>
        <v>-5.5197215112818894E-2</v>
      </c>
      <c r="I457">
        <f t="shared" si="44"/>
        <v>-0.66236658135382676</v>
      </c>
      <c r="K457">
        <f t="shared" si="45"/>
        <v>-5.8505072743484918E-2</v>
      </c>
      <c r="M457">
        <f t="shared" si="46"/>
        <v>-5.8505072743484918E-2</v>
      </c>
      <c r="N457" s="13">
        <f t="shared" si="47"/>
        <v>1.0941922104755441E-5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5.7502219916928921</v>
      </c>
      <c r="H458" s="10">
        <f t="shared" si="48"/>
        <v>-5.4381300068943983E-2</v>
      </c>
      <c r="I458">
        <f t="shared" si="44"/>
        <v>-0.6525756008273278</v>
      </c>
      <c r="K458">
        <f t="shared" si="45"/>
        <v>-5.7684455845844827E-2</v>
      </c>
      <c r="M458">
        <f t="shared" si="46"/>
        <v>-5.7684455845844827E-2</v>
      </c>
      <c r="N458" s="13">
        <f t="shared" si="47"/>
        <v>1.091083808647342E-5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5.7586281206862866</v>
      </c>
      <c r="H459" s="10">
        <f t="shared" si="48"/>
        <v>-5.3577154627963905E-2</v>
      </c>
      <c r="I459">
        <f t="shared" si="44"/>
        <v>-0.6429258555355668</v>
      </c>
      <c r="K459">
        <f t="shared" si="45"/>
        <v>-5.6875326177695466E-2</v>
      </c>
      <c r="M459">
        <f t="shared" si="46"/>
        <v>-5.6875326177695466E-2</v>
      </c>
      <c r="N459" s="13">
        <f t="shared" si="47"/>
        <v>1.087793557145869E-5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5.7670342496796803</v>
      </c>
      <c r="H460" s="10">
        <f t="shared" si="48"/>
        <v>-5.2784613593480502E-2</v>
      </c>
      <c r="I460">
        <f t="shared" si="44"/>
        <v>-0.63341536312176605</v>
      </c>
      <c r="K460">
        <f t="shared" si="45"/>
        <v>-5.6077523585962019E-2</v>
      </c>
      <c r="M460">
        <f t="shared" si="46"/>
        <v>-5.6077523585962019E-2</v>
      </c>
      <c r="N460" s="13">
        <f t="shared" si="47"/>
        <v>1.0843256218584626E-5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5.7754403786730739</v>
      </c>
      <c r="H461" s="10">
        <f t="shared" si="48"/>
        <v>-5.2003514017958732E-2</v>
      </c>
      <c r="I461">
        <f t="shared" si="44"/>
        <v>-0.62404216821550484</v>
      </c>
      <c r="K461">
        <f t="shared" si="45"/>
        <v>-5.5290890132187687E-2</v>
      </c>
      <c r="M461">
        <f t="shared" si="46"/>
        <v>-5.5290890132187687E-2</v>
      </c>
      <c r="N461" s="13">
        <f t="shared" si="47"/>
        <v>1.0806841716403059E-5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5.7838465076664685</v>
      </c>
      <c r="H462" s="10">
        <f t="shared" si="48"/>
        <v>-5.1233695173159628E-2</v>
      </c>
      <c r="I462">
        <f t="shared" si="44"/>
        <v>-0.61480434207791557</v>
      </c>
      <c r="K462">
        <f t="shared" si="45"/>
        <v>-5.4515270062423335E-2</v>
      </c>
      <c r="M462">
        <f t="shared" si="46"/>
        <v>-5.4515270062423335E-2</v>
      </c>
      <c r="N462" s="13">
        <f t="shared" si="47"/>
        <v>1.0768733753846109E-5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5.792252636659863</v>
      </c>
      <c r="H463" s="10">
        <f t="shared" si="48"/>
        <v>-5.0474998520945967E-2</v>
      </c>
      <c r="I463">
        <f t="shared" si="44"/>
        <v>-0.60569998225135158</v>
      </c>
      <c r="K463">
        <f t="shared" si="45"/>
        <v>-5.3750509777510821E-2</v>
      </c>
      <c r="M463">
        <f t="shared" si="46"/>
        <v>-5.3750509777510821E-2</v>
      </c>
      <c r="N463" s="13">
        <f t="shared" si="47"/>
        <v>1.0728973991883072E-5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5.8006587656532558</v>
      </c>
      <c r="H464" s="10">
        <f t="shared" si="48"/>
        <v>-4.9727267684455075E-2</v>
      </c>
      <c r="I464">
        <f t="shared" si="44"/>
        <v>-0.59672721221346092</v>
      </c>
      <c r="K464">
        <f t="shared" si="45"/>
        <v>-5.2996457803757051E-2</v>
      </c>
      <c r="M464">
        <f t="shared" si="46"/>
        <v>-5.2996457803757051E-2</v>
      </c>
      <c r="N464" s="13">
        <f t="shared" si="47"/>
        <v>1.0687604036141669E-5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5.8090648946466494</v>
      </c>
      <c r="H465" s="10">
        <f t="shared" si="48"/>
        <v>-4.8990348419635746E-2</v>
      </c>
      <c r="I465">
        <f t="shared" si="44"/>
        <v>-0.58788418103562901</v>
      </c>
      <c r="K465">
        <f t="shared" si="45"/>
        <v>-5.2252964763992563E-2</v>
      </c>
      <c r="M465">
        <f t="shared" si="46"/>
        <v>-5.2252964763992563E-2</v>
      </c>
      <c r="N465" s="13">
        <f t="shared" si="47"/>
        <v>1.0644665410464239E-5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5.817471023640044</v>
      </c>
      <c r="H466" s="10">
        <f t="shared" si="48"/>
        <v>-4.8264088587143858E-2</v>
      </c>
      <c r="I466">
        <f t="shared" si="44"/>
        <v>-0.57916906304572624</v>
      </c>
      <c r="K466">
        <f t="shared" si="45"/>
        <v>-5.1519883349012065E-2</v>
      </c>
      <c r="M466">
        <f t="shared" si="46"/>
        <v>-5.1519883349012065E-2</v>
      </c>
      <c r="N466" s="13">
        <f t="shared" si="47"/>
        <v>1.0600199531408454E-5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5.8258771526334376</v>
      </c>
      <c r="H467" s="10">
        <f t="shared" si="48"/>
        <v>-4.7548338124593331E-2</v>
      </c>
      <c r="I467">
        <f t="shared" si="44"/>
        <v>-0.57058005749511997</v>
      </c>
      <c r="K467">
        <f t="shared" si="45"/>
        <v>-5.0797068289390443E-2</v>
      </c>
      <c r="M467">
        <f t="shared" si="46"/>
        <v>-5.0797068289390443E-2</v>
      </c>
      <c r="N467" s="13">
        <f t="shared" si="47"/>
        <v>1.0554247683662669E-5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5.8342832816268322</v>
      </c>
      <c r="H468" s="10">
        <f t="shared" si="48"/>
        <v>-4.684294901915758E-2</v>
      </c>
      <c r="I468">
        <f t="shared" ref="I468:I469" si="50">H468*$E$6</f>
        <v>-0.56211538822989093</v>
      </c>
      <c r="K468">
        <f t="shared" ref="K468:K469" si="51">(1/2)*(($L$9/2)*$L$4*EXP(-$L$7*$O$6*(G468/$O$6-1))+($L$9/2)*$L$4*EXP(-$L$7*$O$6*(($H$4/$E$4)*G468/$O$6-1))-(($L$9/2)*$L$6*EXP(-$L$5*$O$6*(G468/$O$6-1))+($L$9/2)*$L$6*EXP(-$L$5*$O$6*(($H$4/$E$4)*G468/$O$6-1))))</f>
        <v>-5.0084376327669711E-2</v>
      </c>
      <c r="M468">
        <f t="shared" ref="M468:M469" si="52">(1/2)*(($L$9/2)*$O$4*EXP(-$O$8*$O$6*(G468/$O$6-1))+($L$9/2)*$O$4*EXP(-$O$8*$O$6*(($H$4/$E$4)*G468/$O$6-1))-(($L$9/2)*$O$7*EXP(-$O$5*$O$6*(G468/$O$6-1))+($L$9/2)*$O$7*EXP(-$O$5*$O$6*(($H$4/$E$4)*G468/$O$6-1))))</f>
        <v>-5.0084376327669711E-2</v>
      </c>
      <c r="N468" s="13">
        <f t="shared" ref="N468:N469" si="53">(M468-H468)^2*O468</f>
        <v>1.0506850996368196E-5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5.8426894106202258</v>
      </c>
      <c r="H469" s="10">
        <f t="shared" si="48"/>
        <v>-4.6147775280517792E-2</v>
      </c>
      <c r="I469">
        <f t="shared" si="50"/>
        <v>-0.55377330336621355</v>
      </c>
      <c r="K469">
        <f t="shared" si="51"/>
        <v>-4.9381666190913838E-2</v>
      </c>
      <c r="M469">
        <f t="shared" si="52"/>
        <v>-4.9381666190913838E-2</v>
      </c>
      <c r="N469" s="13">
        <f t="shared" si="53"/>
        <v>1.0458050420342169E-5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10" activePane="bottomRight" state="frozen"/>
      <selection pane="topRight" activeCell="D1" sqref="D1"/>
      <selection pane="bottomLeft" activeCell="A4" sqref="A4"/>
      <selection pane="bottomRight" activeCell="S24" sqref="S24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179</v>
      </c>
      <c r="E1" s="1" t="s">
        <v>165</v>
      </c>
      <c r="F1" s="1"/>
      <c r="H1" s="1"/>
      <c r="I1" s="1"/>
      <c r="J1" s="1"/>
      <c r="L1" s="1"/>
      <c r="M1" s="1"/>
      <c r="N1" s="1"/>
      <c r="Q1" s="26" t="s">
        <v>166</v>
      </c>
      <c r="X1" s="26" t="s">
        <v>166</v>
      </c>
      <c r="AC1" s="24"/>
      <c r="AF1" s="26" t="s">
        <v>166</v>
      </c>
      <c r="AH1" s="25"/>
    </row>
    <row r="2" spans="1:34" x14ac:dyDescent="0.4">
      <c r="D2" s="2" t="s">
        <v>164</v>
      </c>
      <c r="E2" s="34" t="s">
        <v>75</v>
      </c>
      <c r="F2" s="12" t="s">
        <v>86</v>
      </c>
      <c r="H2" s="2" t="s">
        <v>164</v>
      </c>
      <c r="I2" s="34" t="s">
        <v>75</v>
      </c>
      <c r="J2" s="12" t="s">
        <v>86</v>
      </c>
      <c r="L2" s="2" t="s">
        <v>164</v>
      </c>
      <c r="M2" s="34" t="s">
        <v>75</v>
      </c>
      <c r="N2" s="12" t="s">
        <v>86</v>
      </c>
      <c r="Q2" s="39" t="s">
        <v>176</v>
      </c>
      <c r="R2" s="38"/>
      <c r="S2" s="38"/>
      <c r="T2" s="40"/>
      <c r="U2" s="38"/>
      <c r="V2" s="38"/>
      <c r="X2" s="39" t="s">
        <v>177</v>
      </c>
      <c r="AB2" s="44"/>
      <c r="AC2" s="38"/>
      <c r="AD2" s="40"/>
      <c r="AF2" s="39" t="s">
        <v>178</v>
      </c>
      <c r="AG2" s="47"/>
      <c r="AH2" s="40"/>
    </row>
    <row r="3" spans="1:34" x14ac:dyDescent="0.4">
      <c r="A3" s="1" t="s">
        <v>114</v>
      </c>
      <c r="B3" s="1" t="s">
        <v>115</v>
      </c>
      <c r="C3" s="1" t="s">
        <v>116</v>
      </c>
      <c r="D3" s="2" t="s">
        <v>159</v>
      </c>
      <c r="E3" s="34" t="s">
        <v>159</v>
      </c>
      <c r="F3" s="12" t="s">
        <v>159</v>
      </c>
      <c r="H3" s="2" t="s">
        <v>163</v>
      </c>
      <c r="I3" s="34" t="s">
        <v>163</v>
      </c>
      <c r="J3" s="12" t="s">
        <v>163</v>
      </c>
      <c r="L3" s="2" t="s">
        <v>241</v>
      </c>
      <c r="M3" s="34" t="s">
        <v>242</v>
      </c>
      <c r="N3" s="12" t="s">
        <v>242</v>
      </c>
      <c r="P3" s="11" t="s">
        <v>167</v>
      </c>
      <c r="Q3" s="26" t="s">
        <v>172</v>
      </c>
      <c r="R3" t="s">
        <v>173</v>
      </c>
      <c r="S3" t="s">
        <v>168</v>
      </c>
      <c r="T3" s="27" t="s">
        <v>182</v>
      </c>
      <c r="V3" t="s">
        <v>236</v>
      </c>
      <c r="X3" s="26" t="s">
        <v>172</v>
      </c>
      <c r="Y3" t="s">
        <v>173</v>
      </c>
      <c r="Z3" t="s">
        <v>168</v>
      </c>
      <c r="AA3" t="s">
        <v>182</v>
      </c>
      <c r="AB3" s="44" t="s">
        <v>180</v>
      </c>
      <c r="AC3" t="s">
        <v>242</v>
      </c>
      <c r="AD3" s="27" t="s">
        <v>184</v>
      </c>
      <c r="AF3" s="26" t="s">
        <v>182</v>
      </c>
      <c r="AG3" s="46" t="s">
        <v>181</v>
      </c>
      <c r="AH3" s="27" t="s">
        <v>242</v>
      </c>
    </row>
    <row r="4" spans="1:34" x14ac:dyDescent="0.4">
      <c r="A4" s="1" t="s">
        <v>187</v>
      </c>
      <c r="P4" s="11" t="s">
        <v>186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239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86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171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239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117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169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188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191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228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229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239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193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192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220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221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222</v>
      </c>
      <c r="B11" s="5"/>
      <c r="C11" s="20"/>
      <c r="D11" s="35"/>
      <c r="H11" s="35"/>
      <c r="J11" s="37"/>
      <c r="L11" s="35"/>
      <c r="N11" s="37"/>
      <c r="P11" s="11" t="s">
        <v>223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118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169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239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119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169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120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170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239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121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174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239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224</v>
      </c>
      <c r="B16" s="5"/>
      <c r="C16" s="20"/>
      <c r="D16" s="35"/>
      <c r="H16" s="35"/>
      <c r="J16" s="37"/>
      <c r="L16" s="35"/>
      <c r="N16" s="37"/>
      <c r="P16" s="11" t="s">
        <v>225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226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225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239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227</v>
      </c>
      <c r="B18" s="5"/>
      <c r="C18" s="20"/>
      <c r="D18" s="35"/>
      <c r="H18" s="35"/>
      <c r="J18" s="37"/>
      <c r="L18" s="35"/>
      <c r="N18" s="37"/>
      <c r="P18" s="11" t="s">
        <v>198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122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171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239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123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169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189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194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124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175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125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171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126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171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195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196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127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171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128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169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129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170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106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170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239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130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169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197</v>
      </c>
      <c r="B31" s="5"/>
      <c r="C31" s="20"/>
      <c r="D31" s="35"/>
      <c r="H31" s="35"/>
      <c r="J31" s="37"/>
      <c r="L31" s="35"/>
      <c r="N31" s="37"/>
      <c r="P31" s="11" t="s">
        <v>198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131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174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239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230</v>
      </c>
      <c r="B33" s="5"/>
      <c r="C33" s="20"/>
      <c r="D33" s="35"/>
      <c r="H33" s="35"/>
      <c r="J33" s="37"/>
      <c r="L33" s="35"/>
      <c r="N33" s="37"/>
      <c r="P33" s="11" t="s">
        <v>191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231</v>
      </c>
      <c r="B34" s="5"/>
      <c r="C34" s="20"/>
      <c r="D34" s="35"/>
      <c r="H34" s="35"/>
      <c r="J34" s="37"/>
      <c r="L34" s="35"/>
      <c r="N34" s="37"/>
      <c r="P34" s="11" t="s">
        <v>232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233</v>
      </c>
      <c r="B35" s="5"/>
      <c r="C35" s="20"/>
      <c r="D35" s="35"/>
      <c r="H35" s="35"/>
      <c r="J35" s="37"/>
      <c r="L35" s="35"/>
      <c r="N35" s="37"/>
      <c r="P35" s="11" t="s">
        <v>198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132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171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199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200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133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169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134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169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135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171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136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171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201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194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137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169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160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170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138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170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113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170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243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139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169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140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170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202</v>
      </c>
      <c r="B49" s="5"/>
      <c r="C49" s="20"/>
      <c r="D49" s="35"/>
      <c r="H49" s="35"/>
      <c r="J49" s="37"/>
      <c r="L49" s="35"/>
      <c r="N49" s="37"/>
      <c r="P49" s="11" t="s">
        <v>203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204</v>
      </c>
      <c r="B50" s="5"/>
      <c r="C50" s="20"/>
      <c r="D50" s="35"/>
      <c r="H50" s="35"/>
      <c r="J50" s="37"/>
      <c r="L50" s="35"/>
      <c r="N50" s="37"/>
      <c r="P50" s="11" t="s">
        <v>190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234</v>
      </c>
      <c r="B51" s="5"/>
      <c r="C51" s="20"/>
      <c r="D51" s="35"/>
      <c r="H51" s="35"/>
      <c r="J51" s="37"/>
      <c r="L51" s="35"/>
      <c r="N51" s="37"/>
      <c r="P51" s="11" t="s">
        <v>232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235</v>
      </c>
      <c r="B52" s="5"/>
      <c r="C52" s="20"/>
      <c r="D52" s="35"/>
      <c r="H52" s="35"/>
      <c r="J52" s="37"/>
      <c r="L52" s="35"/>
      <c r="N52" s="37"/>
      <c r="P52" s="11" t="s">
        <v>198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141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171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239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142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171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205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175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143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170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206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175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161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175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207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175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208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175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144</v>
      </c>
      <c r="B61" s="5">
        <v>0.47799999999999998</v>
      </c>
      <c r="C61" s="20">
        <v>2.27</v>
      </c>
      <c r="D61" s="35">
        <v>4.6399999999999997</v>
      </c>
      <c r="H61" s="35">
        <f t="shared" ref="H61:H79" si="44">((L61+SQRT(L61^2-4))/2)^2</f>
        <v>2.9483101851292712</v>
      </c>
      <c r="J61" s="37"/>
      <c r="L61" s="35">
        <f t="shared" ref="L61:L79" si="45">3*B61*(D61-1)/C61</f>
        <v>2.2994537444933916</v>
      </c>
      <c r="N61" s="37"/>
      <c r="P61" s="11" t="s">
        <v>169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145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169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209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191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146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191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210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194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147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169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238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148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79" si="52">((N68+SQRT(N68^2-4))/2)^2</f>
        <v>4.7600432310165832</v>
      </c>
      <c r="L68" s="35">
        <f t="shared" si="45"/>
        <v>2.3036984924623112</v>
      </c>
      <c r="N68" s="37">
        <f t="shared" ref="N68:N79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211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194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149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169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8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79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150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171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151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171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152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169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212</v>
      </c>
      <c r="B74" s="5"/>
      <c r="C74" s="20"/>
      <c r="D74" s="35"/>
      <c r="H74" s="35"/>
      <c r="J74" s="37"/>
      <c r="L74" s="35"/>
      <c r="N74" s="37"/>
      <c r="P74" s="11" t="s">
        <v>194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153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170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154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170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79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155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170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243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156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44"/>
        <v>2.9489608319659562</v>
      </c>
      <c r="J78" s="37">
        <f t="shared" si="52"/>
        <v>4.0349111144183709</v>
      </c>
      <c r="L78" s="35">
        <f t="shared" si="45"/>
        <v>2.2995789473684218</v>
      </c>
      <c r="N78" s="37">
        <f t="shared" si="53"/>
        <v>2.5065410526315794</v>
      </c>
      <c r="P78" s="11" t="s">
        <v>171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56"/>
        <v>6.2287267521992531</v>
      </c>
      <c r="AC78" s="42">
        <f>3*B78*(AA78-1)/C78</f>
        <v>2.896424210526316</v>
      </c>
      <c r="AD78" s="43">
        <f t="shared" si="61"/>
        <v>0.14940403508771935</v>
      </c>
      <c r="AF78" s="41">
        <v>6.88</v>
      </c>
      <c r="AG78" s="48">
        <f t="shared" si="58"/>
        <v>7.3069254009029958</v>
      </c>
      <c r="AH78" s="43">
        <f>3*B78*(AF78-1)/C78</f>
        <v>3.0730736842105264</v>
      </c>
    </row>
    <row r="79" spans="1:34" x14ac:dyDescent="0.4">
      <c r="A79" s="1" t="s">
        <v>157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44"/>
        <v>2.9428556121160234</v>
      </c>
      <c r="J79" s="37">
        <f t="shared" si="52"/>
        <v>1.989292447907552</v>
      </c>
      <c r="L79" s="35">
        <f t="shared" si="45"/>
        <v>2.2984041450777206</v>
      </c>
      <c r="N79" s="37">
        <f t="shared" si="53"/>
        <v>2.1194300518134717</v>
      </c>
      <c r="P79" s="11" t="s">
        <v>170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((AC79+SQRT(AC79^2-4))/2)^2</f>
        <v>3.0407514718788109</v>
      </c>
      <c r="AC79" s="42">
        <f>3*B79*(AA79-1)/C79</f>
        <v>2.3172435233160624</v>
      </c>
      <c r="AD79" s="43">
        <f t="shared" si="61"/>
        <v>5.2873920552677069E-2</v>
      </c>
      <c r="AF79" s="41">
        <v>6.3490000000000002</v>
      </c>
      <c r="AG79" s="48">
        <f t="shared" si="58"/>
        <v>4.1031355520345727</v>
      </c>
      <c r="AH79" s="43">
        <f>3*B79*(AF79-1)/C79</f>
        <v>2.5192958549222797</v>
      </c>
    </row>
    <row r="80" spans="1:34" x14ac:dyDescent="0.4">
      <c r="A80" s="1" t="s">
        <v>162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191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F80" s="41"/>
      <c r="AG80" s="48"/>
      <c r="AH80" s="43"/>
    </row>
    <row r="81" spans="1:34" x14ac:dyDescent="0.4">
      <c r="A81" s="1" t="s">
        <v>213</v>
      </c>
      <c r="P81" s="11" t="s">
        <v>214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4" x14ac:dyDescent="0.4">
      <c r="A82" s="1" t="s">
        <v>158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170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62">((AC82+SQRT(AC82^2-4))/2)^2</f>
        <v>4.107416651415507</v>
      </c>
      <c r="AC82" s="42">
        <f>3*B82*(AA82-1)/C82</f>
        <v>2.5200949748743717</v>
      </c>
      <c r="AD82" s="43">
        <f t="shared" ref="AD82" si="63" xml:space="preserve"> ((SQRT(AB82))^3/(AB82-1)+(SQRT(1/AB82)^3/(1/AB82-1))-2)/6</f>
        <v>8.6682495812395288E-2</v>
      </c>
      <c r="AF82" s="41">
        <v>5.1589999999999998</v>
      </c>
      <c r="AG82" s="48">
        <f t="shared" ref="AG82" si="64">((AH82+SQRT(AH82^2-4))/2)^2</f>
        <v>7.0285492397598466</v>
      </c>
      <c r="AH82" s="43">
        <f>3*B82*(AF82-1)/C82</f>
        <v>3.0283371859296477</v>
      </c>
    </row>
    <row r="83" spans="1:34" x14ac:dyDescent="0.4">
      <c r="A83" s="1" t="s">
        <v>215</v>
      </c>
      <c r="P83" s="11" t="s">
        <v>200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4" x14ac:dyDescent="0.4">
      <c r="A84" s="1" t="s">
        <v>216</v>
      </c>
      <c r="P84" s="11" t="s">
        <v>217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4" x14ac:dyDescent="0.4">
      <c r="A85" s="1" t="s">
        <v>218</v>
      </c>
      <c r="P85" s="11" t="s">
        <v>219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4" x14ac:dyDescent="0.4">
      <c r="A86" s="1" t="s">
        <v>237</v>
      </c>
    </row>
    <row r="87" spans="1:34" x14ac:dyDescent="0.4">
      <c r="C87" s="1" t="s">
        <v>240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fit_2NN_FCC</vt:lpstr>
      <vt:lpstr>fit_2NN_BCC</vt:lpstr>
      <vt:lpstr>fit_2NN_HCP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2024-11-24T07:09:59Z</dcterms:modified>
</cp:coreProperties>
</file>