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0D9011A2-9A1B-4668-B5DE-B79AD2407422}" xr6:coauthVersionLast="47" xr6:coauthVersionMax="47" xr10:uidLastSave="{00000000-0000-0000-0000-000000000000}"/>
  <bookViews>
    <workbookView xWindow="-120" yWindow="-120" windowWidth="29040" windowHeight="15720" activeTab="2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fit_5NN_BCC!$O$4:$O$6</definedName>
    <definedName name="solver_adj" localSheetId="0" hidden="1">fit_5NN_FCC!$O$4:$O$6</definedName>
    <definedName name="solver_adj" localSheetId="2" hidden="1">fit_5NN_HCP!$O$4:$O$6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fit_5NN_BCC!$O$8</definedName>
    <definedName name="solver_lhs1" localSheetId="0" hidden="1">fit_5NN_FCC!$O$8</definedName>
    <definedName name="solver_lhs1" localSheetId="2" hidden="1">fit_5NN_HCP!$O$8</definedName>
    <definedName name="solver_lhs2" localSheetId="1" hidden="1">fit_5NN_BCC!$O$4</definedName>
    <definedName name="solver_lhs2" localSheetId="0" hidden="1">fit_5NN_FCC!$O$4</definedName>
    <definedName name="solver_lhs2" localSheetId="2" hidden="1">fit_5NN_HCP!$O$4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5" l="1"/>
  <c r="U9" i="5"/>
  <c r="H14" i="5"/>
  <c r="U5" i="5" s="1"/>
  <c r="U9" i="11"/>
  <c r="M19" i="11"/>
  <c r="U9" i="10"/>
  <c r="O12" i="11"/>
  <c r="O12" i="10"/>
  <c r="O12" i="5"/>
  <c r="U5" i="10"/>
  <c r="M19" i="10"/>
  <c r="U5" i="11"/>
  <c r="K20" i="10" l="1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B11" i="11"/>
  <c r="E11" i="11"/>
  <c r="T9" i="1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O7" i="5"/>
  <c r="T9" i="10"/>
  <c r="S9" i="10"/>
  <c r="R9" i="10"/>
  <c r="M28" i="5" l="1"/>
  <c r="M38" i="5"/>
  <c r="M48" i="5"/>
  <c r="M58" i="5"/>
  <c r="M68" i="5"/>
  <c r="M78" i="5"/>
  <c r="M88" i="5"/>
  <c r="M98" i="5"/>
  <c r="M108" i="5"/>
  <c r="M118" i="5"/>
  <c r="M128" i="5"/>
  <c r="M138" i="5"/>
  <c r="M148" i="5"/>
  <c r="M158" i="5"/>
  <c r="M168" i="5"/>
  <c r="M178" i="5"/>
  <c r="M188" i="5"/>
  <c r="M198" i="5"/>
  <c r="M208" i="5"/>
  <c r="M218" i="5"/>
  <c r="M228" i="5"/>
  <c r="M238" i="5"/>
  <c r="M248" i="5"/>
  <c r="M258" i="5"/>
  <c r="M268" i="5"/>
  <c r="M278" i="5"/>
  <c r="M288" i="5"/>
  <c r="M298" i="5"/>
  <c r="M308" i="5"/>
  <c r="M318" i="5"/>
  <c r="M328" i="5"/>
  <c r="M338" i="5"/>
  <c r="M348" i="5"/>
  <c r="M358" i="5"/>
  <c r="M368" i="5"/>
  <c r="M378" i="5"/>
  <c r="M388" i="5"/>
  <c r="M398" i="5"/>
  <c r="M408" i="5"/>
  <c r="M418" i="5"/>
  <c r="M428" i="5"/>
  <c r="M438" i="5"/>
  <c r="M448" i="5"/>
  <c r="M458" i="5"/>
  <c r="M468" i="5"/>
  <c r="M20" i="5"/>
  <c r="M30" i="5"/>
  <c r="M40" i="5"/>
  <c r="M50" i="5"/>
  <c r="M60" i="5"/>
  <c r="M70" i="5"/>
  <c r="M80" i="5"/>
  <c r="M90" i="5"/>
  <c r="M53" i="5"/>
  <c r="M76" i="5"/>
  <c r="M100" i="5"/>
  <c r="M111" i="5"/>
  <c r="M122" i="5"/>
  <c r="M133" i="5"/>
  <c r="M144" i="5"/>
  <c r="M155" i="5"/>
  <c r="M166" i="5"/>
  <c r="M177" i="5"/>
  <c r="M189" i="5"/>
  <c r="M200" i="5"/>
  <c r="M211" i="5"/>
  <c r="M222" i="5"/>
  <c r="M233" i="5"/>
  <c r="M244" i="5"/>
  <c r="M255" i="5"/>
  <c r="M266" i="5"/>
  <c r="M277" i="5"/>
  <c r="M289" i="5"/>
  <c r="M300" i="5"/>
  <c r="M311" i="5"/>
  <c r="M322" i="5"/>
  <c r="M333" i="5"/>
  <c r="M344" i="5"/>
  <c r="M355" i="5"/>
  <c r="M366" i="5"/>
  <c r="M377" i="5"/>
  <c r="M389" i="5"/>
  <c r="M400" i="5"/>
  <c r="M411" i="5"/>
  <c r="M422" i="5"/>
  <c r="M443" i="5"/>
  <c r="M464" i="5"/>
  <c r="M245" i="5"/>
  <c r="M267" i="5"/>
  <c r="M290" i="5"/>
  <c r="M323" i="5"/>
  <c r="M345" i="5"/>
  <c r="M379" i="5"/>
  <c r="M390" i="5"/>
  <c r="M412" i="5"/>
  <c r="M444" i="5"/>
  <c r="M455" i="5"/>
  <c r="M424" i="5"/>
  <c r="M466" i="5"/>
  <c r="M136" i="5"/>
  <c r="M214" i="5"/>
  <c r="M270" i="5"/>
  <c r="M336" i="5"/>
  <c r="M414" i="5"/>
  <c r="M93" i="5"/>
  <c r="M137" i="5"/>
  <c r="M182" i="5"/>
  <c r="M237" i="5"/>
  <c r="M315" i="5"/>
  <c r="M382" i="5"/>
  <c r="M447" i="5"/>
  <c r="M35" i="5"/>
  <c r="M205" i="5"/>
  <c r="M316" i="5"/>
  <c r="M405" i="5"/>
  <c r="M47" i="5"/>
  <c r="M36" i="5"/>
  <c r="M151" i="5"/>
  <c r="M251" i="5"/>
  <c r="M351" i="5"/>
  <c r="M417" i="5"/>
  <c r="M185" i="5"/>
  <c r="M42" i="5"/>
  <c r="M65" i="5"/>
  <c r="M89" i="5"/>
  <c r="M433" i="5"/>
  <c r="M454" i="5"/>
  <c r="M234" i="5"/>
  <c r="M356" i="5"/>
  <c r="M423" i="5"/>
  <c r="M434" i="5"/>
  <c r="M92" i="5"/>
  <c r="M114" i="5"/>
  <c r="M159" i="5"/>
  <c r="M225" i="5"/>
  <c r="M292" i="5"/>
  <c r="M370" i="5"/>
  <c r="M104" i="5"/>
  <c r="M171" i="5"/>
  <c r="M215" i="5"/>
  <c r="M271" i="5"/>
  <c r="M337" i="5"/>
  <c r="M404" i="5"/>
  <c r="M71" i="5"/>
  <c r="M227" i="5"/>
  <c r="M350" i="5"/>
  <c r="M162" i="5"/>
  <c r="M240" i="5"/>
  <c r="M317" i="5"/>
  <c r="M395" i="5"/>
  <c r="M25" i="5"/>
  <c r="M130" i="5"/>
  <c r="M230" i="5"/>
  <c r="M31" i="5"/>
  <c r="M54" i="5"/>
  <c r="M77" i="5"/>
  <c r="M101" i="5"/>
  <c r="M112" i="5"/>
  <c r="M123" i="5"/>
  <c r="M134" i="5"/>
  <c r="M145" i="5"/>
  <c r="M156" i="5"/>
  <c r="M167" i="5"/>
  <c r="M179" i="5"/>
  <c r="M190" i="5"/>
  <c r="M201" i="5"/>
  <c r="M212" i="5"/>
  <c r="M223" i="5"/>
  <c r="M256" i="5"/>
  <c r="M279" i="5"/>
  <c r="M301" i="5"/>
  <c r="M312" i="5"/>
  <c r="M334" i="5"/>
  <c r="M367" i="5"/>
  <c r="M401" i="5"/>
  <c r="M465" i="5"/>
  <c r="M456" i="5"/>
  <c r="M56" i="5"/>
  <c r="M125" i="5"/>
  <c r="M192" i="5"/>
  <c r="M247" i="5"/>
  <c r="M314" i="5"/>
  <c r="M347" i="5"/>
  <c r="M403" i="5"/>
  <c r="M446" i="5"/>
  <c r="M69" i="5"/>
  <c r="M436" i="5"/>
  <c r="M115" i="5"/>
  <c r="M204" i="5"/>
  <c r="M293" i="5"/>
  <c r="M360" i="5"/>
  <c r="M172" i="5"/>
  <c r="M272" i="5"/>
  <c r="M372" i="5"/>
  <c r="M459" i="5"/>
  <c r="M173" i="5"/>
  <c r="M262" i="5"/>
  <c r="M340" i="5"/>
  <c r="M49" i="5"/>
  <c r="M429" i="5"/>
  <c r="M119" i="5"/>
  <c r="M174" i="5"/>
  <c r="M241" i="5"/>
  <c r="M285" i="5"/>
  <c r="M43" i="5"/>
  <c r="M66" i="5"/>
  <c r="M181" i="5"/>
  <c r="M281" i="5"/>
  <c r="M381" i="5"/>
  <c r="M467" i="5"/>
  <c r="M81" i="5"/>
  <c r="M57" i="5"/>
  <c r="M149" i="5"/>
  <c r="M226" i="5"/>
  <c r="M282" i="5"/>
  <c r="M349" i="5"/>
  <c r="M415" i="5"/>
  <c r="M105" i="5"/>
  <c r="M216" i="5"/>
  <c r="M294" i="5"/>
  <c r="M383" i="5"/>
  <c r="M449" i="5"/>
  <c r="M95" i="5"/>
  <c r="M129" i="5"/>
  <c r="M195" i="5"/>
  <c r="M273" i="5"/>
  <c r="M362" i="5"/>
  <c r="M439" i="5"/>
  <c r="M450" i="5"/>
  <c r="M96" i="5"/>
  <c r="M152" i="5"/>
  <c r="M219" i="5"/>
  <c r="M32" i="5"/>
  <c r="M55" i="5"/>
  <c r="M79" i="5"/>
  <c r="M91" i="5"/>
  <c r="M102" i="5"/>
  <c r="M113" i="5"/>
  <c r="M124" i="5"/>
  <c r="M135" i="5"/>
  <c r="M146" i="5"/>
  <c r="M157" i="5"/>
  <c r="M169" i="5"/>
  <c r="M180" i="5"/>
  <c r="M191" i="5"/>
  <c r="M202" i="5"/>
  <c r="M213" i="5"/>
  <c r="M224" i="5"/>
  <c r="M235" i="5"/>
  <c r="M246" i="5"/>
  <c r="M257" i="5"/>
  <c r="M269" i="5"/>
  <c r="M280" i="5"/>
  <c r="M291" i="5"/>
  <c r="M302" i="5"/>
  <c r="M313" i="5"/>
  <c r="M324" i="5"/>
  <c r="M335" i="5"/>
  <c r="M346" i="5"/>
  <c r="M357" i="5"/>
  <c r="M369" i="5"/>
  <c r="M380" i="5"/>
  <c r="M391" i="5"/>
  <c r="M402" i="5"/>
  <c r="M413" i="5"/>
  <c r="M445" i="5"/>
  <c r="M33" i="5"/>
  <c r="M170" i="5"/>
  <c r="M259" i="5"/>
  <c r="M325" i="5"/>
  <c r="M392" i="5"/>
  <c r="M22" i="5"/>
  <c r="M126" i="5"/>
  <c r="M193" i="5"/>
  <c r="M260" i="5"/>
  <c r="M326" i="5"/>
  <c r="M393" i="5"/>
  <c r="M183" i="5"/>
  <c r="M261" i="5"/>
  <c r="M305" i="5"/>
  <c r="M361" i="5"/>
  <c r="M416" i="5"/>
  <c r="M24" i="5"/>
  <c r="M72" i="5"/>
  <c r="M117" i="5"/>
  <c r="M206" i="5"/>
  <c r="M295" i="5"/>
  <c r="M384" i="5"/>
  <c r="M61" i="5"/>
  <c r="M107" i="5"/>
  <c r="M196" i="5"/>
  <c r="M21" i="5"/>
  <c r="M44" i="5"/>
  <c r="M67" i="5"/>
  <c r="M435" i="5"/>
  <c r="M103" i="5"/>
  <c r="M147" i="5"/>
  <c r="M203" i="5"/>
  <c r="M236" i="5"/>
  <c r="M303" i="5"/>
  <c r="M359" i="5"/>
  <c r="M425" i="5"/>
  <c r="M45" i="5"/>
  <c r="M457" i="5"/>
  <c r="M34" i="5"/>
  <c r="M160" i="5"/>
  <c r="M249" i="5"/>
  <c r="M304" i="5"/>
  <c r="M371" i="5"/>
  <c r="M426" i="5"/>
  <c r="M94" i="5"/>
  <c r="M239" i="5"/>
  <c r="M327" i="5"/>
  <c r="M427" i="5"/>
  <c r="M140" i="5"/>
  <c r="M217" i="5"/>
  <c r="M306" i="5"/>
  <c r="M373" i="5"/>
  <c r="M84" i="5"/>
  <c r="M37" i="5"/>
  <c r="M163" i="5"/>
  <c r="M23" i="5"/>
  <c r="M46" i="5"/>
  <c r="M82" i="5"/>
  <c r="M437" i="5"/>
  <c r="M469" i="5"/>
  <c r="M59" i="5"/>
  <c r="M116" i="5"/>
  <c r="M127" i="5"/>
  <c r="M139" i="5"/>
  <c r="M150" i="5"/>
  <c r="M161" i="5"/>
  <c r="M194" i="5"/>
  <c r="M250" i="5"/>
  <c r="M283" i="5"/>
  <c r="M339" i="5"/>
  <c r="M394" i="5"/>
  <c r="M83" i="5"/>
  <c r="M106" i="5"/>
  <c r="M184" i="5"/>
  <c r="M229" i="5"/>
  <c r="M284" i="5"/>
  <c r="M329" i="5"/>
  <c r="M406" i="5"/>
  <c r="M460" i="5"/>
  <c r="M73" i="5"/>
  <c r="M141" i="5"/>
  <c r="M207" i="5"/>
  <c r="M110" i="5"/>
  <c r="M154" i="5"/>
  <c r="M199" i="5"/>
  <c r="M243" i="5"/>
  <c r="M431" i="5"/>
  <c r="M286" i="5"/>
  <c r="M363" i="5"/>
  <c r="M397" i="5"/>
  <c r="M252" i="5"/>
  <c r="M74" i="5"/>
  <c r="M440" i="5"/>
  <c r="M121" i="5"/>
  <c r="M296" i="5"/>
  <c r="M29" i="5"/>
  <c r="M332" i="5"/>
  <c r="M131" i="5"/>
  <c r="M263" i="5"/>
  <c r="M86" i="5"/>
  <c r="M299" i="5"/>
  <c r="M132" i="5"/>
  <c r="M87" i="5"/>
  <c r="M342" i="5"/>
  <c r="M452" i="5"/>
  <c r="M420" i="5"/>
  <c r="M453" i="5"/>
  <c r="M187" i="5"/>
  <c r="M352" i="5"/>
  <c r="M319" i="5"/>
  <c r="M109" i="5"/>
  <c r="M64" i="5"/>
  <c r="M321" i="5"/>
  <c r="M432" i="5"/>
  <c r="M120" i="5"/>
  <c r="M330" i="5"/>
  <c r="M165" i="5"/>
  <c r="M210" i="5"/>
  <c r="M331" i="5"/>
  <c r="M407" i="5"/>
  <c r="M409" i="5"/>
  <c r="M375" i="5"/>
  <c r="M376" i="5"/>
  <c r="M186" i="5"/>
  <c r="M274" i="5"/>
  <c r="M52" i="5"/>
  <c r="M275" i="5"/>
  <c r="M430" i="5"/>
  <c r="M396" i="5"/>
  <c r="M26" i="5"/>
  <c r="M209" i="5"/>
  <c r="M287" i="5"/>
  <c r="M399" i="5"/>
  <c r="M75" i="5"/>
  <c r="M365" i="5"/>
  <c r="M254" i="5"/>
  <c r="M442" i="5"/>
  <c r="M175" i="5"/>
  <c r="M341" i="5"/>
  <c r="M176" i="5"/>
  <c r="M231" i="5"/>
  <c r="M385" i="5"/>
  <c r="M232" i="5"/>
  <c r="M310" i="5"/>
  <c r="M387" i="5"/>
  <c r="M153" i="5"/>
  <c r="M354" i="5"/>
  <c r="M164" i="5"/>
  <c r="M364" i="5"/>
  <c r="M374" i="5"/>
  <c r="M220" i="5"/>
  <c r="M221" i="5"/>
  <c r="M451" i="5"/>
  <c r="M97" i="5"/>
  <c r="M386" i="5"/>
  <c r="M462" i="5"/>
  <c r="M242" i="5"/>
  <c r="M27" i="5"/>
  <c r="M253" i="5"/>
  <c r="M441" i="5"/>
  <c r="M85" i="5"/>
  <c r="M297" i="5"/>
  <c r="M39" i="5"/>
  <c r="M410" i="5"/>
  <c r="M264" i="5"/>
  <c r="M419" i="5"/>
  <c r="M265" i="5"/>
  <c r="M51" i="5"/>
  <c r="M309" i="5"/>
  <c r="M143" i="5"/>
  <c r="M421" i="5"/>
  <c r="M62" i="5"/>
  <c r="M276" i="5"/>
  <c r="M63" i="5"/>
  <c r="M463" i="5"/>
  <c r="M41" i="5"/>
  <c r="M307" i="5"/>
  <c r="M142" i="5"/>
  <c r="M343" i="5"/>
  <c r="M99" i="5"/>
  <c r="M461" i="5"/>
  <c r="M353" i="5"/>
  <c r="M197" i="5"/>
  <c r="M320" i="5"/>
  <c r="T5" i="11"/>
  <c r="T5" i="5"/>
  <c r="L6" i="5"/>
  <c r="K119" i="5" s="1"/>
  <c r="T5" i="10"/>
  <c r="S5" i="10"/>
  <c r="R5" i="10"/>
  <c r="O8" i="10"/>
  <c r="O9" i="10" s="1"/>
  <c r="O7" i="10"/>
  <c r="L5" i="10"/>
  <c r="L4" i="10"/>
  <c r="L4" i="11"/>
  <c r="L5" i="11"/>
  <c r="O7" i="11"/>
  <c r="O8" i="11"/>
  <c r="O9" i="5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E4" i="1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K120" i="5" l="1"/>
  <c r="K253" i="5"/>
  <c r="K431" i="5"/>
  <c r="K442" i="5"/>
  <c r="K31" i="5"/>
  <c r="K27" i="5"/>
  <c r="K166" i="5"/>
  <c r="K277" i="5"/>
  <c r="K154" i="5"/>
  <c r="K97" i="5"/>
  <c r="K449" i="5"/>
  <c r="K183" i="5"/>
  <c r="K193" i="5"/>
  <c r="K469" i="5"/>
  <c r="K160" i="5"/>
  <c r="K113" i="5"/>
  <c r="K358" i="5"/>
  <c r="K401" i="5"/>
  <c r="K341" i="5"/>
  <c r="K65" i="5"/>
  <c r="K89" i="5"/>
  <c r="K88" i="5"/>
  <c r="K367" i="5"/>
  <c r="K24" i="5"/>
  <c r="K366" i="5"/>
  <c r="K260" i="5"/>
  <c r="K320" i="5"/>
  <c r="K69" i="5"/>
  <c r="K90" i="5"/>
  <c r="K140" i="5"/>
  <c r="K105" i="5"/>
  <c r="K30" i="5"/>
  <c r="K370" i="5"/>
  <c r="K347" i="5"/>
  <c r="K468" i="5"/>
  <c r="K242" i="5"/>
  <c r="K121" i="5"/>
  <c r="K411" i="5"/>
  <c r="K87" i="5"/>
  <c r="K323" i="5"/>
  <c r="K346" i="5"/>
  <c r="K343" i="5"/>
  <c r="K335" i="5"/>
  <c r="K186" i="5"/>
  <c r="K86" i="5"/>
  <c r="K363" i="5"/>
  <c r="K324" i="5"/>
  <c r="K326" i="5"/>
  <c r="K206" i="5"/>
  <c r="K182" i="5"/>
  <c r="K297" i="5"/>
  <c r="K124" i="5"/>
  <c r="K300" i="5"/>
  <c r="K181" i="5"/>
  <c r="K404" i="5"/>
  <c r="K108" i="5"/>
  <c r="K434" i="5"/>
  <c r="K59" i="5"/>
  <c r="K75" i="5"/>
  <c r="K55" i="5"/>
  <c r="K49" i="5"/>
  <c r="K233" i="5"/>
  <c r="K204" i="5"/>
  <c r="K379" i="5"/>
  <c r="K221" i="5"/>
  <c r="K20" i="5"/>
  <c r="K309" i="5"/>
  <c r="K322" i="5"/>
  <c r="K85" i="5"/>
  <c r="K188" i="5"/>
  <c r="K222" i="5"/>
  <c r="K464" i="5"/>
  <c r="K316" i="5"/>
  <c r="K136" i="5"/>
  <c r="K446" i="5"/>
  <c r="K330" i="5"/>
  <c r="K184" i="5"/>
  <c r="K256" i="5"/>
  <c r="K289" i="5"/>
  <c r="K342" i="5"/>
  <c r="K275" i="5"/>
  <c r="K131" i="5"/>
  <c r="K175" i="5"/>
  <c r="K397" i="5"/>
  <c r="K305" i="5"/>
  <c r="K318" i="5"/>
  <c r="K125" i="5"/>
  <c r="K403" i="5"/>
  <c r="K313" i="5"/>
  <c r="K241" i="5"/>
  <c r="K60" i="5"/>
  <c r="K245" i="5"/>
  <c r="K237" i="5"/>
  <c r="K279" i="5"/>
  <c r="K218" i="5"/>
  <c r="K109" i="5"/>
  <c r="K194" i="5"/>
  <c r="K99" i="5"/>
  <c r="K46" i="5"/>
  <c r="K274" i="5"/>
  <c r="K387" i="5"/>
  <c r="K22" i="5"/>
  <c r="K71" i="5"/>
  <c r="K427" i="5"/>
  <c r="K334" i="5"/>
  <c r="K416" i="5"/>
  <c r="K39" i="5"/>
  <c r="K51" i="5"/>
  <c r="K406" i="5"/>
  <c r="K452" i="5"/>
  <c r="K76" i="5"/>
  <c r="K302" i="5"/>
  <c r="K441" i="5"/>
  <c r="K291" i="5"/>
  <c r="K34" i="5"/>
  <c r="K365" i="5"/>
  <c r="K288" i="5"/>
  <c r="K286" i="5"/>
  <c r="K272" i="5"/>
  <c r="K450" i="5"/>
  <c r="K92" i="5"/>
  <c r="K44" i="5"/>
  <c r="K280" i="5"/>
  <c r="K437" i="5"/>
  <c r="K70" i="5"/>
  <c r="K134" i="5"/>
  <c r="K336" i="5"/>
  <c r="K249" i="5"/>
  <c r="K304" i="5"/>
  <c r="K433" i="5"/>
  <c r="K141" i="5"/>
  <c r="K100" i="5"/>
  <c r="K459" i="5"/>
  <c r="K273" i="5"/>
  <c r="K337" i="5"/>
  <c r="K217" i="5"/>
  <c r="K58" i="5"/>
  <c r="K107" i="5"/>
  <c r="K418" i="5"/>
  <c r="K306" i="5"/>
  <c r="K40" i="5"/>
  <c r="K252" i="5"/>
  <c r="K156" i="5"/>
  <c r="K388" i="5"/>
  <c r="K207" i="5"/>
  <c r="K145" i="5"/>
  <c r="K462" i="5"/>
  <c r="K311" i="5"/>
  <c r="K231" i="5"/>
  <c r="K210" i="5"/>
  <c r="K432" i="5"/>
  <c r="K25" i="5"/>
  <c r="K261" i="5"/>
  <c r="K84" i="5"/>
  <c r="K80" i="5"/>
  <c r="K262" i="5"/>
  <c r="K268" i="5"/>
  <c r="K23" i="5"/>
  <c r="K447" i="5"/>
  <c r="K123" i="5"/>
  <c r="K203" i="5"/>
  <c r="K239" i="5"/>
  <c r="K205" i="5"/>
  <c r="K423" i="5"/>
  <c r="K74" i="5"/>
  <c r="K412" i="5"/>
  <c r="K171" i="5"/>
  <c r="K378" i="5"/>
  <c r="K220" i="5"/>
  <c r="K445" i="5"/>
  <c r="K448" i="5"/>
  <c r="K282" i="5"/>
  <c r="K389" i="5"/>
  <c r="K52" i="5"/>
  <c r="K364" i="5"/>
  <c r="K312" i="5"/>
  <c r="K29" i="5"/>
  <c r="K410" i="5"/>
  <c r="K294" i="5"/>
  <c r="K438" i="5"/>
  <c r="K122" i="5"/>
  <c r="K67" i="5"/>
  <c r="K421" i="5"/>
  <c r="K38" i="5"/>
  <c r="K398" i="5"/>
  <c r="K244" i="5"/>
  <c r="K417" i="5"/>
  <c r="K250" i="5"/>
  <c r="K106" i="5"/>
  <c r="K56" i="5"/>
  <c r="K162" i="5"/>
  <c r="K257" i="5"/>
  <c r="K382" i="5"/>
  <c r="K371" i="5"/>
  <c r="K112" i="5"/>
  <c r="K345" i="5"/>
  <c r="K229" i="5"/>
  <c r="K202" i="5"/>
  <c r="K215" i="5"/>
  <c r="K254" i="5"/>
  <c r="K430" i="5"/>
  <c r="K91" i="5"/>
  <c r="K68" i="5"/>
  <c r="K400" i="5"/>
  <c r="K331" i="5"/>
  <c r="K32" i="5"/>
  <c r="K98" i="5"/>
  <c r="K281" i="5"/>
  <c r="K327" i="5"/>
  <c r="K301" i="5"/>
  <c r="K344" i="5"/>
  <c r="K114" i="5"/>
  <c r="K137" i="5"/>
  <c r="K232" i="5"/>
  <c r="K103" i="5"/>
  <c r="K187" i="5"/>
  <c r="K332" i="5"/>
  <c r="K287" i="5"/>
  <c r="K200" i="5"/>
  <c r="K373" i="5"/>
  <c r="K238" i="5"/>
  <c r="K95" i="5"/>
  <c r="K33" i="5"/>
  <c r="K72" i="5"/>
  <c r="K246" i="5"/>
  <c r="K315" i="5"/>
  <c r="K248" i="5"/>
  <c r="K101" i="5"/>
  <c r="K290" i="5"/>
  <c r="K219" i="5"/>
  <c r="K293" i="5"/>
  <c r="K115" i="5"/>
  <c r="K102" i="5"/>
  <c r="K42" i="5"/>
  <c r="K198" i="5"/>
  <c r="K94" i="5"/>
  <c r="K53" i="5"/>
  <c r="K78" i="5"/>
  <c r="K356" i="5"/>
  <c r="K310" i="5"/>
  <c r="K35" i="5"/>
  <c r="K82" i="5"/>
  <c r="K405" i="5"/>
  <c r="K147" i="5"/>
  <c r="K393" i="5"/>
  <c r="K408" i="5"/>
  <c r="K314" i="5"/>
  <c r="K321" i="5"/>
  <c r="K61" i="5"/>
  <c r="K259" i="5"/>
  <c r="K377" i="5"/>
  <c r="K211" i="5"/>
  <c r="K208" i="5"/>
  <c r="K155" i="5"/>
  <c r="K317" i="5"/>
  <c r="K227" i="5"/>
  <c r="K415" i="5"/>
  <c r="K62" i="5"/>
  <c r="K426" i="5"/>
  <c r="K235" i="5"/>
  <c r="K271" i="5"/>
  <c r="K57" i="5"/>
  <c r="K77" i="5"/>
  <c r="K234" i="5"/>
  <c r="K189" i="5"/>
  <c r="K266" i="5"/>
  <c r="K26" i="5"/>
  <c r="K93" i="5"/>
  <c r="K79" i="5"/>
  <c r="K165" i="5"/>
  <c r="K104" i="5"/>
  <c r="K354" i="5"/>
  <c r="K467" i="5"/>
  <c r="K419" i="5"/>
  <c r="K153" i="5"/>
  <c r="K381" i="5"/>
  <c r="K128" i="5"/>
  <c r="K110" i="5"/>
  <c r="K303" i="5"/>
  <c r="K48" i="5"/>
  <c r="K276" i="5"/>
  <c r="K126" i="5"/>
  <c r="K422" i="5"/>
  <c r="K436" i="5"/>
  <c r="K299" i="5"/>
  <c r="K355" i="5"/>
  <c r="K429" i="5"/>
  <c r="K269" i="5"/>
  <c r="K283" i="5"/>
  <c r="K458" i="5"/>
  <c r="K420" i="5"/>
  <c r="K133" i="5"/>
  <c r="K28" i="5"/>
  <c r="K164" i="5"/>
  <c r="K111" i="5"/>
  <c r="K251" i="5"/>
  <c r="K216" i="5"/>
  <c r="K348" i="5"/>
  <c r="K396" i="5"/>
  <c r="K360" i="5"/>
  <c r="K213" i="5"/>
  <c r="K226" i="5"/>
  <c r="K457" i="5"/>
  <c r="K54" i="5"/>
  <c r="K454" i="5"/>
  <c r="K179" i="5"/>
  <c r="K278" i="5"/>
  <c r="K461" i="5"/>
  <c r="K45" i="5"/>
  <c r="K409" i="5"/>
  <c r="K209" i="5"/>
  <c r="K130" i="5"/>
  <c r="K325" i="5"/>
  <c r="K307" i="5"/>
  <c r="K214" i="5"/>
  <c r="K414" i="5"/>
  <c r="K224" i="5"/>
  <c r="K152" i="5"/>
  <c r="K413" i="5"/>
  <c r="K148" i="5"/>
  <c r="K267" i="5"/>
  <c r="K407" i="5"/>
  <c r="K425" i="5"/>
  <c r="K399" i="5"/>
  <c r="K199" i="5"/>
  <c r="K64" i="5"/>
  <c r="K394" i="5"/>
  <c r="K172" i="5"/>
  <c r="K439" i="5"/>
  <c r="K270" i="5"/>
  <c r="K460" i="5"/>
  <c r="K21" i="5"/>
  <c r="K292" i="5"/>
  <c r="K191" i="5"/>
  <c r="K428" i="5"/>
  <c r="K66" i="5"/>
  <c r="K81" i="5"/>
  <c r="K223" i="5"/>
  <c r="K230" i="5"/>
  <c r="K424" i="5"/>
  <c r="K369" i="5"/>
  <c r="K169" i="5"/>
  <c r="K376" i="5"/>
  <c r="K386" i="5"/>
  <c r="K243" i="5"/>
  <c r="K440" i="5"/>
  <c r="K383" i="5"/>
  <c r="K161" i="5"/>
  <c r="K362" i="5"/>
  <c r="K258" i="5"/>
  <c r="K384" i="5"/>
  <c r="K352" i="5"/>
  <c r="K236" i="5"/>
  <c r="K180" i="5"/>
  <c r="K340" i="5"/>
  <c r="K43" i="5"/>
  <c r="K392" i="5"/>
  <c r="K212" i="5"/>
  <c r="K185" i="5"/>
  <c r="K391" i="5"/>
  <c r="K359" i="5"/>
  <c r="K159" i="5"/>
  <c r="K265" i="5"/>
  <c r="K132" i="5"/>
  <c r="K453" i="5"/>
  <c r="K197" i="5"/>
  <c r="K374" i="5"/>
  <c r="K372" i="5"/>
  <c r="K150" i="5"/>
  <c r="K284" i="5"/>
  <c r="K247" i="5"/>
  <c r="K295" i="5"/>
  <c r="K263" i="5"/>
  <c r="K466" i="5"/>
  <c r="K168" i="5"/>
  <c r="K228" i="5"/>
  <c r="K50" i="5"/>
  <c r="K170" i="5"/>
  <c r="K201" i="5"/>
  <c r="K118" i="5"/>
  <c r="K455" i="5"/>
  <c r="K349" i="5"/>
  <c r="K149" i="5"/>
  <c r="K41" i="5"/>
  <c r="K451" i="5"/>
  <c r="K443" i="5"/>
  <c r="K308" i="5"/>
  <c r="K353" i="5"/>
  <c r="K296" i="5"/>
  <c r="K361" i="5"/>
  <c r="K138" i="5"/>
  <c r="K240" i="5"/>
  <c r="K225" i="5"/>
  <c r="K173" i="5"/>
  <c r="K174" i="5"/>
  <c r="K402" i="5"/>
  <c r="K157" i="5"/>
  <c r="K117" i="5"/>
  <c r="K385" i="5"/>
  <c r="K456" i="5"/>
  <c r="K190" i="5"/>
  <c r="K96" i="5"/>
  <c r="K465" i="5"/>
  <c r="K339" i="5"/>
  <c r="K139" i="5"/>
  <c r="K264" i="5"/>
  <c r="K176" i="5"/>
  <c r="K298" i="5"/>
  <c r="K142" i="5"/>
  <c r="K144" i="5"/>
  <c r="K196" i="5"/>
  <c r="K350" i="5"/>
  <c r="K127" i="5"/>
  <c r="K195" i="5"/>
  <c r="K192" i="5"/>
  <c r="K19" i="5"/>
  <c r="K73" i="5"/>
  <c r="K368" i="5"/>
  <c r="K146" i="5"/>
  <c r="K36" i="5"/>
  <c r="K285" i="5"/>
  <c r="K435" i="5"/>
  <c r="K178" i="5"/>
  <c r="K395" i="5"/>
  <c r="K444" i="5"/>
  <c r="K329" i="5"/>
  <c r="K129" i="5"/>
  <c r="K463" i="5"/>
  <c r="K63" i="5"/>
  <c r="K375" i="5"/>
  <c r="K333" i="5"/>
  <c r="K255" i="5"/>
  <c r="K177" i="5"/>
  <c r="K143" i="5"/>
  <c r="K37" i="5"/>
  <c r="K338" i="5"/>
  <c r="K116" i="5"/>
  <c r="K151" i="5"/>
  <c r="K158" i="5"/>
  <c r="K83" i="5"/>
  <c r="K351" i="5"/>
  <c r="K357" i="5"/>
  <c r="K135" i="5"/>
  <c r="K47" i="5"/>
  <c r="K163" i="5"/>
  <c r="K380" i="5"/>
  <c r="K167" i="5"/>
  <c r="K328" i="5"/>
  <c r="K390" i="5"/>
  <c r="K319" i="5"/>
  <c r="M30" i="11"/>
  <c r="M40" i="11"/>
  <c r="M50" i="11"/>
  <c r="M60" i="11"/>
  <c r="M70" i="11"/>
  <c r="M80" i="11"/>
  <c r="M90" i="11"/>
  <c r="M100" i="11"/>
  <c r="M110" i="11"/>
  <c r="M120" i="11"/>
  <c r="M130" i="11"/>
  <c r="M140" i="11"/>
  <c r="M150" i="11"/>
  <c r="M160" i="11"/>
  <c r="M170" i="11"/>
  <c r="M180" i="11"/>
  <c r="M190" i="11"/>
  <c r="M200" i="11"/>
  <c r="M210" i="11"/>
  <c r="M220" i="11"/>
  <c r="M230" i="11"/>
  <c r="M240" i="11"/>
  <c r="M250" i="11"/>
  <c r="M260" i="11"/>
  <c r="M270" i="11"/>
  <c r="M280" i="11"/>
  <c r="M290" i="11"/>
  <c r="M300" i="11"/>
  <c r="M310" i="11"/>
  <c r="M320" i="11"/>
  <c r="M330" i="11"/>
  <c r="M340" i="11"/>
  <c r="M350" i="11"/>
  <c r="M360" i="11"/>
  <c r="M370" i="11"/>
  <c r="M380" i="11"/>
  <c r="M390" i="11"/>
  <c r="M400" i="11"/>
  <c r="M410" i="11"/>
  <c r="M20" i="11"/>
  <c r="M420" i="11"/>
  <c r="M441" i="11"/>
  <c r="M462" i="11"/>
  <c r="M431" i="11"/>
  <c r="M463" i="11"/>
  <c r="M277" i="11"/>
  <c r="M311" i="11"/>
  <c r="M333" i="11"/>
  <c r="M355" i="11"/>
  <c r="M377" i="11"/>
  <c r="M411" i="11"/>
  <c r="M422" i="11"/>
  <c r="M323" i="11"/>
  <c r="M367" i="11"/>
  <c r="M157" i="11"/>
  <c r="M313" i="11"/>
  <c r="M434" i="11"/>
  <c r="M92" i="11"/>
  <c r="M125" i="11"/>
  <c r="M147" i="11"/>
  <c r="M181" i="11"/>
  <c r="M247" i="11"/>
  <c r="M303" i="11"/>
  <c r="M336" i="11"/>
  <c r="M381" i="11"/>
  <c r="M467" i="11"/>
  <c r="M93" i="11"/>
  <c r="M148" i="11"/>
  <c r="M215" i="11"/>
  <c r="M282" i="11"/>
  <c r="M337" i="11"/>
  <c r="M404" i="11"/>
  <c r="M457" i="11"/>
  <c r="M83" i="11"/>
  <c r="M172" i="11"/>
  <c r="M283" i="11"/>
  <c r="M394" i="11"/>
  <c r="M427" i="11"/>
  <c r="M106" i="11"/>
  <c r="M139" i="11"/>
  <c r="M206" i="11"/>
  <c r="M262" i="11"/>
  <c r="M21" i="11"/>
  <c r="M32" i="11"/>
  <c r="M43" i="11"/>
  <c r="M54" i="11"/>
  <c r="M65" i="11"/>
  <c r="M76" i="11"/>
  <c r="M87" i="11"/>
  <c r="M98" i="11"/>
  <c r="M109" i="11"/>
  <c r="M121" i="11"/>
  <c r="M132" i="11"/>
  <c r="M143" i="11"/>
  <c r="M154" i="11"/>
  <c r="M165" i="11"/>
  <c r="M176" i="11"/>
  <c r="M187" i="11"/>
  <c r="M198" i="11"/>
  <c r="M209" i="11"/>
  <c r="M221" i="11"/>
  <c r="M232" i="11"/>
  <c r="M243" i="11"/>
  <c r="M254" i="11"/>
  <c r="M265" i="11"/>
  <c r="M276" i="11"/>
  <c r="M287" i="11"/>
  <c r="M298" i="11"/>
  <c r="M309" i="11"/>
  <c r="M321" i="11"/>
  <c r="M332" i="11"/>
  <c r="M343" i="11"/>
  <c r="M354" i="11"/>
  <c r="M365" i="11"/>
  <c r="M376" i="11"/>
  <c r="M387" i="11"/>
  <c r="M398" i="11"/>
  <c r="M409" i="11"/>
  <c r="M452" i="11"/>
  <c r="M421" i="11"/>
  <c r="M389" i="11"/>
  <c r="M454" i="11"/>
  <c r="M113" i="11"/>
  <c r="M324" i="11"/>
  <c r="M25" i="11"/>
  <c r="M136" i="11"/>
  <c r="M225" i="11"/>
  <c r="M281" i="11"/>
  <c r="M392" i="11"/>
  <c r="M82" i="11"/>
  <c r="M204" i="11"/>
  <c r="M326" i="11"/>
  <c r="M436" i="11"/>
  <c r="M61" i="11"/>
  <c r="M149" i="11"/>
  <c r="M272" i="11"/>
  <c r="M405" i="11"/>
  <c r="M469" i="11"/>
  <c r="M95" i="11"/>
  <c r="M173" i="11"/>
  <c r="M442" i="11"/>
  <c r="M299" i="11"/>
  <c r="M366" i="11"/>
  <c r="M399" i="11"/>
  <c r="M432" i="11"/>
  <c r="M301" i="11"/>
  <c r="M378" i="11"/>
  <c r="M179" i="11"/>
  <c r="M235" i="11"/>
  <c r="M335" i="11"/>
  <c r="M402" i="11"/>
  <c r="M424" i="11"/>
  <c r="M81" i="11"/>
  <c r="M158" i="11"/>
  <c r="M236" i="11"/>
  <c r="M292" i="11"/>
  <c r="M347" i="11"/>
  <c r="M37" i="11"/>
  <c r="M259" i="11"/>
  <c r="M426" i="11"/>
  <c r="M38" i="11"/>
  <c r="M227" i="11"/>
  <c r="M349" i="11"/>
  <c r="M51" i="11"/>
  <c r="M22" i="11"/>
  <c r="M33" i="11"/>
  <c r="M44" i="11"/>
  <c r="M55" i="11"/>
  <c r="M66" i="11"/>
  <c r="M77" i="11"/>
  <c r="M88" i="11"/>
  <c r="M99" i="11"/>
  <c r="M111" i="11"/>
  <c r="M122" i="11"/>
  <c r="M133" i="11"/>
  <c r="M144" i="11"/>
  <c r="M155" i="11"/>
  <c r="M166" i="11"/>
  <c r="M177" i="11"/>
  <c r="M188" i="11"/>
  <c r="M199" i="11"/>
  <c r="M211" i="11"/>
  <c r="M222" i="11"/>
  <c r="M233" i="11"/>
  <c r="M244" i="11"/>
  <c r="M255" i="11"/>
  <c r="M266" i="11"/>
  <c r="M288" i="11"/>
  <c r="M322" i="11"/>
  <c r="M344" i="11"/>
  <c r="M388" i="11"/>
  <c r="M453" i="11"/>
  <c r="M464" i="11"/>
  <c r="M289" i="11"/>
  <c r="M412" i="11"/>
  <c r="M146" i="11"/>
  <c r="M302" i="11"/>
  <c r="M391" i="11"/>
  <c r="M69" i="11"/>
  <c r="M192" i="11"/>
  <c r="M269" i="11"/>
  <c r="M325" i="11"/>
  <c r="M403" i="11"/>
  <c r="M104" i="11"/>
  <c r="M159" i="11"/>
  <c r="M237" i="11"/>
  <c r="M315" i="11"/>
  <c r="M382" i="11"/>
  <c r="M116" i="11"/>
  <c r="M138" i="11"/>
  <c r="M183" i="11"/>
  <c r="M238" i="11"/>
  <c r="M294" i="11"/>
  <c r="M338" i="11"/>
  <c r="M372" i="11"/>
  <c r="M84" i="11"/>
  <c r="M195" i="11"/>
  <c r="M443" i="11"/>
  <c r="M334" i="11"/>
  <c r="M433" i="11"/>
  <c r="M423" i="11"/>
  <c r="M465" i="11"/>
  <c r="M168" i="11"/>
  <c r="M246" i="11"/>
  <c r="M357" i="11"/>
  <c r="M58" i="11"/>
  <c r="M203" i="11"/>
  <c r="M314" i="11"/>
  <c r="M456" i="11"/>
  <c r="M26" i="11"/>
  <c r="M193" i="11"/>
  <c r="M348" i="11"/>
  <c r="M49" i="11"/>
  <c r="M194" i="11"/>
  <c r="M327" i="11"/>
  <c r="M39" i="11"/>
  <c r="M184" i="11"/>
  <c r="M23" i="11"/>
  <c r="M34" i="11"/>
  <c r="M45" i="11"/>
  <c r="M56" i="11"/>
  <c r="M67" i="11"/>
  <c r="M78" i="11"/>
  <c r="M89" i="11"/>
  <c r="M101" i="11"/>
  <c r="M112" i="11"/>
  <c r="M123" i="11"/>
  <c r="M134" i="11"/>
  <c r="M145" i="11"/>
  <c r="M156" i="11"/>
  <c r="M167" i="11"/>
  <c r="M178" i="11"/>
  <c r="M189" i="11"/>
  <c r="M201" i="11"/>
  <c r="M212" i="11"/>
  <c r="M223" i="11"/>
  <c r="M234" i="11"/>
  <c r="M245" i="11"/>
  <c r="M256" i="11"/>
  <c r="M267" i="11"/>
  <c r="M278" i="11"/>
  <c r="M312" i="11"/>
  <c r="M345" i="11"/>
  <c r="M356" i="11"/>
  <c r="M401" i="11"/>
  <c r="M135" i="11"/>
  <c r="M268" i="11"/>
  <c r="M379" i="11"/>
  <c r="M36" i="11"/>
  <c r="M169" i="11"/>
  <c r="M258" i="11"/>
  <c r="M369" i="11"/>
  <c r="M425" i="11"/>
  <c r="M48" i="11"/>
  <c r="M171" i="11"/>
  <c r="M304" i="11"/>
  <c r="M415" i="11"/>
  <c r="M447" i="11"/>
  <c r="M72" i="11"/>
  <c r="M161" i="11"/>
  <c r="M261" i="11"/>
  <c r="M361" i="11"/>
  <c r="M117" i="11"/>
  <c r="M151" i="11"/>
  <c r="M217" i="11"/>
  <c r="M444" i="11"/>
  <c r="M191" i="11"/>
  <c r="M213" i="11"/>
  <c r="M224" i="11"/>
  <c r="M257" i="11"/>
  <c r="M279" i="11"/>
  <c r="M346" i="11"/>
  <c r="M368" i="11"/>
  <c r="M413" i="11"/>
  <c r="M455" i="11"/>
  <c r="M445" i="11"/>
  <c r="M47" i="11"/>
  <c r="M214" i="11"/>
  <c r="M358" i="11"/>
  <c r="M59" i="11"/>
  <c r="M226" i="11"/>
  <c r="M371" i="11"/>
  <c r="M27" i="11"/>
  <c r="M249" i="11"/>
  <c r="M383" i="11"/>
  <c r="M28" i="11"/>
  <c r="M162" i="11"/>
  <c r="M24" i="11"/>
  <c r="M35" i="11"/>
  <c r="M46" i="11"/>
  <c r="M57" i="11"/>
  <c r="M68" i="11"/>
  <c r="M79" i="11"/>
  <c r="M91" i="11"/>
  <c r="M102" i="11"/>
  <c r="M124" i="11"/>
  <c r="M202" i="11"/>
  <c r="M291" i="11"/>
  <c r="M466" i="11"/>
  <c r="M103" i="11"/>
  <c r="M435" i="11"/>
  <c r="M115" i="11"/>
  <c r="M293" i="11"/>
  <c r="M127" i="11"/>
  <c r="M458" i="11"/>
  <c r="M114" i="11"/>
  <c r="M414" i="11"/>
  <c r="M71" i="11"/>
  <c r="M248" i="11"/>
  <c r="M393" i="11"/>
  <c r="M105" i="11"/>
  <c r="M205" i="11"/>
  <c r="M305" i="11"/>
  <c r="M437" i="11"/>
  <c r="M73" i="11"/>
  <c r="M446" i="11"/>
  <c r="M126" i="11"/>
  <c r="M137" i="11"/>
  <c r="M182" i="11"/>
  <c r="M271" i="11"/>
  <c r="M359" i="11"/>
  <c r="M468" i="11"/>
  <c r="M94" i="11"/>
  <c r="M216" i="11"/>
  <c r="M316" i="11"/>
  <c r="M416" i="11"/>
  <c r="M448" i="11"/>
  <c r="M62" i="11"/>
  <c r="M131" i="11"/>
  <c r="M186" i="11"/>
  <c r="M241" i="11"/>
  <c r="M461" i="11"/>
  <c r="M419" i="11"/>
  <c r="M196" i="11"/>
  <c r="M339" i="11"/>
  <c r="M251" i="11"/>
  <c r="M428" i="11"/>
  <c r="M142" i="11"/>
  <c r="M296" i="11"/>
  <c r="M252" i="11"/>
  <c r="M429" i="11"/>
  <c r="M152" i="11"/>
  <c r="M430" i="11"/>
  <c r="M306" i="11"/>
  <c r="M263" i="11"/>
  <c r="M352" i="11"/>
  <c r="M308" i="11"/>
  <c r="M164" i="11"/>
  <c r="M406" i="11"/>
  <c r="M228" i="11"/>
  <c r="M274" i="11"/>
  <c r="M407" i="11"/>
  <c r="M229" i="11"/>
  <c r="M128" i="11"/>
  <c r="M408" i="11"/>
  <c r="M417" i="11"/>
  <c r="M129" i="11"/>
  <c r="M285" i="11"/>
  <c r="M29" i="11"/>
  <c r="M85" i="11"/>
  <c r="M286" i="11"/>
  <c r="M331" i="11"/>
  <c r="M375" i="11"/>
  <c r="M295" i="11"/>
  <c r="M197" i="11"/>
  <c r="M341" i="11"/>
  <c r="M96" i="11"/>
  <c r="M342" i="11"/>
  <c r="M253" i="11"/>
  <c r="M438" i="11"/>
  <c r="M307" i="11"/>
  <c r="M439" i="11"/>
  <c r="M317" i="11"/>
  <c r="M118" i="11"/>
  <c r="M318" i="11"/>
  <c r="M64" i="11"/>
  <c r="M74" i="11"/>
  <c r="M75" i="11"/>
  <c r="M141" i="11"/>
  <c r="M242" i="11"/>
  <c r="M384" i="11"/>
  <c r="M385" i="11"/>
  <c r="M297" i="11"/>
  <c r="M97" i="11"/>
  <c r="M395" i="11"/>
  <c r="M153" i="11"/>
  <c r="M396" i="11"/>
  <c r="M163" i="11"/>
  <c r="M353" i="11"/>
  <c r="M449" i="11"/>
  <c r="M373" i="11"/>
  <c r="M31" i="11"/>
  <c r="M86" i="11"/>
  <c r="M41" i="11"/>
  <c r="M207" i="11"/>
  <c r="M386" i="11"/>
  <c r="M351" i="11"/>
  <c r="M107" i="11"/>
  <c r="M218" i="11"/>
  <c r="M264" i="11"/>
  <c r="M273" i="11"/>
  <c r="M174" i="11"/>
  <c r="M119" i="11"/>
  <c r="M364" i="11"/>
  <c r="M231" i="11"/>
  <c r="M239" i="11"/>
  <c r="M42" i="11"/>
  <c r="M208" i="11"/>
  <c r="M440" i="11"/>
  <c r="M108" i="11"/>
  <c r="M219" i="11"/>
  <c r="M450" i="11"/>
  <c r="M275" i="11"/>
  <c r="M451" i="11"/>
  <c r="M185" i="11"/>
  <c r="M460" i="11"/>
  <c r="M374" i="11"/>
  <c r="M52" i="11"/>
  <c r="M53" i="11"/>
  <c r="M397" i="11"/>
  <c r="M362" i="11"/>
  <c r="M63" i="11"/>
  <c r="M363" i="11"/>
  <c r="M319" i="11"/>
  <c r="M284" i="11"/>
  <c r="M459" i="11"/>
  <c r="M175" i="11"/>
  <c r="M328" i="11"/>
  <c r="M418" i="11"/>
  <c r="M329" i="11"/>
  <c r="L7" i="10"/>
  <c r="L6" i="10"/>
  <c r="L6" i="11"/>
  <c r="L7" i="11"/>
  <c r="O9" i="11"/>
  <c r="O10" i="11" s="1"/>
  <c r="O10" i="10"/>
  <c r="O10" i="5"/>
  <c r="E5" i="5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13" i="11"/>
  <c r="G403" i="11"/>
  <c r="G34" i="11"/>
  <c r="G420" i="11"/>
  <c r="G310" i="11"/>
  <c r="G292" i="11"/>
  <c r="G197" i="11"/>
  <c r="G191" i="11"/>
  <c r="G137" i="11"/>
  <c r="G76" i="11"/>
  <c r="G72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R17" i="10"/>
  <c r="R19" i="10"/>
  <c r="G357" i="10"/>
  <c r="G465" i="10"/>
  <c r="G305" i="10"/>
  <c r="G163" i="10"/>
  <c r="G351" i="10"/>
  <c r="G123" i="10"/>
  <c r="T21" i="10"/>
  <c r="K110" i="11" l="1"/>
  <c r="K435" i="11"/>
  <c r="K442" i="11"/>
  <c r="K277" i="11"/>
  <c r="K254" i="11"/>
  <c r="K207" i="11"/>
  <c r="K429" i="11"/>
  <c r="K438" i="11"/>
  <c r="K232" i="11"/>
  <c r="K268" i="11"/>
  <c r="K243" i="11"/>
  <c r="K100" i="11"/>
  <c r="K90" i="11"/>
  <c r="K253" i="11"/>
  <c r="K202" i="11"/>
  <c r="K80" i="11"/>
  <c r="K37" i="11"/>
  <c r="K113" i="11"/>
  <c r="K316" i="11"/>
  <c r="K281" i="11"/>
  <c r="K26" i="11"/>
  <c r="K169" i="11"/>
  <c r="K383" i="11"/>
  <c r="K180" i="11"/>
  <c r="K112" i="11"/>
  <c r="K101" i="11"/>
  <c r="K27" i="11"/>
  <c r="K447" i="11"/>
  <c r="K352" i="11"/>
  <c r="K464" i="11"/>
  <c r="K41" i="11"/>
  <c r="K411" i="11"/>
  <c r="K153" i="11"/>
  <c r="K388" i="11"/>
  <c r="K318" i="11"/>
  <c r="K460" i="11"/>
  <c r="K371" i="11"/>
  <c r="K424" i="11"/>
  <c r="K392" i="11"/>
  <c r="K307" i="11"/>
  <c r="K450" i="11"/>
  <c r="K262" i="11"/>
  <c r="K428" i="11"/>
  <c r="K218" i="11"/>
  <c r="K378" i="11"/>
  <c r="K122" i="11"/>
  <c r="K172" i="11"/>
  <c r="K20" i="11"/>
  <c r="K308" i="11"/>
  <c r="K297" i="11"/>
  <c r="K305" i="11"/>
  <c r="K361" i="11"/>
  <c r="K35" i="11"/>
  <c r="K234" i="11"/>
  <c r="K328" i="11"/>
  <c r="K111" i="11"/>
  <c r="K38" i="11"/>
  <c r="K440" i="11"/>
  <c r="K162" i="11"/>
  <c r="K437" i="11"/>
  <c r="K84" i="11"/>
  <c r="K46" i="11"/>
  <c r="K99" i="11"/>
  <c r="K359" i="11"/>
  <c r="K430" i="11"/>
  <c r="K406" i="11"/>
  <c r="K25" i="11"/>
  <c r="K259" i="11"/>
  <c r="K187" i="11"/>
  <c r="K412" i="11"/>
  <c r="K131" i="11"/>
  <c r="K339" i="11"/>
  <c r="K221" i="11"/>
  <c r="K91" i="11"/>
  <c r="K60" i="11"/>
  <c r="K68" i="11"/>
  <c r="K239" i="11"/>
  <c r="K30" i="11"/>
  <c r="K24" i="11"/>
  <c r="K384" i="11"/>
  <c r="K139" i="11"/>
  <c r="K451" i="11"/>
  <c r="K86" i="11"/>
  <c r="K193" i="11"/>
  <c r="K116" i="11"/>
  <c r="K62" i="11"/>
  <c r="K189" i="11"/>
  <c r="K73" i="11"/>
  <c r="K39" i="11"/>
  <c r="K432" i="11"/>
  <c r="K390" i="11"/>
  <c r="K344" i="11"/>
  <c r="K79" i="11"/>
  <c r="K198" i="11"/>
  <c r="K462" i="11"/>
  <c r="K40" i="11"/>
  <c r="K292" i="11"/>
  <c r="K106" i="11"/>
  <c r="K152" i="11"/>
  <c r="K329" i="11"/>
  <c r="K206" i="11"/>
  <c r="K149" i="11"/>
  <c r="K443" i="11"/>
  <c r="K275" i="11"/>
  <c r="K31" i="11"/>
  <c r="K182" i="11"/>
  <c r="K393" i="11"/>
  <c r="K269" i="11"/>
  <c r="K178" i="11"/>
  <c r="K372" i="11"/>
  <c r="K349" i="11"/>
  <c r="K398" i="11"/>
  <c r="K380" i="11"/>
  <c r="K386" i="11"/>
  <c r="K421" i="11"/>
  <c r="K295" i="11"/>
  <c r="K273" i="11"/>
  <c r="K227" i="11"/>
  <c r="K231" i="11"/>
  <c r="K201" i="11"/>
  <c r="K410" i="11"/>
  <c r="K449" i="11"/>
  <c r="K374" i="11"/>
  <c r="K93" i="11"/>
  <c r="K335" i="11"/>
  <c r="K306" i="11"/>
  <c r="K167" i="11"/>
  <c r="K445" i="11"/>
  <c r="K205" i="11"/>
  <c r="K387" i="11"/>
  <c r="K300" i="11"/>
  <c r="K102" i="11"/>
  <c r="K70" i="11"/>
  <c r="K197" i="11"/>
  <c r="K186" i="11"/>
  <c r="K322" i="11"/>
  <c r="K211" i="11"/>
  <c r="K97" i="11"/>
  <c r="K223" i="11"/>
  <c r="K212" i="11"/>
  <c r="K228" i="11"/>
  <c r="K353" i="11"/>
  <c r="K108" i="11"/>
  <c r="K82" i="11"/>
  <c r="K324" i="11"/>
  <c r="K195" i="11"/>
  <c r="K156" i="11"/>
  <c r="K357" i="11"/>
  <c r="K72" i="11"/>
  <c r="K376" i="11"/>
  <c r="K290" i="11"/>
  <c r="K51" i="11"/>
  <c r="K283" i="11"/>
  <c r="K468" i="11"/>
  <c r="K237" i="11"/>
  <c r="K341" i="11"/>
  <c r="K439" i="11"/>
  <c r="K53" i="11"/>
  <c r="K71" i="11"/>
  <c r="K313" i="11"/>
  <c r="K95" i="11"/>
  <c r="K145" i="11"/>
  <c r="K444" i="11"/>
  <c r="K404" i="11"/>
  <c r="K365" i="11"/>
  <c r="K280" i="11"/>
  <c r="K296" i="11"/>
  <c r="K377" i="11"/>
  <c r="K19" i="11"/>
  <c r="K209" i="11"/>
  <c r="K184" i="11"/>
  <c r="K50" i="11"/>
  <c r="K338" i="11"/>
  <c r="K118" i="11"/>
  <c r="K194" i="11"/>
  <c r="K96" i="11"/>
  <c r="K88" i="11"/>
  <c r="K204" i="11"/>
  <c r="K264" i="11"/>
  <c r="K52" i="11"/>
  <c r="K59" i="11"/>
  <c r="K302" i="11"/>
  <c r="K448" i="11"/>
  <c r="K134" i="11"/>
  <c r="K454" i="11"/>
  <c r="K326" i="11"/>
  <c r="K276" i="11"/>
  <c r="K270" i="11"/>
  <c r="K333" i="11"/>
  <c r="K379" i="11"/>
  <c r="K57" i="11"/>
  <c r="K416" i="11"/>
  <c r="K420" i="11"/>
  <c r="K77" i="11"/>
  <c r="K163" i="11"/>
  <c r="K208" i="11"/>
  <c r="K48" i="11"/>
  <c r="K291" i="11"/>
  <c r="K458" i="11"/>
  <c r="K123" i="11"/>
  <c r="K389" i="11"/>
  <c r="K248" i="11"/>
  <c r="K265" i="11"/>
  <c r="K260" i="11"/>
  <c r="K252" i="11"/>
  <c r="K164" i="11"/>
  <c r="K94" i="11"/>
  <c r="K117" i="11"/>
  <c r="K279" i="11"/>
  <c r="K294" i="11"/>
  <c r="K401" i="11"/>
  <c r="K373" i="11"/>
  <c r="K327" i="11"/>
  <c r="K199" i="11"/>
  <c r="K381" i="11"/>
  <c r="K399" i="11"/>
  <c r="K176" i="11"/>
  <c r="K250" i="11"/>
  <c r="K217" i="11"/>
  <c r="K272" i="11"/>
  <c r="K188" i="11"/>
  <c r="K347" i="11"/>
  <c r="K355" i="11"/>
  <c r="K154" i="11"/>
  <c r="K240" i="11"/>
  <c r="K461" i="11"/>
  <c r="K396" i="11"/>
  <c r="K348" i="11"/>
  <c r="K417" i="11"/>
  <c r="K257" i="11"/>
  <c r="K225" i="11"/>
  <c r="K367" i="11"/>
  <c r="K28" i="11"/>
  <c r="K216" i="11"/>
  <c r="K177" i="11"/>
  <c r="K303" i="11"/>
  <c r="K266" i="11"/>
  <c r="K143" i="11"/>
  <c r="K230" i="11"/>
  <c r="K241" i="11"/>
  <c r="K418" i="11"/>
  <c r="K282" i="11"/>
  <c r="K362" i="11"/>
  <c r="K246" i="11"/>
  <c r="K147" i="11"/>
  <c r="K356" i="11"/>
  <c r="K469" i="11"/>
  <c r="K138" i="11"/>
  <c r="K166" i="11"/>
  <c r="K258" i="11"/>
  <c r="K463" i="11"/>
  <c r="K54" i="11"/>
  <c r="K220" i="11"/>
  <c r="K319" i="11"/>
  <c r="K274" i="11"/>
  <c r="K408" i="11"/>
  <c r="K226" i="11"/>
  <c r="K284" i="11"/>
  <c r="K235" i="11"/>
  <c r="K81" i="11"/>
  <c r="K345" i="11"/>
  <c r="K427" i="11"/>
  <c r="K105" i="11"/>
  <c r="K155" i="11"/>
  <c r="K247" i="11"/>
  <c r="K452" i="11"/>
  <c r="K43" i="11"/>
  <c r="K210" i="11"/>
  <c r="K64" i="11"/>
  <c r="K263" i="11"/>
  <c r="K363" i="11"/>
  <c r="K215" i="11"/>
  <c r="K251" i="11"/>
  <c r="K224" i="11"/>
  <c r="K465" i="11"/>
  <c r="K334" i="11"/>
  <c r="K405" i="11"/>
  <c r="K426" i="11"/>
  <c r="K144" i="11"/>
  <c r="K453" i="11"/>
  <c r="K431" i="11"/>
  <c r="K32" i="11"/>
  <c r="K190" i="11"/>
  <c r="K151" i="11"/>
  <c r="K213" i="11"/>
  <c r="K395" i="11"/>
  <c r="K323" i="11"/>
  <c r="K238" i="11"/>
  <c r="K47" i="11"/>
  <c r="K133" i="11"/>
  <c r="K366" i="11"/>
  <c r="K409" i="11"/>
  <c r="K21" i="11"/>
  <c r="K165" i="11"/>
  <c r="K400" i="11"/>
  <c r="K200" i="11"/>
  <c r="K342" i="11"/>
  <c r="K285" i="11"/>
  <c r="K107" i="11"/>
  <c r="K419" i="11"/>
  <c r="K171" i="11"/>
  <c r="K261" i="11"/>
  <c r="K304" i="11"/>
  <c r="K191" i="11"/>
  <c r="K183" i="11"/>
  <c r="K249" i="11"/>
  <c r="K312" i="11"/>
  <c r="K89" i="11"/>
  <c r="K181" i="11"/>
  <c r="K457" i="11"/>
  <c r="K311" i="11"/>
  <c r="K66" i="11"/>
  <c r="K203" i="11"/>
  <c r="K467" i="11"/>
  <c r="K354" i="11"/>
  <c r="K132" i="11"/>
  <c r="K370" i="11"/>
  <c r="K170" i="11"/>
  <c r="K185" i="11"/>
  <c r="K74" i="11"/>
  <c r="K42" i="11"/>
  <c r="K375" i="11"/>
  <c r="K159" i="11"/>
  <c r="K49" i="11"/>
  <c r="K336" i="11"/>
  <c r="K179" i="11"/>
  <c r="K61" i="11"/>
  <c r="K161" i="11"/>
  <c r="K301" i="11"/>
  <c r="K78" i="11"/>
  <c r="K58" i="11"/>
  <c r="K415" i="11"/>
  <c r="K299" i="11"/>
  <c r="K55" i="11"/>
  <c r="K158" i="11"/>
  <c r="K425" i="11"/>
  <c r="K343" i="11"/>
  <c r="K121" i="11"/>
  <c r="K360" i="11"/>
  <c r="K160" i="11"/>
  <c r="K175" i="11"/>
  <c r="K364" i="11"/>
  <c r="K385" i="11"/>
  <c r="K331" i="11"/>
  <c r="K148" i="11"/>
  <c r="K128" i="11"/>
  <c r="K214" i="11"/>
  <c r="K168" i="11"/>
  <c r="K315" i="11"/>
  <c r="K83" i="11"/>
  <c r="K289" i="11"/>
  <c r="K67" i="11"/>
  <c r="K466" i="11"/>
  <c r="K337" i="11"/>
  <c r="K288" i="11"/>
  <c r="K44" i="11"/>
  <c r="K136" i="11"/>
  <c r="K358" i="11"/>
  <c r="K332" i="11"/>
  <c r="K109" i="11"/>
  <c r="K350" i="11"/>
  <c r="K150" i="11"/>
  <c r="K229" i="11"/>
  <c r="K119" i="11"/>
  <c r="K142" i="11"/>
  <c r="K286" i="11"/>
  <c r="K137" i="11"/>
  <c r="K394" i="11"/>
  <c r="K36" i="11"/>
  <c r="K157" i="11"/>
  <c r="K456" i="11"/>
  <c r="K436" i="11"/>
  <c r="K278" i="11"/>
  <c r="K56" i="11"/>
  <c r="K455" i="11"/>
  <c r="K271" i="11"/>
  <c r="K255" i="11"/>
  <c r="K33" i="11"/>
  <c r="K125" i="11"/>
  <c r="K236" i="11"/>
  <c r="K321" i="11"/>
  <c r="K98" i="11"/>
  <c r="K340" i="11"/>
  <c r="K140" i="11"/>
  <c r="K407" i="11"/>
  <c r="K63" i="11"/>
  <c r="K242" i="11"/>
  <c r="K85" i="11"/>
  <c r="K126" i="11"/>
  <c r="K127" i="11"/>
  <c r="K402" i="11"/>
  <c r="K146" i="11"/>
  <c r="K414" i="11"/>
  <c r="K382" i="11"/>
  <c r="K267" i="11"/>
  <c r="K45" i="11"/>
  <c r="K391" i="11"/>
  <c r="K446" i="11"/>
  <c r="K244" i="11"/>
  <c r="K22" i="11"/>
  <c r="K103" i="11"/>
  <c r="K69" i="11"/>
  <c r="K309" i="11"/>
  <c r="K87" i="11"/>
  <c r="K330" i="11"/>
  <c r="K130" i="11"/>
  <c r="K129" i="11"/>
  <c r="K174" i="11"/>
  <c r="K219" i="11"/>
  <c r="K196" i="11"/>
  <c r="K29" i="11"/>
  <c r="K115" i="11"/>
  <c r="K114" i="11"/>
  <c r="K368" i="11"/>
  <c r="K135" i="11"/>
  <c r="K369" i="11"/>
  <c r="K293" i="11"/>
  <c r="K256" i="11"/>
  <c r="K34" i="11"/>
  <c r="K433" i="11"/>
  <c r="K314" i="11"/>
  <c r="K233" i="11"/>
  <c r="K317" i="11"/>
  <c r="K92" i="11"/>
  <c r="K413" i="11"/>
  <c r="K298" i="11"/>
  <c r="K76" i="11"/>
  <c r="K320" i="11"/>
  <c r="K120" i="11"/>
  <c r="K75" i="11"/>
  <c r="K441" i="11"/>
  <c r="K397" i="11"/>
  <c r="K141" i="11"/>
  <c r="K351" i="11"/>
  <c r="K104" i="11"/>
  <c r="K459" i="11"/>
  <c r="K346" i="11"/>
  <c r="K124" i="11"/>
  <c r="K325" i="11"/>
  <c r="K403" i="11"/>
  <c r="K245" i="11"/>
  <c r="K23" i="11"/>
  <c r="K422" i="11"/>
  <c r="K192" i="11"/>
  <c r="K222" i="11"/>
  <c r="K173" i="11"/>
  <c r="K434" i="11"/>
  <c r="K423" i="11"/>
  <c r="K287" i="11"/>
  <c r="K65" i="11"/>
  <c r="K310" i="11"/>
  <c r="E5" i="10"/>
  <c r="H288" i="10" s="1"/>
  <c r="I288" i="10" s="1"/>
  <c r="G99" i="10"/>
  <c r="G49" i="10"/>
  <c r="G174" i="10"/>
  <c r="H450" i="11"/>
  <c r="I450" i="11" s="1"/>
  <c r="G136" i="10"/>
  <c r="G61" i="10"/>
  <c r="G447" i="10"/>
  <c r="G451" i="10"/>
  <c r="G206" i="10"/>
  <c r="G377" i="10"/>
  <c r="G121" i="10"/>
  <c r="G348" i="10"/>
  <c r="G97" i="10"/>
  <c r="G185" i="10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G436" i="10"/>
  <c r="G179" i="10"/>
  <c r="G125" i="10"/>
  <c r="G370" i="10"/>
  <c r="G137" i="10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G34" i="10"/>
  <c r="G387" i="10"/>
  <c r="G419" i="10"/>
  <c r="G273" i="10"/>
  <c r="G293" i="10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G309" i="10"/>
  <c r="G381" i="10"/>
  <c r="G343" i="10"/>
  <c r="G400" i="10"/>
  <c r="G106" i="10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G363" i="10"/>
  <c r="G369" i="10"/>
  <c r="G138" i="10"/>
  <c r="G33" i="10"/>
  <c r="G297" i="10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G347" i="10"/>
  <c r="G407" i="10"/>
  <c r="G126" i="10"/>
  <c r="G144" i="10"/>
  <c r="G73" i="10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G420" i="10"/>
  <c r="G227" i="10"/>
  <c r="G437" i="10"/>
  <c r="G149" i="10"/>
  <c r="G239" i="10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G230" i="10"/>
  <c r="G275" i="10"/>
  <c r="G299" i="10"/>
  <c r="G385" i="10"/>
  <c r="G457" i="10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G243" i="10"/>
  <c r="G345" i="10"/>
  <c r="G240" i="10"/>
  <c r="G360" i="10"/>
  <c r="G176" i="10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G284" i="10"/>
  <c r="G350" i="10"/>
  <c r="G428" i="10"/>
  <c r="G139" i="10"/>
  <c r="G219" i="10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G182" i="10"/>
  <c r="G325" i="10"/>
  <c r="G466" i="10"/>
  <c r="G242" i="10"/>
  <c r="G196" i="10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G172" i="10"/>
  <c r="G54" i="10"/>
  <c r="G71" i="10"/>
  <c r="G48" i="10"/>
  <c r="G265" i="10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G425" i="10"/>
  <c r="G166" i="10"/>
  <c r="G232" i="10"/>
  <c r="G40" i="10"/>
  <c r="G84" i="10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G314" i="10"/>
  <c r="G301" i="10"/>
  <c r="G353" i="10"/>
  <c r="G413" i="10"/>
  <c r="G445" i="10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G204" i="10"/>
  <c r="G454" i="10"/>
  <c r="G332" i="10"/>
  <c r="G316" i="10"/>
  <c r="G151" i="10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G245" i="10"/>
  <c r="G438" i="10"/>
  <c r="G421" i="10"/>
  <c r="G461" i="10"/>
  <c r="G375" i="10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G279" i="10"/>
  <c r="G104" i="10"/>
  <c r="G383" i="10"/>
  <c r="G368" i="10"/>
  <c r="G352" i="10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G460" i="10"/>
  <c r="G129" i="10"/>
  <c r="G448" i="10"/>
  <c r="G342" i="10"/>
  <c r="G237" i="10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G329" i="10"/>
  <c r="G403" i="10"/>
  <c r="G443" i="10"/>
  <c r="G266" i="10"/>
  <c r="G76" i="10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G362" i="10"/>
  <c r="G257" i="10"/>
  <c r="G326" i="10"/>
  <c r="G412" i="10"/>
  <c r="G222" i="10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G378" i="10"/>
  <c r="G191" i="10"/>
  <c r="G388" i="10"/>
  <c r="G82" i="10"/>
  <c r="G164" i="10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21" i="11"/>
  <c r="V21" i="11" s="1"/>
  <c r="R17" i="11"/>
  <c r="R21" i="10"/>
  <c r="V21" i="10" s="1"/>
  <c r="H267" i="10" l="1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E14" i="10"/>
  <c r="N267" i="10"/>
  <c r="N288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67" i="10"/>
  <c r="N46" i="10"/>
  <c r="N157" i="10"/>
  <c r="E15" i="10"/>
  <c r="E16" i="10" s="1"/>
  <c r="N449" i="10"/>
  <c r="N164" i="10"/>
  <c r="N233" i="10"/>
  <c r="N406" i="10"/>
  <c r="N214" i="10"/>
  <c r="N259" i="10"/>
  <c r="N450" i="11"/>
  <c r="N67" i="11"/>
  <c r="N258" i="10"/>
  <c r="N154" i="10" l="1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H3" i="5"/>
  <c r="AD79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05" i="5" l="1"/>
  <c r="N338" i="5"/>
  <c r="N105" i="5"/>
  <c r="N135" i="5"/>
  <c r="N275" i="5"/>
  <c r="N408" i="5"/>
  <c r="N268" i="5"/>
  <c r="N288" i="5"/>
  <c r="N226" i="5"/>
  <c r="N461" i="5"/>
  <c r="N407" i="5"/>
  <c r="N318" i="5"/>
  <c r="N340" i="5"/>
  <c r="N231" i="5"/>
  <c r="N48" i="5"/>
  <c r="N180" i="5"/>
  <c r="N92" i="5"/>
  <c r="N193" i="5"/>
  <c r="N122" i="5"/>
  <c r="N186" i="5"/>
  <c r="N153" i="5"/>
  <c r="N341" i="5"/>
  <c r="N424" i="5"/>
  <c r="N311" i="5"/>
  <c r="N373" i="5"/>
  <c r="N291" i="5"/>
  <c r="N197" i="5"/>
  <c r="N377" i="5"/>
  <c r="N401" i="5"/>
  <c r="N47" i="5"/>
  <c r="N32" i="5"/>
  <c r="N363" i="5"/>
  <c r="N362" i="5"/>
  <c r="N380" i="5"/>
  <c r="N208" i="5"/>
  <c r="N369" i="5"/>
  <c r="N335" i="5"/>
  <c r="N98" i="5"/>
  <c r="N154" i="5"/>
  <c r="N96" i="5"/>
  <c r="N392" i="5"/>
  <c r="N71" i="5"/>
  <c r="N67" i="5"/>
  <c r="N230" i="5"/>
  <c r="N387" i="5"/>
  <c r="N366" i="5"/>
  <c r="N165" i="5"/>
  <c r="N258" i="5"/>
  <c r="N205" i="5"/>
  <c r="N87" i="5"/>
  <c r="N172" i="5"/>
  <c r="N50" i="5"/>
  <c r="N242" i="5"/>
  <c r="N462" i="5"/>
  <c r="N382" i="5"/>
  <c r="N240" i="5"/>
  <c r="N33" i="5"/>
  <c r="N49" i="5"/>
  <c r="N79" i="5"/>
  <c r="N444" i="5"/>
  <c r="N93" i="5"/>
  <c r="N51" i="5"/>
  <c r="N414" i="5"/>
  <c r="N53" i="5"/>
  <c r="N210" i="5"/>
  <c r="N168" i="5"/>
  <c r="N127" i="5"/>
  <c r="N332" i="5"/>
  <c r="N214" i="5"/>
  <c r="N56" i="5"/>
  <c r="N433" i="5"/>
  <c r="N321" i="5"/>
  <c r="N420" i="5"/>
  <c r="N24" i="5"/>
  <c r="N389" i="5"/>
  <c r="N22" i="5"/>
  <c r="N437" i="5"/>
  <c r="N250" i="5"/>
  <c r="N342" i="5"/>
  <c r="N238" i="5"/>
  <c r="N223" i="5"/>
  <c r="N368" i="5"/>
  <c r="N328" i="5"/>
  <c r="N234" i="5"/>
  <c r="N249" i="5"/>
  <c r="N314" i="5"/>
  <c r="N375" i="5"/>
  <c r="N163" i="5"/>
  <c r="N42" i="5"/>
  <c r="N182" i="5"/>
  <c r="N206" i="5"/>
  <c r="N465" i="5"/>
  <c r="N212" i="5"/>
  <c r="N260" i="5"/>
  <c r="N285" i="5"/>
  <c r="N171" i="5"/>
  <c r="N245" i="5"/>
  <c r="N237" i="5"/>
  <c r="N232" i="5"/>
  <c r="N38" i="5"/>
  <c r="N419" i="5"/>
  <c r="N140" i="5"/>
  <c r="N173" i="5"/>
  <c r="N385" i="5"/>
  <c r="N345" i="5"/>
  <c r="N371" i="5"/>
  <c r="N449" i="5"/>
  <c r="N429" i="5"/>
  <c r="N439" i="5"/>
  <c r="N177" i="5"/>
  <c r="N111" i="5"/>
  <c r="N447" i="5"/>
  <c r="N70" i="5"/>
  <c r="N333" i="5"/>
  <c r="N126" i="5"/>
  <c r="N29" i="5"/>
  <c r="N235" i="5"/>
  <c r="N334" i="5"/>
  <c r="N145" i="5"/>
  <c r="N365" i="5"/>
  <c r="N156" i="5"/>
  <c r="N276" i="5"/>
  <c r="N269" i="5"/>
  <c r="N236" i="5"/>
  <c r="N104" i="5"/>
  <c r="N431" i="5"/>
  <c r="N219" i="5"/>
  <c r="N399" i="5"/>
  <c r="N73" i="5"/>
  <c r="N95" i="5"/>
  <c r="N65" i="5"/>
  <c r="N457" i="5"/>
  <c r="N331" i="5"/>
  <c r="N146" i="5"/>
  <c r="N448" i="5"/>
  <c r="N434" i="5"/>
  <c r="N344" i="5"/>
  <c r="N46" i="5"/>
  <c r="N295" i="5"/>
  <c r="N361" i="5"/>
  <c r="N119" i="5"/>
  <c r="N52" i="5"/>
  <c r="N125" i="5"/>
  <c r="N301" i="5"/>
  <c r="N181" i="5"/>
  <c r="N195" i="5"/>
  <c r="N40" i="5"/>
  <c r="N150" i="5"/>
  <c r="N402" i="5"/>
  <c r="N157" i="5"/>
  <c r="N174" i="5"/>
  <c r="N265" i="5"/>
  <c r="N72" i="5"/>
  <c r="N75" i="5"/>
  <c r="N267" i="5"/>
  <c r="N312" i="5"/>
  <c r="N190" i="5"/>
  <c r="N440" i="5"/>
  <c r="N34" i="5"/>
  <c r="N183" i="5"/>
  <c r="N284" i="5"/>
  <c r="N435" i="5"/>
  <c r="N160" i="5"/>
  <c r="N292" i="5"/>
  <c r="N325" i="5"/>
  <c r="N103" i="5"/>
  <c r="N57" i="5"/>
  <c r="N349" i="5"/>
  <c r="N406" i="5"/>
  <c r="N264" i="5"/>
  <c r="N229" i="5"/>
  <c r="N423" i="5"/>
  <c r="N147" i="5"/>
  <c r="N169" i="5"/>
  <c r="N445" i="5"/>
  <c r="N458" i="5"/>
  <c r="N300" i="5"/>
  <c r="N227" i="5"/>
  <c r="N252" i="5"/>
  <c r="N303" i="5"/>
  <c r="N452" i="5"/>
  <c r="N138" i="5"/>
  <c r="N41" i="5"/>
  <c r="N281" i="5"/>
  <c r="N25" i="5"/>
  <c r="N37" i="5"/>
  <c r="N85" i="5"/>
  <c r="N159" i="5"/>
  <c r="N358" i="5"/>
  <c r="N279" i="5"/>
  <c r="N88" i="5"/>
  <c r="N352" i="5"/>
  <c r="N464" i="5"/>
  <c r="N228" i="5"/>
  <c r="N446" i="5"/>
  <c r="N390" i="5"/>
  <c r="N319" i="5"/>
  <c r="N76" i="5"/>
  <c r="N198" i="5"/>
  <c r="N68" i="5"/>
  <c r="N113" i="5"/>
  <c r="N107" i="5"/>
  <c r="N100" i="5"/>
  <c r="N299" i="5"/>
  <c r="N412" i="5"/>
  <c r="N248" i="5"/>
  <c r="N463" i="5"/>
  <c r="N306" i="5"/>
  <c r="N430" i="5"/>
  <c r="N83" i="5"/>
  <c r="N121" i="5"/>
  <c r="N307" i="5"/>
  <c r="N196" i="5"/>
  <c r="N422" i="5"/>
  <c r="N379" i="5"/>
  <c r="N425" i="5"/>
  <c r="N43" i="5"/>
  <c r="N216" i="5"/>
  <c r="N203" i="5"/>
  <c r="N253" i="5"/>
  <c r="N410" i="5"/>
  <c r="N151" i="5"/>
  <c r="N354" i="5"/>
  <c r="N251" i="5"/>
  <c r="N391" i="5"/>
  <c r="N246" i="5"/>
  <c r="N162" i="5"/>
  <c r="N209" i="5"/>
  <c r="N134" i="5"/>
  <c r="N19" i="5"/>
  <c r="N94" i="5"/>
  <c r="N427" i="5"/>
  <c r="N263" i="5"/>
  <c r="N194" i="5"/>
  <c r="N455" i="5"/>
  <c r="N261" i="5"/>
  <c r="N130" i="5"/>
  <c r="N296" i="5"/>
  <c r="N178" i="5"/>
  <c r="N58" i="5"/>
  <c r="N280" i="5"/>
  <c r="N386" i="5"/>
  <c r="N110" i="5"/>
  <c r="N133" i="5"/>
  <c r="N23" i="5"/>
  <c r="N152" i="5"/>
  <c r="N78" i="5"/>
  <c r="N438" i="5"/>
  <c r="N144" i="5"/>
  <c r="N86" i="5"/>
  <c r="N298" i="5"/>
  <c r="N141" i="5"/>
  <c r="N102" i="5"/>
  <c r="N155" i="5"/>
  <c r="N415" i="5"/>
  <c r="N82" i="5"/>
  <c r="N337" i="5"/>
  <c r="N28" i="5"/>
  <c r="N353" i="5"/>
  <c r="N273" i="5"/>
  <c r="N305" i="5"/>
  <c r="N359" i="5"/>
  <c r="N90" i="5"/>
  <c r="N39" i="5"/>
  <c r="N460" i="5"/>
  <c r="N469" i="5"/>
  <c r="N60" i="5"/>
  <c r="N384" i="5"/>
  <c r="N21" i="5"/>
  <c r="N20" i="5"/>
  <c r="N327" i="5"/>
  <c r="N409" i="5"/>
  <c r="N176" i="5"/>
  <c r="N128" i="5"/>
  <c r="N442" i="5"/>
  <c r="N170" i="5"/>
  <c r="N201" i="5"/>
  <c r="N277" i="5"/>
  <c r="N132" i="5"/>
  <c r="N454" i="5"/>
  <c r="N239" i="5"/>
  <c r="N218" i="5"/>
  <c r="N330" i="5"/>
  <c r="N139" i="5"/>
  <c r="N202" i="5"/>
  <c r="N142" i="5"/>
  <c r="N175" i="5"/>
  <c r="N357" i="5"/>
  <c r="N143" i="5"/>
  <c r="N45" i="5"/>
  <c r="N450" i="5"/>
  <c r="N192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24" i="5"/>
  <c r="N364" i="5"/>
  <c r="N185" i="5"/>
  <c r="N148" i="5"/>
  <c r="N394" i="5"/>
  <c r="N35" i="5"/>
  <c r="N326" i="5"/>
  <c r="N131" i="5"/>
  <c r="N241" i="5"/>
  <c r="N99" i="5"/>
  <c r="N297" i="5"/>
  <c r="N266" i="5"/>
  <c r="N244" i="5"/>
  <c r="N108" i="5"/>
  <c r="N30" i="5"/>
  <c r="N350" i="5"/>
  <c r="N164" i="5"/>
  <c r="N413" i="5"/>
  <c r="N290" i="5"/>
  <c r="N118" i="5"/>
  <c r="N316" i="5"/>
  <c r="N356" i="5"/>
  <c r="N459" i="5"/>
  <c r="N418" i="5"/>
  <c r="N467" i="5"/>
  <c r="N309" i="5"/>
  <c r="N254" i="5"/>
  <c r="N317" i="5"/>
  <c r="N282" i="5"/>
  <c r="N224" i="5"/>
  <c r="N313" i="5"/>
  <c r="N109" i="5"/>
  <c r="N393" i="5"/>
  <c r="N199" i="5"/>
  <c r="N256" i="5"/>
  <c r="N188" i="5"/>
  <c r="N426" i="5"/>
  <c r="N27" i="5"/>
  <c r="N388" i="5"/>
  <c r="N262" i="5"/>
  <c r="N54" i="5"/>
  <c r="N286" i="5"/>
  <c r="N278" i="5"/>
  <c r="N114" i="5"/>
  <c r="N395" i="5"/>
  <c r="N308" i="5"/>
  <c r="N323" i="5"/>
  <c r="N74" i="5"/>
  <c r="N136" i="5"/>
  <c r="N120" i="5"/>
  <c r="N272" i="5"/>
  <c r="N283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89" i="5"/>
  <c r="N161" i="5"/>
  <c r="N80" i="5"/>
  <c r="N417" i="5"/>
  <c r="N129" i="5"/>
  <c r="N398" i="5"/>
  <c r="N322" i="5"/>
  <c r="N184" i="5"/>
  <c r="N374" i="5"/>
  <c r="N355" i="5"/>
  <c r="N243" i="5"/>
  <c r="N351" i="5"/>
  <c r="N372" i="5"/>
  <c r="N117" i="5"/>
  <c r="N63" i="5"/>
  <c r="N166" i="5"/>
  <c r="N84" i="5"/>
  <c r="N421" i="5"/>
  <c r="N66" i="5"/>
  <c r="N404" i="5"/>
  <c r="N255" i="5"/>
  <c r="N320" i="5"/>
  <c r="N91" i="5"/>
  <c r="N222" i="5"/>
  <c r="N59" i="5"/>
  <c r="N204" i="5"/>
  <c r="N137" i="5"/>
  <c r="N225" i="5"/>
  <c r="N370" i="5"/>
  <c r="N167" i="5"/>
  <c r="N112" i="5"/>
  <c r="N274" i="5"/>
  <c r="N381" i="5"/>
  <c r="N64" i="5"/>
  <c r="N466" i="5"/>
  <c r="N348" i="5"/>
  <c r="N378" i="5"/>
  <c r="N221" i="5"/>
  <c r="N69" i="5"/>
  <c r="N468" i="5"/>
  <c r="N329" i="5"/>
  <c r="N310" i="5"/>
  <c r="N55" i="5"/>
  <c r="N191" i="5"/>
  <c r="N215" i="5"/>
  <c r="N61" i="5"/>
  <c r="N347" i="5"/>
  <c r="N271" i="5"/>
  <c r="N200" i="5"/>
  <c r="N81" i="5"/>
  <c r="N456" i="5"/>
  <c r="N453" i="5"/>
  <c r="N302" i="5"/>
  <c r="N383" i="5"/>
  <c r="N233" i="5"/>
  <c r="N187" i="5"/>
  <c r="N101" i="5"/>
  <c r="N304" i="5"/>
  <c r="N441" i="5"/>
  <c r="N443" i="5"/>
  <c r="N360" i="5"/>
  <c r="N62" i="5"/>
  <c r="N106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E14" i="5"/>
  <c r="P19" i="5" l="1"/>
</calcChain>
</file>

<file path=xl/sharedStrings.xml><?xml version="1.0" encoding="utf-8"?>
<sst xmlns="http://schemas.openxmlformats.org/spreadsheetml/2006/main" count="701" uniqueCount="273">
  <si>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</si>
  <si>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</si>
  <si>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</si>
  <si>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</si>
  <si>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</si>
  <si>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</si>
  <si>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</si>
  <si>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</si>
  <si>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</si>
  <si>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</si>
  <si>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</si>
  <si>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</si>
  <si>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</si>
  <si>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</si>
  <si>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</si>
  <si>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</si>
  <si>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</si>
  <si>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</si>
  <si>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</si>
  <si>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</si>
  <si>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</si>
  <si>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</si>
  <si>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</si>
  <si>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</si>
  <si>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</si>
  <si>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</si>
  <si>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</si>
  <si>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</si>
  <si>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</si>
  <si>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</si>
  <si>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</si>
  <si>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</si>
  <si>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</si>
  <si>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</si>
  <si>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</si>
  <si>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</si>
  <si>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</si>
  <si>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</si>
  <si>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</si>
  <si>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</si>
  <si>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</si>
  <si>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</si>
  <si>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</si>
  <si>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</si>
  <si>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</si>
  <si>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</si>
  <si>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</si>
  <si>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</si>
  <si>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</si>
  <si>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</si>
  <si>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</si>
  <si>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</si>
  <si>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</si>
  <si>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</si>
  <si>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</si>
  <si>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</si>
  <si>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</si>
  <si>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</si>
  <si>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</si>
  <si>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</si>
  <si>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</si>
  <si>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</si>
  <si>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</si>
  <si>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</si>
  <si>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</si>
  <si>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</si>
  <si>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</si>
  <si>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</si>
  <si>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</si>
  <si>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</si>
  <si>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</si>
  <si>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</si>
  <si>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</si>
  <si>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</si>
  <si>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</si>
  <si>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</si>
  <si>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</si>
  <si>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</si>
  <si>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</si>
  <si>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</si>
  <si>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</si>
  <si>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</si>
  <si>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</si>
  <si>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</si>
  <si>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</si>
  <si>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</si>
  <si>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</si>
  <si>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</si>
  <si>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</si>
  <si>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</si>
  <si>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</si>
  <si>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</si>
  <si>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</si>
  <si>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</si>
  <si>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</si>
  <si>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</si>
  <si>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</si>
  <si>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</si>
  <si>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</si>
  <si>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</si>
  <si>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</si>
  <si>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</si>
  <si>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</si>
  <si>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</si>
  <si>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</si>
  <si>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</si>
  <si>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</si>
  <si>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</si>
  <si>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</si>
  <si>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</si>
  <si>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</si>
  <si>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</si>
  <si>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</si>
  <si>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</si>
  <si>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</si>
  <si>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</si>
  <si>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</si>
  <si>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</si>
  <si>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</si>
  <si>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</si>
  <si>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</si>
  <si>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</si>
  <si>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</si>
  <si>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</si>
  <si>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</si>
  <si>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</si>
  <si>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</si>
  <si>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</si>
  <si>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</si>
  <si>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</si>
  <si>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</si>
  <si>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</si>
  <si>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</si>
  <si>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</si>
  <si>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</si>
  <si>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</si>
  <si>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</si>
  <si>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</si>
  <si>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</si>
  <si>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</si>
  <si>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</si>
  <si>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</si>
  <si>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</si>
  <si>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</si>
  <si>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</si>
  <si>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</si>
  <si>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</si>
  <si>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</si>
  <si>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</si>
  <si>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</si>
  <si>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</si>
  <si>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</si>
  <si>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</si>
  <si>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</si>
  <si>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</si>
  <si>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</si>
  <si>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</si>
  <si>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</si>
  <si>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</si>
  <si>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</si>
  <si>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</si>
  <si>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</si>
  <si>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</si>
  <si>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</si>
  <si>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</si>
  <si>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</si>
  <si>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</si>
  <si>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</si>
  <si>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</si>
  <si>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</si>
  <si>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</si>
  <si>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</si>
  <si>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</si>
  <si>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</si>
  <si>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</si>
  <si>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</si>
  <si>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</si>
  <si>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</si>
  <si>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</si>
  <si>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</si>
  <si>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</si>
  <si>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</si>
  <si>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</si>
  <si>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</si>
  <si>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</si>
  <si>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</si>
  <si>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</si>
  <si>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</si>
  <si>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</si>
  <si>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</si>
  <si>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</si>
  <si>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</si>
  <si>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</si>
  <si>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</si>
  <si>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</si>
  <si>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</si>
  <si>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</si>
  <si>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</si>
  <si>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</si>
  <si>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</si>
  <si>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</si>
  <si>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</si>
  <si>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</si>
  <si>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</si>
  <si>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</si>
  <si>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</si>
  <si>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</si>
  <si>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</si>
  <si>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</si>
  <si>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</si>
  <si>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</si>
  <si>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</si>
  <si>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</si>
  <si>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</si>
  <si>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</si>
  <si>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</si>
  <si>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</si>
  <si>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</si>
  <si>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</si>
  <si>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</si>
  <si>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</si>
  <si>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</si>
  <si>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</si>
  <si>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</si>
  <si>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</si>
  <si>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</si>
  <si>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</si>
  <si>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</si>
  <si>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</si>
  <si>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</si>
  <si>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</si>
  <si>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</si>
  <si>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</si>
  <si>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</si>
  <si>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</si>
  <si>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</si>
  <si>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</si>
  <si>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</si>
  <si>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</si>
  <si>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</si>
  <si>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</si>
  <si>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</si>
  <si>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</si>
  <si>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</si>
  <si>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</si>
  <si>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</si>
  <si>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</si>
  <si>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</si>
  <si>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</si>
  <si>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</si>
  <si>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</si>
  <si>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</si>
  <si>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</si>
  <si>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</si>
  <si>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</si>
  <si>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</si>
  <si>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</si>
  <si>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</si>
  <si>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</si>
  <si>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</si>
  <si>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</si>
  <si>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</si>
  <si>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</si>
  <si>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</si>
  <si>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</si>
  <si>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</si>
  <si>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</si>
  <si>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</t>
    <phoneticPr fontId="1"/>
  </si>
  <si>
    <t>pair_style morse 6.0 # D0[eV] a[1/A] r0[A] rc[A], 5NN</t>
  </si>
  <si>
    <t>pair_style morse 6.0 # D0[eV] a[1/A] r0[A] rc[A], 5NN</t>
    <phoneticPr fontId="1"/>
  </si>
  <si>
    <t>pair_style morse 6.0 # D0[eV] a[1/A] r0[A] rc[A]</t>
    <phoneticPr fontId="1"/>
  </si>
  <si>
    <t>(R0-re)/re[%]</t>
    <phoneticPr fontId="1"/>
  </si>
  <si>
    <t>Note: Even with 5NN, the energy and lattice constants are off by a few percent. If you are not satisfied with this error, you need to try building 6NN or higher.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</si>
</sst>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-0.21816567708918086</c:v>
                </c:pt>
                <c:pt idx="2">
                  <c:v>-0.42769141448777021</c:v>
                </c:pt>
                <c:pt idx="3">
                  <c:v>-0.62883383559840278</c:v>
                </c:pt>
                <c:pt idx="4">
                  <c:v>-0.82184278851193593</c:v>
                </c:pt>
                <c:pt idx="5">
                  <c:v>-1.0069615137076551</c:v>
                </c:pt>
                <c:pt idx="6">
                  <c:v>-1.1844268077686468</c:v>
                </c:pt>
                <c:pt idx="7">
                  <c:v>-1.3544691832044136</c:v>
                </c:pt>
                <c:pt idx="8">
                  <c:v>-1.5173130244706865</c:v>
                </c:pt>
                <c:pt idx="9">
                  <c:v>-1.6731767402743809</c:v>
                </c:pt>
                <c:pt idx="10">
                  <c:v>-1.8222729122496324</c:v>
                </c:pt>
                <c:pt idx="11">
                  <c:v>-1.9648084400889196</c:v>
                </c:pt>
                <c:pt idx="12">
                  <c:v>-2.1009846832113537</c:v>
                </c:pt>
                <c:pt idx="13">
                  <c:v>-2.2309975990483815</c:v>
                </c:pt>
                <c:pt idx="14">
                  <c:v>-2.3550378780253016</c:v>
                </c:pt>
                <c:pt idx="15">
                  <c:v>-2.47329107531524</c:v>
                </c:pt>
                <c:pt idx="16">
                  <c:v>-2.5859377394404648</c:v>
                </c:pt>
                <c:pt idx="17">
                  <c:v>-2.6931535377942524</c:v>
                </c:pt>
                <c:pt idx="18">
                  <c:v>-2.7951093791548098</c:v>
                </c:pt>
                <c:pt idx="19">
                  <c:v>-2.8919715332611915</c:v>
                </c:pt>
                <c:pt idx="20">
                  <c:v>-2.9839017475194978</c:v>
                </c:pt>
                <c:pt idx="21">
                  <c:v>-3.0710573609061367</c:v>
                </c:pt>
                <c:pt idx="22">
                  <c:v>-3.1535914151333846</c:v>
                </c:pt>
                <c:pt idx="23">
                  <c:v>-3.231652763141013</c:v>
                </c:pt>
                <c:pt idx="24">
                  <c:v>-3.3053861749762756</c:v>
                </c:pt>
                <c:pt idx="25">
                  <c:v>-3.3749324411231627</c:v>
                </c:pt>
                <c:pt idx="26">
                  <c:v>-3.4404284733404071</c:v>
                </c:pt>
                <c:pt idx="27">
                  <c:v>-3.5020074030664015</c:v>
                </c:pt>
                <c:pt idx="28">
                  <c:v>-3.5597986774478301</c:v>
                </c:pt>
                <c:pt idx="29">
                  <c:v>-3.6139281530475609</c:v>
                </c:pt>
                <c:pt idx="30">
                  <c:v>-3.6645181872860193</c:v>
                </c:pt>
                <c:pt idx="31">
                  <c:v>-3.7116877276691063</c:v>
                </c:pt>
                <c:pt idx="32">
                  <c:v>-3.7555523988544235</c:v>
                </c:pt>
                <c:pt idx="33">
                  <c:v>-3.7962245876064551</c:v>
                </c:pt>
                <c:pt idx="34">
                  <c:v>-3.83381352569016</c:v>
                </c:pt>
                <c:pt idx="35">
                  <c:v>-3.8684253707513121</c:v>
                </c:pt>
                <c:pt idx="36">
                  <c:v>-3.9001632852308172</c:v>
                </c:pt>
                <c:pt idx="37">
                  <c:v>-3.9291275133591572</c:v>
                </c:pt>
                <c:pt idx="38">
                  <c:v>-3.9554154562760329</c:v>
                </c:pt>
                <c:pt idx="39">
                  <c:v>-3.9791217453192966</c:v>
                </c:pt>
                <c:pt idx="40">
                  <c:v>-4.0003383135261883</c:v>
                </c:pt>
                <c:pt idx="41">
                  <c:v>-4.0191544653889677</c:v>
                </c:pt>
                <c:pt idx="42">
                  <c:v>-4.0356569449059974</c:v>
                </c:pt>
                <c:pt idx="43">
                  <c:v>-4.0499300019684803</c:v>
                </c:pt>
                <c:pt idx="44">
                  <c:v>-4.0620554571220495</c:v>
                </c:pt>
                <c:pt idx="45">
                  <c:v>-4.0721127647415321</c:v>
                </c:pt>
                <c:pt idx="46">
                  <c:v>-4.0801790746563791</c:v>
                </c:pt>
                <c:pt idx="47">
                  <c:v>-4.0863292922633008</c:v>
                </c:pt>
                <c:pt idx="48">
                  <c:v>-4.0906361371618924</c:v>
                </c:pt>
                <c:pt idx="49">
                  <c:v>-4.0931702003481476</c:v>
                </c:pt>
                <c:pt idx="50">
                  <c:v>-4.0940000000000003</c:v>
                </c:pt>
                <c:pt idx="51">
                  <c:v>-4.0931920358882135</c:v>
                </c:pt>
                <c:pt idx="52">
                  <c:v>-4.0908108424451957</c:v>
                </c:pt>
                <c:pt idx="53">
                  <c:v>-4.0869190405235489</c:v>
                </c:pt>
                <c:pt idx="54">
                  <c:v>-4.0815773878754378</c:v>
                </c:pt>
                <c:pt idx="55">
                  <c:v>-4.0748448283831413</c:v>
                </c:pt>
                <c:pt idx="56">
                  <c:v>-4.066778540070449</c:v>
                </c:pt>
                <c:pt idx="57">
                  <c:v>-4.0574339819238912</c:v>
                </c:pt>
                <c:pt idx="58">
                  <c:v>-4.0468649395520959</c:v>
                </c:pt>
                <c:pt idx="59">
                  <c:v>-4.035123569710942</c:v>
                </c:pt>
                <c:pt idx="60">
                  <c:v>-4.0222604437215086</c:v>
                </c:pt>
                <c:pt idx="61">
                  <c:v>-4.0083245898072324</c:v>
                </c:pt>
                <c:pt idx="62">
                  <c:v>-3.993363534376023</c:v>
                </c:pt>
                <c:pt idx="63">
                  <c:v>-3.9774233422725489</c:v>
                </c:pt>
                <c:pt idx="64">
                  <c:v>-3.9605486560252676</c:v>
                </c:pt>
                <c:pt idx="65">
                  <c:v>-3.9427827341122392</c:v>
                </c:pt>
                <c:pt idx="66">
                  <c:v>-3.9241674882691919</c:v>
                </c:pt>
                <c:pt idx="67">
                  <c:v>-3.9047435198627665</c:v>
                </c:pt>
                <c:pt idx="68">
                  <c:v>-3.8845501553513295</c:v>
                </c:pt>
                <c:pt idx="69">
                  <c:v>-3.8636254808552311</c:v>
                </c:pt>
                <c:pt idx="70">
                  <c:v>-3.8420063758578706</c:v>
                </c:pt>
                <c:pt idx="71">
                  <c:v>-3.8197285460584363</c:v>
                </c:pt>
                <c:pt idx="72">
                  <c:v>-3.7968265553967084</c:v>
                </c:pt>
                <c:pt idx="73">
                  <c:v>-3.7733338572698183</c:v>
                </c:pt>
                <c:pt idx="74">
                  <c:v>-3.749282824960424</c:v>
                </c:pt>
                <c:pt idx="75">
                  <c:v>-3.7247047812952818</c:v>
                </c:pt>
                <c:pt idx="76">
                  <c:v>-3.6996300275527636</c:v>
                </c:pt>
                <c:pt idx="77">
                  <c:v>-3.6740878716374352</c:v>
                </c:pt>
                <c:pt idx="78">
                  <c:v>-3.6481066555393955</c:v>
                </c:pt>
                <c:pt idx="79">
                  <c:v>-3.6217137820956347</c:v>
                </c:pt>
                <c:pt idx="80">
                  <c:v>-3.5949357410703109</c:v>
                </c:pt>
                <c:pt idx="81">
                  <c:v>-3.567798134570408</c:v>
                </c:pt>
                <c:pt idx="82">
                  <c:v>-3.5403257018128751</c:v>
                </c:pt>
                <c:pt idx="83">
                  <c:v>-3.5125423432589682</c:v>
                </c:pt>
                <c:pt idx="84">
                  <c:v>-3.4844711441311365</c:v>
                </c:pt>
                <c:pt idx="85">
                  <c:v>-3.4561343973274523</c:v>
                </c:pt>
                <c:pt idx="86">
                  <c:v>-3.4275536257482138</c:v>
                </c:pt>
                <c:pt idx="87">
                  <c:v>-3.3987496040490197</c:v>
                </c:pt>
                <c:pt idx="88">
                  <c:v>-3.3697423798342805</c:v>
                </c:pt>
                <c:pt idx="89">
                  <c:v>-3.3405512943047815</c:v>
                </c:pt>
                <c:pt idx="90">
                  <c:v>-3.3111950023726298</c:v>
                </c:pt>
                <c:pt idx="91">
                  <c:v>-3.2816914922565612</c:v>
                </c:pt>
                <c:pt idx="92">
                  <c:v>-3.2520581045703203</c:v>
                </c:pt>
                <c:pt idx="93">
                  <c:v>-3.2223115509164866</c:v>
                </c:pt>
                <c:pt idx="94">
                  <c:v>-3.1924679319978608</c:v>
                </c:pt>
                <c:pt idx="95">
                  <c:v>-3.1625427552582241</c:v>
                </c:pt>
                <c:pt idx="96">
                  <c:v>-3.1325509520640016</c:v>
                </c:pt>
                <c:pt idx="97">
                  <c:v>-3.102506894438104</c:v>
                </c:pt>
                <c:pt idx="98">
                  <c:v>-3.0724244113569337</c:v>
                </c:pt>
                <c:pt idx="99">
                  <c:v>-3.0423168046213074</c:v>
                </c:pt>
                <c:pt idx="100">
                  <c:v>-3.01219686431177</c:v>
                </c:pt>
                <c:pt idx="101">
                  <c:v>-2.9820768838385372</c:v>
                </c:pt>
                <c:pt idx="102">
                  <c:v>-2.951968674596062</c:v>
                </c:pt>
                <c:pt idx="103">
                  <c:v>-2.9218835802319854</c:v>
                </c:pt>
                <c:pt idx="104">
                  <c:v>-2.8918324905399921</c:v>
                </c:pt>
                <c:pt idx="105">
                  <c:v>-2.8618258549858693</c:v>
                </c:pt>
                <c:pt idx="106">
                  <c:v>-2.8318736958758541</c:v>
                </c:pt>
                <c:pt idx="107">
                  <c:v>-2.8019856211761289</c:v>
                </c:pt>
                <c:pt idx="108">
                  <c:v>-2.7721708369921148</c:v>
                </c:pt>
                <c:pt idx="109">
                  <c:v>-2.7424381597160084</c:v>
                </c:pt>
                <c:pt idx="110">
                  <c:v>-2.712796027850823</c:v>
                </c:pt>
                <c:pt idx="111">
                  <c:v>-2.6832525135189496</c:v>
                </c:pt>
                <c:pt idx="112">
                  <c:v>-2.6538153336631405</c:v>
                </c:pt>
                <c:pt idx="113">
                  <c:v>-2.6244918609475354</c:v>
                </c:pt>
                <c:pt idx="114">
                  <c:v>-2.5952891343662596</c:v>
                </c:pt>
                <c:pt idx="115">
                  <c:v>-2.5662138695668695</c:v>
                </c:pt>
                <c:pt idx="116">
                  <c:v>-2.5372724688958042</c:v>
                </c:pt>
                <c:pt idx="117">
                  <c:v>-2.5084710311727796</c:v>
                </c:pt>
                <c:pt idx="118">
                  <c:v>-2.4798153612009446</c:v>
                </c:pt>
                <c:pt idx="119">
                  <c:v>-2.4513109790194108</c:v>
                </c:pt>
                <c:pt idx="120">
                  <c:v>-2.4229631289046485</c:v>
                </c:pt>
                <c:pt idx="121">
                  <c:v>-2.3947767881270505</c:v>
                </c:pt>
                <c:pt idx="122">
                  <c:v>-2.3667566754688401</c:v>
                </c:pt>
                <c:pt idx="123">
                  <c:v>-2.3389072595093365</c:v>
                </c:pt>
                <c:pt idx="124">
                  <c:v>-2.3112327666834571</c:v>
                </c:pt>
                <c:pt idx="125">
                  <c:v>-2.2837371891191793</c:v>
                </c:pt>
                <c:pt idx="126">
                  <c:v>-2.2564242922595654</c:v>
                </c:pt>
                <c:pt idx="127">
                  <c:v>-2.2292976222748013</c:v>
                </c:pt>
                <c:pt idx="128">
                  <c:v>-2.2023605132695829</c:v>
                </c:pt>
                <c:pt idx="129">
                  <c:v>-2.1756160942910454</c:v>
                </c:pt>
                <c:pt idx="130">
                  <c:v>-2.1490672961423098</c:v>
                </c:pt>
                <c:pt idx="131">
                  <c:v>-2.1227168580065943</c:v>
                </c:pt>
                <c:pt idx="132">
                  <c:v>-2.0965673338867261</c:v>
                </c:pt>
                <c:pt idx="133">
                  <c:v>-2.0706210988647631</c:v>
                </c:pt>
                <c:pt idx="134">
                  <c:v>-2.0448803551863231</c:v>
                </c:pt>
                <c:pt idx="135">
                  <c:v>-2.0193471381741186</c:v>
                </c:pt>
                <c:pt idx="136">
                  <c:v>-1.9940233219750569</c:v>
                </c:pt>
                <c:pt idx="137">
                  <c:v>-1.9689106251451998</c:v>
                </c:pt>
                <c:pt idx="138">
                  <c:v>-1.9440106160767303</c:v>
                </c:pt>
                <c:pt idx="139">
                  <c:v>-1.9193247182710116</c:v>
                </c:pt>
                <c:pt idx="140">
                  <c:v>-1.8948542154616907</c:v>
                </c:pt>
                <c:pt idx="141">
                  <c:v>-1.8706002565917283</c:v>
                </c:pt>
                <c:pt idx="142">
                  <c:v>-1.8465638606481225</c:v>
                </c:pt>
                <c:pt idx="143">
                  <c:v>-1.8227459213580219</c:v>
                </c:pt>
                <c:pt idx="144">
                  <c:v>-1.7991472117498062</c:v>
                </c:pt>
                <c:pt idx="145">
                  <c:v>-1.7757683885826572</c:v>
                </c:pt>
                <c:pt idx="146">
                  <c:v>-1.7526099966480284</c:v>
                </c:pt>
                <c:pt idx="147">
                  <c:v>-1.7296724729463524</c:v>
                </c:pt>
                <c:pt idx="148">
                  <c:v>-1.7069561507422444</c:v>
                </c:pt>
                <c:pt idx="149">
                  <c:v>-1.6844612635013698</c:v>
                </c:pt>
                <c:pt idx="150">
                  <c:v>-1.6621879487120772</c:v>
                </c:pt>
                <c:pt idx="151">
                  <c:v>-1.6401362515948155</c:v>
                </c:pt>
                <c:pt idx="152">
                  <c:v>-1.6183061287022782</c:v>
                </c:pt>
                <c:pt idx="153">
                  <c:v>-1.5966974514131524</c:v>
                </c:pt>
                <c:pt idx="154">
                  <c:v>-1.5753100093222692</c:v>
                </c:pt>
                <c:pt idx="155">
                  <c:v>-1.5541435135298947</c:v>
                </c:pt>
                <c:pt idx="156">
                  <c:v>-1.5331975998328202</c:v>
                </c:pt>
                <c:pt idx="157">
                  <c:v>-1.5124718318198551</c:v>
                </c:pt>
                <c:pt idx="158">
                  <c:v>-1.4919657038742564</c:v>
                </c:pt>
                <c:pt idx="159">
                  <c:v>-1.4716786440855656</c:v>
                </c:pt>
                <c:pt idx="160">
                  <c:v>-1.4516100170732638</c:v>
                </c:pt>
                <c:pt idx="161">
                  <c:v>-1.4317591267245968</c:v>
                </c:pt>
                <c:pt idx="162">
                  <c:v>-1.4121252188488618</c:v>
                </c:pt>
                <c:pt idx="163">
                  <c:v>-1.3927074837503861</c:v>
                </c:pt>
                <c:pt idx="164">
                  <c:v>-1.3735050587223863</c:v>
                </c:pt>
                <c:pt idx="165">
                  <c:v>-1.3545170304638232</c:v>
                </c:pt>
                <c:pt idx="166">
                  <c:v>-1.3357424374213305</c:v>
                </c:pt>
                <c:pt idx="167">
                  <c:v>-1.3171802720582326</c:v>
                </c:pt>
                <c:pt idx="168">
                  <c:v>-1.2988294830526237</c:v>
                </c:pt>
                <c:pt idx="169">
                  <c:v>-1.2806889774264276</c:v>
                </c:pt>
                <c:pt idx="170">
                  <c:v>-1.2627576226073065</c:v>
                </c:pt>
                <c:pt idx="171">
                  <c:v>-1.2450342484252488</c:v>
                </c:pt>
                <c:pt idx="172">
                  <c:v>-1.227517649045609</c:v>
                </c:pt>
                <c:pt idx="173">
                  <c:v>-1.2102065848403374</c:v>
                </c:pt>
                <c:pt idx="174">
                  <c:v>-1.1930997841990869</c:v>
                </c:pt>
                <c:pt idx="175">
                  <c:v>-1.176195945281846</c:v>
                </c:pt>
                <c:pt idx="176">
                  <c:v>-1.1594937377147021</c:v>
                </c:pt>
                <c:pt idx="177">
                  <c:v>-1.1429918042303022</c:v>
                </c:pt>
                <c:pt idx="178">
                  <c:v>-1.1266887622545341</c:v>
                </c:pt>
                <c:pt idx="179">
                  <c:v>-1.1105832054409155</c:v>
                </c:pt>
                <c:pt idx="180">
                  <c:v>-1.0946737051541386</c:v>
                </c:pt>
                <c:pt idx="181">
                  <c:v>-1.0789588119041873</c:v>
                </c:pt>
                <c:pt idx="182">
                  <c:v>-1.0634370567323941</c:v>
                </c:pt>
                <c:pt idx="183">
                  <c:v>-1.0481069525507858</c:v>
                </c:pt>
                <c:pt idx="184">
                  <c:v>-1.0329669954360188</c:v>
                </c:pt>
                <c:pt idx="185">
                  <c:v>-1.0180156658791815</c:v>
                </c:pt>
                <c:pt idx="186">
                  <c:v>-1.0032514299927007</c:v>
                </c:pt>
                <c:pt idx="187">
                  <c:v>-0.98867274067556277</c:v>
                </c:pt>
                <c:pt idx="188">
                  <c:v>-0.97427803873802798</c:v>
                </c:pt>
                <c:pt idx="189">
                  <c:v>-0.96006575398698069</c:v>
                </c:pt>
                <c:pt idx="190">
                  <c:v>-0.94603430627304108</c:v>
                </c:pt>
                <c:pt idx="191">
                  <c:v>-0.93218210650051947</c:v>
                </c:pt>
                <c:pt idx="192">
                  <c:v>-0.91850755760127889</c:v>
                </c:pt>
                <c:pt idx="193">
                  <c:v>-0.90500905547353827</c:v>
                </c:pt>
                <c:pt idx="194">
                  <c:v>-0.8916849898866207</c:v>
                </c:pt>
                <c:pt idx="195">
                  <c:v>-0.87853374535263173</c:v>
                </c:pt>
                <c:pt idx="196">
                  <c:v>-0.86555370196601766</c:v>
                </c:pt>
                <c:pt idx="197">
                  <c:v>-0.85274323621193726</c:v>
                </c:pt>
                <c:pt idx="198">
                  <c:v>-0.84010072174435269</c:v>
                </c:pt>
                <c:pt idx="199">
                  <c:v>-0.82762453013471993</c:v>
                </c:pt>
                <c:pt idx="200">
                  <c:v>-0.81531303159213997</c:v>
                </c:pt>
                <c:pt idx="201">
                  <c:v>-0.80316459565580589</c:v>
                </c:pt>
                <c:pt idx="202">
                  <c:v>-0.79117759186056247</c:v>
                </c:pt>
                <c:pt idx="203">
                  <c:v>-0.77935039037636955</c:v>
                </c:pt>
                <c:pt idx="204">
                  <c:v>-0.76768136262244291</c:v>
                </c:pt>
                <c:pt idx="205">
                  <c:v>-0.75616888185682507</c:v>
                </c:pt>
                <c:pt idx="206">
                  <c:v>-0.744811323742117</c:v>
                </c:pt>
                <c:pt idx="207">
                  <c:v>-0.73360706688808441</c:v>
                </c:pt>
                <c:pt idx="208">
                  <c:v>-0.72255449337183264</c:v>
                </c:pt>
                <c:pt idx="209">
                  <c:v>-0.71165198923622652</c:v>
                </c:pt>
                <c:pt idx="210">
                  <c:v>-0.70089794496721136</c:v>
                </c:pt>
                <c:pt idx="211">
                  <c:v>-0.69029075595067402</c:v>
                </c:pt>
                <c:pt idx="212">
                  <c:v>-0.679828822909473</c:v>
                </c:pt>
                <c:pt idx="213">
                  <c:v>-0.66951055232123591</c:v>
                </c:pt>
                <c:pt idx="214">
                  <c:v>-0.65933435681751995</c:v>
                </c:pt>
                <c:pt idx="215">
                  <c:v>-0.64929865556490951</c:v>
                </c:pt>
                <c:pt idx="216">
                  <c:v>-0.63940187462860554</c:v>
                </c:pt>
                <c:pt idx="217">
                  <c:v>-0.62964244731905583</c:v>
                </c:pt>
                <c:pt idx="218">
                  <c:v>-0.62001881452215224</c:v>
                </c:pt>
                <c:pt idx="219">
                  <c:v>-0.61052942501350982</c:v>
                </c:pt>
                <c:pt idx="220">
                  <c:v>-0.60117273575732999</c:v>
                </c:pt>
                <c:pt idx="221">
                  <c:v>-0.59194721219033442</c:v>
                </c:pt>
                <c:pt idx="222">
                  <c:v>-0.58285132849124321</c:v>
                </c:pt>
                <c:pt idx="223">
                  <c:v>-0.57388356783626049</c:v>
                </c:pt>
                <c:pt idx="224">
                  <c:v>-0.56504242264101157</c:v>
                </c:pt>
                <c:pt idx="225">
                  <c:v>-0.55632639478937385</c:v>
                </c:pt>
                <c:pt idx="226">
                  <c:v>-0.54773399584962135</c:v>
                </c:pt>
                <c:pt idx="227">
                  <c:v>-0.53926374727829696</c:v>
                </c:pt>
                <c:pt idx="228">
                  <c:v>-0.53091418061221352</c:v>
                </c:pt>
                <c:pt idx="229">
                  <c:v>-0.5226838376489743</c:v>
                </c:pt>
                <c:pt idx="230">
                  <c:v>-0.51457127061639241</c:v>
                </c:pt>
                <c:pt idx="231">
                  <c:v>-0.50657504233117645</c:v>
                </c:pt>
                <c:pt idx="232">
                  <c:v>-0.49869372634724313</c:v>
                </c:pt>
                <c:pt idx="233">
                  <c:v>-0.49092590709400402</c:v>
                </c:pt>
                <c:pt idx="234">
                  <c:v>-0.48327018000496658</c:v>
                </c:pt>
                <c:pt idx="235">
                  <c:v>-0.47572515163697648</c:v>
                </c:pt>
                <c:pt idx="236">
                  <c:v>-0.46828943978042453</c:v>
                </c:pt>
                <c:pt idx="237">
                  <c:v>-0.46096167356072704</c:v>
                </c:pt>
                <c:pt idx="238">
                  <c:v>-0.45374049353138296</c:v>
                </c:pt>
                <c:pt idx="239">
                  <c:v>-0.44662455175890053</c:v>
                </c:pt>
                <c:pt idx="240">
                  <c:v>-0.43961251189988143</c:v>
                </c:pt>
                <c:pt idx="241">
                  <c:v>-0.4327030492705361</c:v>
                </c:pt>
                <c:pt idx="242">
                  <c:v>-0.425894850908903</c:v>
                </c:pt>
                <c:pt idx="243">
                  <c:v>-0.41918661563003168</c:v>
                </c:pt>
                <c:pt idx="244">
                  <c:v>-0.41257705407438455</c:v>
                </c:pt>
                <c:pt idx="245">
                  <c:v>-0.40606488874970365</c:v>
                </c:pt>
                <c:pt idx="246">
                  <c:v>-0.39964885406658368</c:v>
                </c:pt>
                <c:pt idx="247">
                  <c:v>-0.39332769636798248</c:v>
                </c:pt>
                <c:pt idx="248">
                  <c:v>-0.38710017395289592</c:v>
                </c:pt>
                <c:pt idx="249">
                  <c:v>-0.38096505709441636</c:v>
                </c:pt>
                <c:pt idx="250">
                  <c:v>-0.3749211280523887</c:v>
                </c:pt>
                <c:pt idx="251">
                  <c:v>-0.36896718108087018</c:v>
                </c:pt>
                <c:pt idx="252">
                  <c:v>-0.36310202243059336</c:v>
                </c:pt>
                <c:pt idx="253">
                  <c:v>-0.35732447034663201</c:v>
                </c:pt>
                <c:pt idx="254">
                  <c:v>-0.3516333550614511</c:v>
                </c:pt>
                <c:pt idx="255">
                  <c:v>-0.34602751878353394</c:v>
                </c:pt>
                <c:pt idx="256">
                  <c:v>-0.34050581568175503</c:v>
                </c:pt>
                <c:pt idx="257">
                  <c:v>-0.33506711186568039</c:v>
                </c:pt>
                <c:pt idx="258">
                  <c:v>-0.32971028536195413</c:v>
                </c:pt>
                <c:pt idx="259">
                  <c:v>-0.32443422608693995</c:v>
                </c:pt>
                <c:pt idx="260">
                  <c:v>-0.31923783581578574</c:v>
                </c:pt>
                <c:pt idx="261">
                  <c:v>-0.31412002814801443</c:v>
                </c:pt>
                <c:pt idx="262">
                  <c:v>-0.3090797284698783</c:v>
                </c:pt>
                <c:pt idx="263">
                  <c:v>-0.30411587391352879</c:v>
                </c:pt>
                <c:pt idx="264">
                  <c:v>-0.29922741331320857</c:v>
                </c:pt>
                <c:pt idx="265">
                  <c:v>-0.29441330715853831</c:v>
                </c:pt>
                <c:pt idx="266">
                  <c:v>-0.28967252754510869</c:v>
                </c:pt>
                <c:pt idx="267">
                  <c:v>-0.28500405812242541</c:v>
                </c:pt>
                <c:pt idx="268">
                  <c:v>-0.28040689403938884</c:v>
                </c:pt>
                <c:pt idx="269">
                  <c:v>-0.27588004188737048</c:v>
                </c:pt>
                <c:pt idx="270">
                  <c:v>-0.27142251964107578</c:v>
                </c:pt>
                <c:pt idx="271">
                  <c:v>-0.26703335659723038</c:v>
                </c:pt>
                <c:pt idx="272">
                  <c:v>-0.26271159331125421</c:v>
                </c:pt>
                <c:pt idx="273">
                  <c:v>-0.2584562815319732</c:v>
                </c:pt>
                <c:pt idx="274">
                  <c:v>-0.25426648413454145</c:v>
                </c:pt>
                <c:pt idx="275">
                  <c:v>-0.25014127505160005</c:v>
                </c:pt>
                <c:pt idx="276">
                  <c:v>-0.24607973920282181</c:v>
                </c:pt>
                <c:pt idx="277">
                  <c:v>-0.24208097242288065</c:v>
                </c:pt>
                <c:pt idx="278">
                  <c:v>-0.23814408138800469</c:v>
                </c:pt>
                <c:pt idx="279">
                  <c:v>-0.23426818354112575</c:v>
                </c:pt>
                <c:pt idx="280">
                  <c:v>-0.23045240701576747</c:v>
                </c:pt>
                <c:pt idx="281">
                  <c:v>-0.22669589055869357</c:v>
                </c:pt>
                <c:pt idx="282">
                  <c:v>-0.22299778345146573</c:v>
                </c:pt>
                <c:pt idx="283">
                  <c:v>-0.21935724543092594</c:v>
                </c:pt>
                <c:pt idx="284">
                  <c:v>-0.21577344660869069</c:v>
                </c:pt>
                <c:pt idx="285">
                  <c:v>-0.21224556738975323</c:v>
                </c:pt>
                <c:pt idx="286">
                  <c:v>-0.20877279839022012</c:v>
                </c:pt>
                <c:pt idx="287">
                  <c:v>-0.20535434035429909</c:v>
                </c:pt>
                <c:pt idx="288">
                  <c:v>-0.20198940407053503</c:v>
                </c:pt>
                <c:pt idx="289">
                  <c:v>-0.19867721028742028</c:v>
                </c:pt>
                <c:pt idx="290">
                  <c:v>-0.19541698962838885</c:v>
                </c:pt>
                <c:pt idx="291">
                  <c:v>-0.19220798250629612</c:v>
                </c:pt>
                <c:pt idx="292">
                  <c:v>-0.18904943903738403</c:v>
                </c:pt>
                <c:pt idx="293">
                  <c:v>-0.18594061895483782</c:v>
                </c:pt>
                <c:pt idx="294">
                  <c:v>-0.18288079152194561</c:v>
                </c:pt>
                <c:pt idx="295">
                  <c:v>-0.17986923544494759</c:v>
                </c:pt>
                <c:pt idx="296">
                  <c:v>-0.17690523878557315</c:v>
                </c:pt>
                <c:pt idx="297">
                  <c:v>-0.17398809887335998</c:v>
                </c:pt>
                <c:pt idx="298">
                  <c:v>-0.17111712221776282</c:v>
                </c:pt>
                <c:pt idx="299">
                  <c:v>-0.16829162442012871</c:v>
                </c:pt>
                <c:pt idx="300">
                  <c:v>-0.16551093008553408</c:v>
                </c:pt>
                <c:pt idx="301">
                  <c:v>-0.16277437273456774</c:v>
                </c:pt>
                <c:pt idx="302">
                  <c:v>-0.16008129471506272</c:v>
                </c:pt>
                <c:pt idx="303">
                  <c:v>-0.15743104711384912</c:v>
                </c:pt>
                <c:pt idx="304">
                  <c:v>-0.15482298966851363</c:v>
                </c:pt>
                <c:pt idx="305">
                  <c:v>-0.15225649067924824</c:v>
                </c:pt>
                <c:pt idx="306">
                  <c:v>-0.1497309269207833</c:v>
                </c:pt>
                <c:pt idx="307">
                  <c:v>-0.14724568355447037</c:v>
                </c:pt>
                <c:pt idx="308">
                  <c:v>-0.14480015404049959</c:v>
                </c:pt>
                <c:pt idx="309">
                  <c:v>-0.14239374005032285</c:v>
                </c:pt>
                <c:pt idx="310">
                  <c:v>-0.14002585137928539</c:v>
                </c:pt>
                <c:pt idx="311">
                  <c:v>-0.13769590585949734</c:v>
                </c:pt>
                <c:pt idx="312">
                  <c:v>-0.13540332927297227</c:v>
                </c:pt>
                <c:pt idx="313">
                  <c:v>-0.13314755526505279</c:v>
                </c:pt>
                <c:pt idx="314">
                  <c:v>-0.13092802525814878</c:v>
                </c:pt>
                <c:pt idx="315">
                  <c:v>-0.12874418836580864</c:v>
                </c:pt>
                <c:pt idx="316">
                  <c:v>-0.1265955013071432</c:v>
                </c:pt>
                <c:pt idx="317">
                  <c:v>-0.12448142832162448</c:v>
                </c:pt>
                <c:pt idx="318">
                  <c:v>-0.12240144108427513</c:v>
                </c:pt>
                <c:pt idx="319">
                  <c:v>-0.12035501862126931</c:v>
                </c:pt>
                <c:pt idx="320">
                  <c:v>-0.11834164722595908</c:v>
                </c:pt>
                <c:pt idx="321">
                  <c:v>-0.11636082037534563</c:v>
                </c:pt>
                <c:pt idx="322">
                  <c:v>-0.1144120386470075</c:v>
                </c:pt>
                <c:pt idx="323">
                  <c:v>-0.11249480963650348</c:v>
                </c:pt>
                <c:pt idx="324">
                  <c:v>-0.11060864787526103</c:v>
                </c:pt>
                <c:pt idx="325">
                  <c:v>-0.10875307474896639</c:v>
                </c:pt>
                <c:pt idx="326">
                  <c:v>-0.10692761841646559</c:v>
                </c:pt>
                <c:pt idx="327">
                  <c:v>-0.10513181372919102</c:v>
                </c:pt>
                <c:pt idx="328">
                  <c:v>-0.10336520215112228</c:v>
                </c:pt>
                <c:pt idx="329">
                  <c:v>-0.10162733167929337</c:v>
                </c:pt>
                <c:pt idx="330">
                  <c:v>-9.991775676485451E-2</c:v>
                </c:pt>
                <c:pt idx="331">
                  <c:v>-9.8236038234699632E-2</c:v>
                </c:pt>
                <c:pt idx="332">
                  <c:v>-9.6581743213665625E-2</c:v>
                </c:pt>
                <c:pt idx="333">
                  <c:v>-9.4954445047314359E-2</c:v>
                </c:pt>
                <c:pt idx="334">
                  <c:v>-9.3353723225301916E-2</c:v>
                </c:pt>
                <c:pt idx="335">
                  <c:v>-9.1779163305344746E-2</c:v>
                </c:pt>
                <c:pt idx="336">
                  <c:v>-9.023035683778681E-2</c:v>
                </c:pt>
                <c:pt idx="337">
                  <c:v>-8.8706901290775908E-2</c:v>
                </c:pt>
                <c:pt idx="338">
                  <c:v>-8.7208399976052509E-2</c:v>
                </c:pt>
                <c:pt idx="339">
                  <c:v>-8.5734461975357931E-2</c:v>
                </c:pt>
                <c:pt idx="340">
                  <c:v>-8.4284702067465703E-2</c:v>
                </c:pt>
                <c:pt idx="341">
                  <c:v>-8.2858740655839633E-2</c:v>
                </c:pt>
                <c:pt idx="342">
                  <c:v>-8.1456203696924093E-2</c:v>
                </c:pt>
                <c:pt idx="343">
                  <c:v>-8.0076722629067579E-2</c:v>
                </c:pt>
                <c:pt idx="344">
                  <c:v>-7.8719934302085112E-2</c:v>
                </c:pt>
                <c:pt idx="345">
                  <c:v>-7.7385480907459489E-2</c:v>
                </c:pt>
                <c:pt idx="346">
                  <c:v>-7.6073009909186029E-2</c:v>
                </c:pt>
                <c:pt idx="347">
                  <c:v>-7.4782173975260727E-2</c:v>
                </c:pt>
                <c:pt idx="348">
                  <c:v>-7.3512630909815135E-2</c:v>
                </c:pt>
                <c:pt idx="349">
                  <c:v>-7.2264043585897678E-2</c:v>
                </c:pt>
                <c:pt idx="350">
                  <c:v>-7.103607987890391E-2</c:v>
                </c:pt>
                <c:pt idx="351">
                  <c:v>-6.9828412600654893E-2</c:v>
                </c:pt>
                <c:pt idx="352">
                  <c:v>-6.8640719434125627E-2</c:v>
                </c:pt>
                <c:pt idx="353">
                  <c:v>-6.7472682868822006E-2</c:v>
                </c:pt>
                <c:pt idx="354">
                  <c:v>-6.632399013680805E-2</c:v>
                </c:pt>
                <c:pt idx="355">
                  <c:v>-6.5194333149381042E-2</c:v>
                </c:pt>
                <c:pt idx="356">
                  <c:v>-6.4083408434395861E-2</c:v>
                </c:pt>
                <c:pt idx="357">
                  <c:v>-6.299091707423593E-2</c:v>
                </c:pt>
                <c:pt idx="358">
                  <c:v>-6.1916564644431404E-2</c:v>
                </c:pt>
                <c:pt idx="359">
                  <c:v>-6.086006115292153E-2</c:v>
                </c:pt>
                <c:pt idx="360">
                  <c:v>-5.982112097996159E-2</c:v>
                </c:pt>
                <c:pt idx="361">
                  <c:v>-5.8799462818670906E-2</c:v>
                </c:pt>
                <c:pt idx="362">
                  <c:v>-5.7794809616221687E-2</c:v>
                </c:pt>
                <c:pt idx="363">
                  <c:v>-5.6806888515665302E-2</c:v>
                </c:pt>
                <c:pt idx="364">
                  <c:v>-5.5835430798394793E-2</c:v>
                </c:pt>
                <c:pt idx="365">
                  <c:v>-5.4880171827240865E-2</c:v>
                </c:pt>
                <c:pt idx="366">
                  <c:v>-5.3940850990198401E-2</c:v>
                </c:pt>
                <c:pt idx="367">
                  <c:v>-5.3017211644781868E-2</c:v>
                </c:pt>
                <c:pt idx="368">
                  <c:v>-5.2109001063005485E-2</c:v>
                </c:pt>
                <c:pt idx="369">
                  <c:v>-5.1215970376986608E-2</c:v>
                </c:pt>
                <c:pt idx="370">
                  <c:v>-5.033787452516781E-2</c:v>
                </c:pt>
                <c:pt idx="371">
                  <c:v>-4.9474472199155885E-2</c:v>
                </c:pt>
                <c:pt idx="372">
                  <c:v>-4.862552579117306E-2</c:v>
                </c:pt>
                <c:pt idx="373">
                  <c:v>-4.7790801342118334E-2</c:v>
                </c:pt>
                <c:pt idx="374">
                  <c:v>-4.6970068490234156E-2</c:v>
                </c:pt>
                <c:pt idx="375">
                  <c:v>-4.6163100420375976E-2</c:v>
                </c:pt>
                <c:pt idx="376">
                  <c:v>-4.5369673813879768E-2</c:v>
                </c:pt>
                <c:pt idx="377">
                  <c:v>-4.4589568799025009E-2</c:v>
                </c:pt>
                <c:pt idx="378">
                  <c:v>-4.3822568902087786E-2</c:v>
                </c:pt>
                <c:pt idx="379">
                  <c:v>-4.3068460998981498E-2</c:v>
                </c:pt>
                <c:pt idx="380">
                  <c:v>-4.2327035267479801E-2</c:v>
                </c:pt>
                <c:pt idx="381">
                  <c:v>-4.1598085140018781E-2</c:v>
                </c:pt>
                <c:pt idx="382">
                  <c:v>-4.0881407257073163E-2</c:v>
                </c:pt>
                <c:pt idx="383">
                  <c:v>-4.0176801421103352E-2</c:v>
                </c:pt>
                <c:pt idx="384">
                  <c:v>-3.9484070551067854E-2</c:v>
                </c:pt>
                <c:pt idx="385">
                  <c:v>-3.8803020637497951E-2</c:v>
                </c:pt>
                <c:pt idx="386">
                  <c:v>-3.8133460698129007E-2</c:v>
                </c:pt>
                <c:pt idx="387">
                  <c:v>-3.7475202734085042E-2</c:v>
                </c:pt>
                <c:pt idx="388">
                  <c:v>-3.6828061686611173E-2</c:v>
                </c:pt>
                <c:pt idx="389">
                  <c:v>-3.619185539435002E-2</c:v>
                </c:pt>
                <c:pt idx="390">
                  <c:v>-3.5566404551157373E-2</c:v>
                </c:pt>
                <c:pt idx="391">
                  <c:v>-3.4951532664452022E-2</c:v>
                </c:pt>
                <c:pt idx="392">
                  <c:v>-3.4347066014096102E-2</c:v>
                </c:pt>
                <c:pt idx="393">
                  <c:v>-3.3752833611800093E-2</c:v>
                </c:pt>
                <c:pt idx="394">
                  <c:v>-3.3168667161049027E-2</c:v>
                </c:pt>
                <c:pt idx="395">
                  <c:v>-3.2594401017544079E-2</c:v>
                </c:pt>
                <c:pt idx="396">
                  <c:v>-3.2029872150155778E-2</c:v>
                </c:pt>
                <c:pt idx="397">
                  <c:v>-3.1474920102383237E-2</c:v>
                </c:pt>
                <c:pt idx="398">
                  <c:v>-3.0929386954315588E-2</c:v>
                </c:pt>
                <c:pt idx="399">
                  <c:v>-3.0393117285089814E-2</c:v>
                </c:pt>
                <c:pt idx="400">
                  <c:v>-2.9865958135841263E-2</c:v>
                </c:pt>
                <c:pt idx="401">
                  <c:v>-2.9347758973141153E-2</c:v>
                </c:pt>
                <c:pt idx="402">
                  <c:v>-2.8838371652917093E-2</c:v>
                </c:pt>
                <c:pt idx="403">
                  <c:v>-2.8337650384851084E-2</c:v>
                </c:pt>
                <c:pt idx="404">
                  <c:v>-2.7845451697250938E-2</c:v>
                </c:pt>
                <c:pt idx="405">
                  <c:v>-2.7361634402389715E-2</c:v>
                </c:pt>
                <c:pt idx="406">
                  <c:v>-2.6886059562308922E-2</c:v>
                </c:pt>
                <c:pt idx="407">
                  <c:v>-2.6418590455080274E-2</c:v>
                </c:pt>
                <c:pt idx="408">
                  <c:v>-2.5959092541521657E-2</c:v>
                </c:pt>
                <c:pt idx="409">
                  <c:v>-2.5507433432362111E-2</c:v>
                </c:pt>
                <c:pt idx="410">
                  <c:v>-2.506348285585161E-2</c:v>
                </c:pt>
                <c:pt idx="411">
                  <c:v>-2.4627112625810275E-2</c:v>
                </c:pt>
                <c:pt idx="412">
                  <c:v>-2.4198196610113031E-2</c:v>
                </c:pt>
                <c:pt idx="413">
                  <c:v>-2.3776610699604284E-2</c:v>
                </c:pt>
                <c:pt idx="414">
                  <c:v>-2.3362232777438482E-2</c:v>
                </c:pt>
                <c:pt idx="415">
                  <c:v>-2.2954942688841674E-2</c:v>
                </c:pt>
                <c:pt idx="416">
                  <c:v>-2.2554622211289264E-2</c:v>
                </c:pt>
                <c:pt idx="417">
                  <c:v>-2.2161155025095726E-2</c:v>
                </c:pt>
                <c:pt idx="418">
                  <c:v>-2.1774426684411166E-2</c:v>
                </c:pt>
                <c:pt idx="419">
                  <c:v>-2.1394324588620676E-2</c:v>
                </c:pt>
                <c:pt idx="420">
                  <c:v>-2.1020737954141357E-2</c:v>
                </c:pt>
                <c:pt idx="421">
                  <c:v>-2.0653557786613035E-2</c:v>
                </c:pt>
                <c:pt idx="422">
                  <c:v>-2.0292676853477565E-2</c:v>
                </c:pt>
                <c:pt idx="423">
                  <c:v>-1.9937989656942795E-2</c:v>
                </c:pt>
                <c:pt idx="424">
                  <c:v>-1.9589392407326222E-2</c:v>
                </c:pt>
                <c:pt idx="425">
                  <c:v>-1.9246782996774302E-2</c:v>
                </c:pt>
                <c:pt idx="426">
                  <c:v>-1.8910060973352613E-2</c:v>
                </c:pt>
                <c:pt idx="427">
                  <c:v>-1.8579127515502929E-2</c:v>
                </c:pt>
                <c:pt idx="428">
                  <c:v>-1.8253885406862298E-2</c:v>
                </c:pt>
                <c:pt idx="429">
                  <c:v>-1.7934239011440395E-2</c:v>
                </c:pt>
                <c:pt idx="430">
                  <c:v>-1.7620094249150238E-2</c:v>
                </c:pt>
                <c:pt idx="431">
                  <c:v>-1.7311358571688591E-2</c:v>
                </c:pt>
                <c:pt idx="432">
                  <c:v>-1.7007940938761214E-2</c:v>
                </c:pt>
                <c:pt idx="433">
                  <c:v>-1.6709751794649359E-2</c:v>
                </c:pt>
                <c:pt idx="434">
                  <c:v>-1.6416703045112706E-2</c:v>
                </c:pt>
                <c:pt idx="435">
                  <c:v>-1.6128708034625221E-2</c:v>
                </c:pt>
                <c:pt idx="436">
                  <c:v>-1.5845681523939205E-2</c:v>
                </c:pt>
                <c:pt idx="437">
                  <c:v>-1.5567539667974025E-2</c:v>
                </c:pt>
                <c:pt idx="438">
                  <c:v>-1.5294199994024971E-2</c:v>
                </c:pt>
                <c:pt idx="439">
                  <c:v>-1.5025581380288608E-2</c:v>
                </c:pt>
                <c:pt idx="440">
                  <c:v>-1.4761604034700448E-2</c:v>
                </c:pt>
                <c:pt idx="441">
                  <c:v>-1.4502189474080959E-2</c:v>
                </c:pt>
                <c:pt idx="442">
                  <c:v>-1.4247260503586191E-2</c:v>
                </c:pt>
                <c:pt idx="443">
                  <c:v>-1.3996741196458854E-2</c:v>
                </c:pt>
                <c:pt idx="444">
                  <c:v>-1.3750556874076343E-2</c:v>
                </c:pt>
                <c:pt idx="445">
                  <c:v>-1.3508634086291499E-2</c:v>
                </c:pt>
                <c:pt idx="446">
                  <c:v>-1.3270900592062757E-2</c:v>
                </c:pt>
                <c:pt idx="447">
                  <c:v>-1.3037285340369525E-2</c:v>
                </c:pt>
                <c:pt idx="448">
                  <c:v>-1.2807718451409433E-2</c:v>
                </c:pt>
                <c:pt idx="449">
                  <c:v>-1.2582131198073504E-2</c:v>
                </c:pt>
                <c:pt idx="450">
                  <c:v>-1.2360455987695836E-2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0.39259214986121549</c:v>
                </c:pt>
                <c:pt idx="1">
                  <c:v>0.13746442816792381</c:v>
                </c:pt>
                <c:pt idx="2">
                  <c:v>-0.10635343372100436</c:v>
                </c:pt>
                <c:pt idx="3">
                  <c:v>-0.33927397387643765</c:v>
                </c:pt>
                <c:pt idx="4">
                  <c:v>-0.56169505378953843</c:v>
                </c:pt>
                <c:pt idx="5">
                  <c:v>-0.77400039705218049</c:v>
                </c:pt>
                <c:pt idx="6">
                  <c:v>-0.97656010719752118</c:v>
                </c:pt>
                <c:pt idx="7">
                  <c:v>-1.169731165553884</c:v>
                </c:pt>
                <c:pt idx="8">
                  <c:v>-1.3538579099287027</c:v>
                </c:pt>
                <c:pt idx="9">
                  <c:v>-1.5292724949036938</c:v>
                </c:pt>
                <c:pt idx="10">
                  <c:v>-1.6962953344891787</c:v>
                </c:pt>
                <c:pt idx="11">
                  <c:v>-1.8552355278533028</c:v>
                </c:pt>
                <c:pt idx="12">
                  <c:v>-2.0063912688112726</c:v>
                </c:pt>
                <c:pt idx="13">
                  <c:v>-2.1500502397305308</c:v>
                </c:pt>
                <c:pt idx="14">
                  <c:v>-2.2864899904797813</c:v>
                </c:pt>
                <c:pt idx="15">
                  <c:v>-2.4159783030231488</c:v>
                </c:pt>
                <c:pt idx="16">
                  <c:v>-2.5387735422352335</c:v>
                </c:pt>
                <c:pt idx="17">
                  <c:v>-2.655124993488327</c:v>
                </c:pt>
                <c:pt idx="18">
                  <c:v>-2.7652731875400303</c:v>
                </c:pt>
                <c:pt idx="19">
                  <c:v>-2.8694502132269637</c:v>
                </c:pt>
                <c:pt idx="20">
                  <c:v>-2.9678800184491365</c:v>
                </c:pt>
                <c:pt idx="21">
                  <c:v>-3.0607786999092017</c:v>
                </c:pt>
                <c:pt idx="22">
                  <c:v>-3.1483547820513103</c:v>
                </c:pt>
                <c:pt idx="23">
                  <c:v>-3.2308094856257323</c:v>
                </c:pt>
                <c:pt idx="24">
                  <c:v>-3.3083369862876477</c:v>
                </c:pt>
                <c:pt idx="25">
                  <c:v>-3.3811246636215042</c:v>
                </c:pt>
                <c:pt idx="26">
                  <c:v>-3.4493533409660131</c:v>
                </c:pt>
                <c:pt idx="27">
                  <c:v>-3.5131975163994618</c:v>
                </c:pt>
                <c:pt idx="28">
                  <c:v>-3.5728255852299871</c:v>
                </c:pt>
                <c:pt idx="29">
                  <c:v>-3.6284000543213999</c:v>
                </c:pt>
                <c:pt idx="30">
                  <c:v>-3.6800777485713105</c:v>
                </c:pt>
                <c:pt idx="31">
                  <c:v>-3.728010009845601</c:v>
                </c:pt>
                <c:pt idx="32">
                  <c:v>-3.7723428886605213</c:v>
                </c:pt>
                <c:pt idx="33">
                  <c:v>-3.8132173288920281</c:v>
                </c:pt>
                <c:pt idx="34">
                  <c:v>-3.8507693457803764</c:v>
                </c:pt>
                <c:pt idx="35">
                  <c:v>-3.8851301974871895</c:v>
                </c:pt>
                <c:pt idx="36">
                  <c:v>-3.9164265504517735</c:v>
                </c:pt>
                <c:pt idx="37">
                  <c:v>-3.944780638783338</c:v>
                </c:pt>
                <c:pt idx="38">
                  <c:v>-3.9703104179163633</c:v>
                </c:pt>
                <c:pt idx="39">
                  <c:v>-3.9931297127470549</c:v>
                </c:pt>
                <c:pt idx="40">
                  <c:v>-4.0133483604601654</c:v>
                </c:pt>
                <c:pt idx="41">
                  <c:v>-4.0310723482469299</c:v>
                </c:pt>
                <c:pt idx="42">
                  <c:v>-4.0464039461069721</c:v>
                </c:pt>
                <c:pt idx="43">
                  <c:v>-4.0594418349191494</c:v>
                </c:pt>
                <c:pt idx="44">
                  <c:v>-4.0702812299591304</c:v>
                </c:pt>
                <c:pt idx="45">
                  <c:v>-4.0790140000342259</c:v>
                </c:pt>
                <c:pt idx="46">
                  <c:v>-4.085728782399304</c:v>
                </c:pt>
                <c:pt idx="47">
                  <c:v>-4.0905110936112576</c:v>
                </c:pt>
                <c:pt idx="48">
                  <c:v>-4.0934434364729952</c:v>
                </c:pt>
                <c:pt idx="49">
                  <c:v>-4.0946054032122134</c:v>
                </c:pt>
                <c:pt idx="50">
                  <c:v>-4.0940737750344045</c:v>
                </c:pt>
                <c:pt idx="51">
                  <c:v>-4.0919226181840145</c:v>
                </c:pt>
                <c:pt idx="52">
                  <c:v>-4.0882233766426106</c:v>
                </c:pt>
                <c:pt idx="53">
                  <c:v>-4.0830449615876203</c:v>
                </c:pt>
                <c:pt idx="54">
                  <c:v>-4.0764538377306314</c:v>
                </c:pt>
                <c:pt idx="55">
                  <c:v>-4.0685141066494914</c:v>
                </c:pt>
                <c:pt idx="56">
                  <c:v>-4.0592875872239782</c:v>
                </c:pt>
                <c:pt idx="57">
                  <c:v>-4.0488338932807153</c:v>
                </c:pt>
                <c:pt idx="58">
                  <c:v>-4.0372105085487524</c:v>
                </c:pt>
                <c:pt idx="59">
                  <c:v>-4.0244728590234349</c:v>
                </c:pt>
                <c:pt idx="60">
                  <c:v>-4.0106743828324181</c:v>
                </c:pt>
                <c:pt idx="61">
                  <c:v>-3.9958665976940217</c:v>
                </c:pt>
                <c:pt idx="62">
                  <c:v>-3.9800991660547647</c:v>
                </c:pt>
                <c:pt idx="63">
                  <c:v>-3.9634199579895135</c:v>
                </c:pt>
                <c:pt idx="64">
                  <c:v>-3.9458751119445865</c:v>
                </c:pt>
                <c:pt idx="65">
                  <c:v>-3.9275090934010253</c:v>
                </c:pt>
                <c:pt idx="66">
                  <c:v>-3.9083647515323716</c:v>
                </c:pt>
                <c:pt idx="67">
                  <c:v>-3.8884833739284641</c:v>
                </c:pt>
                <c:pt idx="68">
                  <c:v>-3.8679047394540551</c:v>
                </c:pt>
                <c:pt idx="69">
                  <c:v>-3.8466671693084931</c:v>
                </c:pt>
                <c:pt idx="70">
                  <c:v>-3.8248075763501932</c:v>
                </c:pt>
                <c:pt idx="71">
                  <c:v>-3.802361512747233</c:v>
                </c:pt>
                <c:pt idx="72">
                  <c:v>-3.7793632160131754</c:v>
                </c:pt>
                <c:pt idx="73">
                  <c:v>-3.7558456534849451</c:v>
                </c:pt>
                <c:pt idx="74">
                  <c:v>-3.7318405652974742</c:v>
                </c:pt>
                <c:pt idx="75">
                  <c:v>-3.7073785059079096</c:v>
                </c:pt>
                <c:pt idx="76">
                  <c:v>-3.6824888842200401</c:v>
                </c:pt>
                <c:pt idx="77">
                  <c:v>-3.6572000023579174</c:v>
                </c:pt>
                <c:pt idx="78">
                  <c:v>-3.6315390931356841</c:v>
                </c:pt>
                <c:pt idx="79">
                  <c:v>-3.605532356269026</c:v>
                </c:pt>
                <c:pt idx="80">
                  <c:v>-3.5792049933718588</c:v>
                </c:pt>
                <c:pt idx="81">
                  <c:v>-3.552581241780433</c:v>
                </c:pt>
                <c:pt idx="82">
                  <c:v>-3.5256844072453184</c:v>
                </c:pt>
                <c:pt idx="83">
                  <c:v>-3.4985368955304179</c:v>
                </c:pt>
                <c:pt idx="84">
                  <c:v>-3.4711602429566262</c:v>
                </c:pt>
                <c:pt idx="85">
                  <c:v>-3.4435751459264092</c:v>
                </c:pt>
                <c:pt idx="86">
                  <c:v>-3.4158014894643585</c:v>
                </c:pt>
                <c:pt idx="87">
                  <c:v>-3.3878583748073208</c:v>
                </c:pt>
                <c:pt idx="88">
                  <c:v>-3.359764146076726</c:v>
                </c:pt>
                <c:pt idx="89">
                  <c:v>-3.3315364160643339</c:v>
                </c:pt>
                <c:pt idx="90">
                  <c:v>-3.3031920911616925</c:v>
                </c:pt>
                <c:pt idx="91">
                  <c:v>-3.2747473954624065</c:v>
                </c:pt>
                <c:pt idx="92">
                  <c:v>-3.2462178940652651</c:v>
                </c:pt>
                <c:pt idx="93">
                  <c:v>-3.2176185156054169</c:v>
                </c:pt>
                <c:pt idx="94">
                  <c:v>-3.1889635740396001</c:v>
                </c:pt>
                <c:pt idx="95">
                  <c:v>-3.1602667897107142</c:v>
                </c:pt>
                <c:pt idx="96">
                  <c:v>-3.1315413097160145</c:v>
                </c:pt>
                <c:pt idx="97">
                  <c:v>-3.1027997276023482</c:v>
                </c:pt>
                <c:pt idx="98">
                  <c:v>-3.0740541024111137</c:v>
                </c:pt>
                <c:pt idx="99">
                  <c:v>-3.0453159770947105</c:v>
                </c:pt>
                <c:pt idx="100">
                  <c:v>-3.0165963963256042</c:v>
                </c:pt>
                <c:pt idx="101">
                  <c:v>-2.9879059237182739</c:v>
                </c:pt>
                <c:pt idx="102">
                  <c:v>-2.9592546584836903</c:v>
                </c:pt>
                <c:pt idx="103">
                  <c:v>-2.9306522515352471</c:v>
                </c:pt>
                <c:pt idx="104">
                  <c:v>-2.9021079210644363</c:v>
                </c:pt>
                <c:pt idx="105">
                  <c:v>-2.8736304676038591</c:v>
                </c:pt>
                <c:pt idx="106">
                  <c:v>-2.8452282885946545</c:v>
                </c:pt>
                <c:pt idx="107">
                  <c:v>-2.8169093924747584</c:v>
                </c:pt>
                <c:pt idx="108">
                  <c:v>-2.7886814123038457</c:v>
                </c:pt>
                <c:pt idx="109">
                  <c:v>-2.7605516189403447</c:v>
                </c:pt>
                <c:pt idx="110">
                  <c:v>-2.7325269337852349</c:v>
                </c:pt>
                <c:pt idx="111">
                  <c:v>-2.7046139411069881</c:v>
                </c:pt>
                <c:pt idx="112">
                  <c:v>-2.6768188999614395</c:v>
                </c:pt>
                <c:pt idx="113">
                  <c:v>-2.649147755719881</c:v>
                </c:pt>
                <c:pt idx="114">
                  <c:v>-2.6216061512183209</c:v>
                </c:pt>
                <c:pt idx="115">
                  <c:v>-2.594199437540285</c:v>
                </c:pt>
                <c:pt idx="116">
                  <c:v>-2.5669326844452014</c:v>
                </c:pt>
                <c:pt idx="117">
                  <c:v>-2.5398106904539932</c:v>
                </c:pt>
                <c:pt idx="118">
                  <c:v>-2.5128379926030591</c:v>
                </c:pt>
                <c:pt idx="119">
                  <c:v>-2.4860188758775057</c:v>
                </c:pt>
                <c:pt idx="120">
                  <c:v>-2.4593573823340904</c:v>
                </c:pt>
                <c:pt idx="121">
                  <c:v>-2.4328573199239978</c:v>
                </c:pt>
                <c:pt idx="122">
                  <c:v>-2.4065222710252416</c:v>
                </c:pt>
                <c:pt idx="123">
                  <c:v>-2.3803556006941018</c:v>
                </c:pt>
                <c:pt idx="124">
                  <c:v>-2.3543604646447838</c:v>
                </c:pt>
                <c:pt idx="125">
                  <c:v>-2.3285398169661033</c:v>
                </c:pt>
                <c:pt idx="126">
                  <c:v>-2.3028964175837219</c:v>
                </c:pt>
                <c:pt idx="127">
                  <c:v>-2.2774328394762122</c:v>
                </c:pt>
                <c:pt idx="128">
                  <c:v>-2.2521514756528953</c:v>
                </c:pt>
                <c:pt idx="129">
                  <c:v>-2.2270545459012028</c:v>
                </c:pt>
                <c:pt idx="130">
                  <c:v>-2.2021441033109839</c:v>
                </c:pt>
                <c:pt idx="131">
                  <c:v>-2.1774220405829778</c:v>
                </c:pt>
                <c:pt idx="132">
                  <c:v>-2.152890096128445</c:v>
                </c:pt>
                <c:pt idx="133">
                  <c:v>-2.1285498599666544</c:v>
                </c:pt>
                <c:pt idx="134">
                  <c:v>-2.1044027794268017</c:v>
                </c:pt>
                <c:pt idx="135">
                  <c:v>-2.0804501646606148</c:v>
                </c:pt>
                <c:pt idx="136">
                  <c:v>-2.0566931939717668</c:v>
                </c:pt>
                <c:pt idx="137">
                  <c:v>-2.0331329189680032</c:v>
                </c:pt>
                <c:pt idx="138">
                  <c:v>-2.0097702695416779</c:v>
                </c:pt>
                <c:pt idx="139">
                  <c:v>-1.9866060586842109</c:v>
                </c:pt>
                <c:pt idx="140">
                  <c:v>-1.9636409871398166</c:v>
                </c:pt>
                <c:pt idx="141">
                  <c:v>-1.9408756479036753</c:v>
                </c:pt>
                <c:pt idx="142">
                  <c:v>-1.9183105305695227</c:v>
                </c:pt>
                <c:pt idx="143">
                  <c:v>-1.8959460255315168</c:v>
                </c:pt>
                <c:pt idx="144">
                  <c:v>-1.8737824280450395</c:v>
                </c:pt>
                <c:pt idx="145">
                  <c:v>-1.8518199421509614</c:v>
                </c:pt>
                <c:pt idx="146">
                  <c:v>-1.8300586844677824</c:v>
                </c:pt>
                <c:pt idx="147">
                  <c:v>-1.8084986878558258</c:v>
                </c:pt>
                <c:pt idx="148">
                  <c:v>-1.7871399049576404</c:v>
                </c:pt>
                <c:pt idx="149">
                  <c:v>-1.7659822116185626</c:v>
                </c:pt>
                <c:pt idx="150">
                  <c:v>-1.7450254101912539</c:v>
                </c:pt>
                <c:pt idx="151">
                  <c:v>-1.7242692327279907</c:v>
                </c:pt>
                <c:pt idx="152">
                  <c:v>-1.7037133440642322</c:v>
                </c:pt>
                <c:pt idx="153">
                  <c:v>-1.6833573447970052</c:v>
                </c:pt>
                <c:pt idx="154">
                  <c:v>-1.6632007741614616</c:v>
                </c:pt>
                <c:pt idx="155">
                  <c:v>-1.6432431128088365</c:v>
                </c:pt>
                <c:pt idx="156">
                  <c:v>-1.6234837854890387</c:v>
                </c:pt>
                <c:pt idx="157">
                  <c:v>-1.6039221636408525</c:v>
                </c:pt>
                <c:pt idx="158">
                  <c:v>-1.5845575678927613</c:v>
                </c:pt>
                <c:pt idx="159">
                  <c:v>-1.5653892704772485</c:v>
                </c:pt>
                <c:pt idx="160">
                  <c:v>-1.5464164975613302</c:v>
                </c:pt>
                <c:pt idx="161">
                  <c:v>-1.5276384314960365</c:v>
                </c:pt>
                <c:pt idx="162">
                  <c:v>-1.5090542129874174</c:v>
                </c:pt>
                <c:pt idx="163">
                  <c:v>-1.4906629431915968</c:v>
                </c:pt>
                <c:pt idx="164">
                  <c:v>-1.4724636857363267</c:v>
                </c:pt>
                <c:pt idx="165">
                  <c:v>-1.4544554686713813</c:v>
                </c:pt>
                <c:pt idx="166">
                  <c:v>-1.4366372863500905</c:v>
                </c:pt>
                <c:pt idx="167">
                  <c:v>-1.4190081012442235</c:v>
                </c:pt>
                <c:pt idx="168">
                  <c:v>-1.401566845694356</c:v>
                </c:pt>
                <c:pt idx="169">
                  <c:v>-1.3843124235978204</c:v>
                </c:pt>
                <c:pt idx="170">
                  <c:v>-1.3672437120362144</c:v>
                </c:pt>
                <c:pt idx="171">
                  <c:v>-1.3503595628444467</c:v>
                </c:pt>
                <c:pt idx="172">
                  <c:v>-1.3336588041231907</c:v>
                </c:pt>
                <c:pt idx="173">
                  <c:v>-1.3171402416965612</c:v>
                </c:pt>
                <c:pt idx="174">
                  <c:v>-1.3008026605168046</c:v>
                </c:pt>
                <c:pt idx="175">
                  <c:v>-1.2846448260176986</c:v>
                </c:pt>
                <c:pt idx="176">
                  <c:v>-1.2686654854183188</c:v>
                </c:pt>
                <c:pt idx="177">
                  <c:v>-1.2528633689787976</c:v>
                </c:pt>
                <c:pt idx="178">
                  <c:v>-1.2372371912096032</c:v>
                </c:pt>
                <c:pt idx="179">
                  <c:v>-1.2217856520358605</c:v>
                </c:pt>
                <c:pt idx="180">
                  <c:v>-1.206507437918183</c:v>
                </c:pt>
                <c:pt idx="181">
                  <c:v>-1.191401222931401</c:v>
                </c:pt>
                <c:pt idx="182">
                  <c:v>-1.1764656698025864</c:v>
                </c:pt>
                <c:pt idx="183">
                  <c:v>-1.1616994309096764</c:v>
                </c:pt>
                <c:pt idx="184">
                  <c:v>-1.1471011492419916</c:v>
                </c:pt>
                <c:pt idx="185">
                  <c:v>-1.1326694593238937</c:v>
                </c:pt>
                <c:pt idx="186">
                  <c:v>-1.1184029881027766</c:v>
                </c:pt>
                <c:pt idx="187">
                  <c:v>-1.1043003558025768</c:v>
                </c:pt>
                <c:pt idx="188">
                  <c:v>-1.0903601767439117</c:v>
                </c:pt>
                <c:pt idx="189">
                  <c:v>-1.0765810601319574</c:v>
                </c:pt>
                <c:pt idx="190">
                  <c:v>-1.0629616108131283</c:v>
                </c:pt>
                <c:pt idx="191">
                  <c:v>-1.0495004300015625</c:v>
                </c:pt>
                <c:pt idx="192">
                  <c:v>-1.0361961159764421</c:v>
                </c:pt>
                <c:pt idx="193">
                  <c:v>-1.023047264751082</c:v>
                </c:pt>
                <c:pt idx="194">
                  <c:v>-1.0100524707147449</c:v>
                </c:pt>
                <c:pt idx="195">
                  <c:v>-0.99721032724807102</c:v>
                </c:pt>
                <c:pt idx="196">
                  <c:v>-0.98451942731300712</c:v>
                </c:pt>
                <c:pt idx="197">
                  <c:v>-0.9719783640180748</c:v>
                </c:pt>
                <c:pt idx="198">
                  <c:v>-0.95958573115982226</c:v>
                </c:pt>
                <c:pt idx="199">
                  <c:v>-0.94734012374121956</c:v>
                </c:pt>
                <c:pt idx="200">
                  <c:v>-0.93524013846780452</c:v>
                </c:pt>
                <c:pt idx="201">
                  <c:v>-0.92328437422230503</c:v>
                </c:pt>
                <c:pt idx="202">
                  <c:v>-0.91147143251847296</c:v>
                </c:pt>
                <c:pt idx="203">
                  <c:v>-0.89979991793481773</c:v>
                </c:pt>
                <c:pt idx="204">
                  <c:v>-0.88826843852893589</c:v>
                </c:pt>
                <c:pt idx="205">
                  <c:v>-0.8768756062330787</c:v>
                </c:pt>
                <c:pt idx="206">
                  <c:v>-0.86562003723160197</c:v>
                </c:pt>
                <c:pt idx="207">
                  <c:v>-0.85450035232092081</c:v>
                </c:pt>
                <c:pt idx="208">
                  <c:v>-0.84351517725255143</c:v>
                </c:pt>
                <c:pt idx="209">
                  <c:v>-0.83266314305983591</c:v>
                </c:pt>
                <c:pt idx="210">
                  <c:v>-0.82194288636889723</c:v>
                </c:pt>
                <c:pt idx="211">
                  <c:v>-0.8113530496943786</c:v>
                </c:pt>
                <c:pt idx="212">
                  <c:v>-0.80089228172048132</c:v>
                </c:pt>
                <c:pt idx="213">
                  <c:v>-0.79055923756782254</c:v>
                </c:pt>
                <c:pt idx="214">
                  <c:v>-0.78035257904659749</c:v>
                </c:pt>
                <c:pt idx="215">
                  <c:v>-0.7702709748965233</c:v>
                </c:pt>
                <c:pt idx="216">
                  <c:v>-0.76031310101404204</c:v>
                </c:pt>
                <c:pt idx="217">
                  <c:v>-0.75047764066720324</c:v>
                </c:pt>
                <c:pt idx="218">
                  <c:v>-0.74076328469868546</c:v>
                </c:pt>
                <c:pt idx="219">
                  <c:v>-0.73116873171737207</c:v>
                </c:pt>
                <c:pt idx="220">
                  <c:v>-0.72169268827886746</c:v>
                </c:pt>
                <c:pt idx="221">
                  <c:v>-0.71233386905537965</c:v>
                </c:pt>
                <c:pt idx="222">
                  <c:v>-0.70309099699532362</c:v>
                </c:pt>
                <c:pt idx="223">
                  <c:v>-0.69396280347302775</c:v>
                </c:pt>
                <c:pt idx="224">
                  <c:v>-0.68494802842890523</c:v>
                </c:pt>
                <c:pt idx="225">
                  <c:v>-0.67604542050041716</c:v>
                </c:pt>
                <c:pt idx="226">
                  <c:v>-0.6672537371441859</c:v>
                </c:pt>
                <c:pt idx="227">
                  <c:v>-0.65857174474956504</c:v>
                </c:pt>
                <c:pt idx="228">
                  <c:v>-0.64999821874399233</c:v>
                </c:pt>
                <c:pt idx="229">
                  <c:v>-0.6415319436904191</c:v>
                </c:pt>
                <c:pt idx="230">
                  <c:v>-0.6331717133771213</c:v>
                </c:pt>
                <c:pt idx="231">
                  <c:v>-0.62491633090016308</c:v>
                </c:pt>
                <c:pt idx="232">
                  <c:v>-0.61676460873880923</c:v>
                </c:pt>
                <c:pt idx="233">
                  <c:v>-0.60871536882412813</c:v>
                </c:pt>
                <c:pt idx="234">
                  <c:v>-0.60076744260105963</c:v>
                </c:pt>
                <c:pt idx="235">
                  <c:v>-0.59291967108420174</c:v>
                </c:pt>
                <c:pt idx="236">
                  <c:v>-0.58517090490753887</c:v>
                </c:pt>
                <c:pt idx="237">
                  <c:v>-0.57752000436836548</c:v>
                </c:pt>
                <c:pt idx="238">
                  <c:v>-0.56996583946562029</c:v>
                </c:pt>
                <c:pt idx="239">
                  <c:v>-0.56250728993284915</c:v>
                </c:pt>
                <c:pt idx="240">
                  <c:v>-0.55514324526602321</c:v>
                </c:pt>
                <c:pt idx="241">
                  <c:v>-0.54787260474639088</c:v>
                </c:pt>
                <c:pt idx="242">
                  <c:v>-0.54069427745859167</c:v>
                </c:pt>
                <c:pt idx="243">
                  <c:v>-0.53360718230420223</c:v>
                </c:pt>
                <c:pt idx="244">
                  <c:v>-0.52661024801090617</c:v>
                </c:pt>
                <c:pt idx="245">
                  <c:v>-0.51970241313747723</c:v>
                </c:pt>
                <c:pt idx="246">
                  <c:v>-0.51288262607472812</c:v>
                </c:pt>
                <c:pt idx="247">
                  <c:v>-0.50614984504261762</c:v>
                </c:pt>
                <c:pt idx="248">
                  <c:v>-0.49950303808365498</c:v>
                </c:pt>
                <c:pt idx="249">
                  <c:v>-0.49294118305277823</c:v>
                </c:pt>
                <c:pt idx="250">
                  <c:v>-0.48646326760384534</c:v>
                </c:pt>
                <c:pt idx="251">
                  <c:v>-0.48006828917288785</c:v>
                </c:pt>
                <c:pt idx="252">
                  <c:v>-0.47375525495827131</c:v>
                </c:pt>
                <c:pt idx="253">
                  <c:v>-0.46752318189790265</c:v>
                </c:pt>
                <c:pt idx="254">
                  <c:v>-0.46137109664359965</c:v>
                </c:pt>
                <c:pt idx="255">
                  <c:v>-0.45529803553278031</c:v>
                </c:pt>
                <c:pt idx="256">
                  <c:v>-0.44930304455756093</c:v>
                </c:pt>
                <c:pt idx="257">
                  <c:v>-0.44338517933141675</c:v>
                </c:pt>
                <c:pt idx="258">
                  <c:v>-0.43754350505348916</c:v>
                </c:pt>
                <c:pt idx="259">
                  <c:v>-0.43177709647067525</c:v>
                </c:pt>
                <c:pt idx="260">
                  <c:v>-0.42608503783760465</c:v>
                </c:pt>
                <c:pt idx="261">
                  <c:v>-0.4204664228745667</c:v>
                </c:pt>
                <c:pt idx="262">
                  <c:v>-0.41492035472357436</c:v>
                </c:pt>
                <c:pt idx="263">
                  <c:v>-0.40944594590256617</c:v>
                </c:pt>
                <c:pt idx="264">
                  <c:v>-0.40404231825791576</c:v>
                </c:pt>
                <c:pt idx="265">
                  <c:v>-0.39870860291527088</c:v>
                </c:pt>
                <c:pt idx="266">
                  <c:v>-0.39344394022888768</c:v>
                </c:pt>
                <c:pt idx="267">
                  <c:v>-0.38824747972947032</c:v>
                </c:pt>
                <c:pt idx="268">
                  <c:v>-0.38311838007065546</c:v>
                </c:pt>
                <c:pt idx="269">
                  <c:v>-0.37805580897415358</c:v>
                </c:pt>
                <c:pt idx="270">
                  <c:v>-0.37305894317371446</c:v>
                </c:pt>
                <c:pt idx="271">
                  <c:v>-0.36812696835789988</c:v>
                </c:pt>
                <c:pt idx="272">
                  <c:v>-0.36325907911179556</c:v>
                </c:pt>
                <c:pt idx="273">
                  <c:v>-0.35845447885767739</c:v>
                </c:pt>
                <c:pt idx="274">
                  <c:v>-0.353712379794767</c:v>
                </c:pt>
                <c:pt idx="275">
                  <c:v>-0.34903200283806468</c:v>
                </c:pt>
                <c:pt idx="276">
                  <c:v>-0.34441257755638394</c:v>
                </c:pt>
                <c:pt idx="277">
                  <c:v>-0.33985334210957852</c:v>
                </c:pt>
                <c:pt idx="278">
                  <c:v>-0.33535354318510563</c:v>
                </c:pt>
                <c:pt idx="279">
                  <c:v>-0.33091243593389325</c:v>
                </c:pt>
                <c:pt idx="280">
                  <c:v>-0.32652928390562613</c:v>
                </c:pt>
                <c:pt idx="281">
                  <c:v>-0.32220335898344726</c:v>
                </c:pt>
                <c:pt idx="282">
                  <c:v>-0.31793394131819064</c:v>
                </c:pt>
                <c:pt idx="283">
                  <c:v>-0.3137203192621299</c:v>
                </c:pt>
                <c:pt idx="284">
                  <c:v>-0.30956178930230543</c:v>
                </c:pt>
                <c:pt idx="285">
                  <c:v>-0.30545765599350344</c:v>
                </c:pt>
                <c:pt idx="286">
                  <c:v>-0.30140723189087515</c:v>
                </c:pt>
                <c:pt idx="287">
                  <c:v>-0.29740983748230065</c:v>
                </c:pt>
                <c:pt idx="288">
                  <c:v>-0.29346480112046386</c:v>
                </c:pt>
                <c:pt idx="289">
                  <c:v>-0.28957145895473529</c:v>
                </c:pt>
                <c:pt idx="290">
                  <c:v>-0.28572915486285927</c:v>
                </c:pt>
                <c:pt idx="291">
                  <c:v>-0.28193724038252072</c:v>
                </c:pt>
                <c:pt idx="292">
                  <c:v>-0.27819507464276227</c:v>
                </c:pt>
                <c:pt idx="293">
                  <c:v>-0.27450202429534626</c:v>
                </c:pt>
                <c:pt idx="294">
                  <c:v>-0.27085746344604772</c:v>
                </c:pt>
                <c:pt idx="295">
                  <c:v>-0.26726077358594758</c:v>
                </c:pt>
                <c:pt idx="296">
                  <c:v>-0.26371134352269537</c:v>
                </c:pt>
                <c:pt idx="297">
                  <c:v>-0.26020856931183295</c:v>
                </c:pt>
                <c:pt idx="298">
                  <c:v>-0.25675185418815055</c:v>
                </c:pt>
                <c:pt idx="299">
                  <c:v>-0.25334060849715156</c:v>
                </c:pt>
                <c:pt idx="300">
                  <c:v>-0.24997424962658721</c:v>
                </c:pt>
                <c:pt idx="301">
                  <c:v>-0.24665220193814363</c:v>
                </c:pt>
                <c:pt idx="302">
                  <c:v>-0.24337389669925166</c:v>
                </c:pt>
                <c:pt idx="303">
                  <c:v>-0.24013877201509842</c:v>
                </c:pt>
                <c:pt idx="304">
                  <c:v>-0.23694627276078681</c:v>
                </c:pt>
                <c:pt idx="305">
                  <c:v>-0.23379585051372323</c:v>
                </c:pt>
                <c:pt idx="306">
                  <c:v>-0.23068696348621803</c:v>
                </c:pt>
                <c:pt idx="307">
                  <c:v>-0.22761907645834184</c:v>
                </c:pt>
                <c:pt idx="308">
                  <c:v>-0.22459166071101103</c:v>
                </c:pt>
                <c:pt idx="309">
                  <c:v>-0.22160419395936443</c:v>
                </c:pt>
                <c:pt idx="310">
                  <c:v>-0.21865616028642043</c:v>
                </c:pt>
                <c:pt idx="311">
                  <c:v>-0.21574705007702893</c:v>
                </c:pt>
                <c:pt idx="312">
                  <c:v>-0.21287635995214071</c:v>
                </c:pt>
                <c:pt idx="313">
                  <c:v>-0.2100435927033984</c:v>
                </c:pt>
                <c:pt idx="314">
                  <c:v>-0.20724825722806495</c:v>
                </c:pt>
                <c:pt idx="315">
                  <c:v>-0.20448986846430217</c:v>
                </c:pt>
                <c:pt idx="316">
                  <c:v>-0.20176794732680198</c:v>
                </c:pt>
                <c:pt idx="317">
                  <c:v>-0.19908202064279415</c:v>
                </c:pt>
                <c:pt idx="318">
                  <c:v>-0.19643162108842291</c:v>
                </c:pt>
                <c:pt idx="319">
                  <c:v>-0.19381628712551707</c:v>
                </c:pt>
                <c:pt idx="320">
                  <c:v>-0.19123556293875385</c:v>
                </c:pt>
                <c:pt idx="321">
                  <c:v>-0.18868899837322306</c:v>
                </c:pt>
                <c:pt idx="322">
                  <c:v>-0.18617614887240386</c:v>
                </c:pt>
                <c:pt idx="323">
                  <c:v>-0.18369657541655984</c:v>
                </c:pt>
                <c:pt idx="324">
                  <c:v>-0.18124984446155584</c:v>
                </c:pt>
                <c:pt idx="325">
                  <c:v>-0.17883552787810569</c:v>
                </c:pt>
                <c:pt idx="326">
                  <c:v>-0.1764532028914558</c:v>
                </c:pt>
                <c:pt idx="327">
                  <c:v>-0.17410245202150915</c:v>
                </c:pt>
                <c:pt idx="328">
                  <c:v>-0.1717828630233946</c:v>
                </c:pt>
                <c:pt idx="329">
                  <c:v>-0.16949402882848705</c:v>
                </c:pt>
                <c:pt idx="330">
                  <c:v>-0.16723554748588262</c:v>
                </c:pt>
                <c:pt idx="331">
                  <c:v>-0.16500702210432813</c:v>
                </c:pt>
                <c:pt idx="332">
                  <c:v>-0.16280806079461638</c:v>
                </c:pt>
                <c:pt idx="333">
                  <c:v>-0.16063827661244515</c:v>
                </c:pt>
                <c:pt idx="334">
                  <c:v>-0.15849728750173997</c:v>
                </c:pt>
                <c:pt idx="335">
                  <c:v>-0.15638471623845032</c:v>
                </c:pt>
                <c:pt idx="336">
                  <c:v>-0.15430019037481832</c:v>
                </c:pt>
                <c:pt idx="337">
                  <c:v>-0.15224334218411778</c:v>
                </c:pt>
                <c:pt idx="338">
                  <c:v>-0.15021380860587225</c:v>
                </c:pt>
                <c:pt idx="339">
                  <c:v>-0.1482112311915478</c:v>
                </c:pt>
                <c:pt idx="340">
                  <c:v>-0.14623525605072743</c:v>
                </c:pt>
                <c:pt idx="341">
                  <c:v>-0.1442855337977596</c:v>
                </c:pt>
                <c:pt idx="342">
                  <c:v>-0.14236171949889131</c:v>
                </c:pt>
                <c:pt idx="343">
                  <c:v>-0.14046347261987879</c:v>
                </c:pt>
                <c:pt idx="344">
                  <c:v>-0.13859045697408121</c:v>
                </c:pt>
                <c:pt idx="345">
                  <c:v>-0.13674234067103189</c:v>
                </c:pt>
                <c:pt idx="346">
                  <c:v>-0.13491879606549423</c:v>
                </c:pt>
                <c:pt idx="347">
                  <c:v>-0.1331194997069946</c:v>
                </c:pt>
                <c:pt idx="348">
                  <c:v>-0.1313441322898363</c:v>
                </c:pt>
                <c:pt idx="349">
                  <c:v>-0.12959237860359507</c:v>
                </c:pt>
                <c:pt idx="350">
                  <c:v>-0.12786392748408948</c:v>
                </c:pt>
                <c:pt idx="351">
                  <c:v>-0.1261584717648313</c:v>
                </c:pt>
                <c:pt idx="352">
                  <c:v>-0.12447570822895272</c:v>
                </c:pt>
                <c:pt idx="353">
                  <c:v>-0.12281533756160691</c:v>
                </c:pt>
                <c:pt idx="354">
                  <c:v>-0.12117706430284438</c:v>
                </c:pt>
                <c:pt idx="355">
                  <c:v>-0.11956059680096118</c:v>
                </c:pt>
                <c:pt idx="356">
                  <c:v>-0.11796564716631866</c:v>
                </c:pt>
                <c:pt idx="357">
                  <c:v>-0.1163919312256307</c:v>
                </c:pt>
                <c:pt idx="358">
                  <c:v>-0.11483916847672042</c:v>
                </c:pt>
                <c:pt idx="359">
                  <c:v>-0.11330708204374094</c:v>
                </c:pt>
                <c:pt idx="360">
                  <c:v>-0.11179539863286038</c:v>
                </c:pt>
                <c:pt idx="361">
                  <c:v>-0.11030384848840684</c:v>
                </c:pt>
                <c:pt idx="362">
                  <c:v>-0.10883216534947546</c:v>
                </c:pt>
                <c:pt idx="363">
                  <c:v>-0.107380086406987</c:v>
                </c:pt>
                <c:pt idx="364">
                  <c:v>-0.1059473522612063</c:v>
                </c:pt>
                <c:pt idx="365">
                  <c:v>-0.10453370687970942</c:v>
                </c:pt>
                <c:pt idx="366">
                  <c:v>-0.10313889755580137</c:v>
                </c:pt>
                <c:pt idx="367">
                  <c:v>-0.10176267486737969</c:v>
                </c:pt>
                <c:pt idx="368">
                  <c:v>-0.10040479263624201</c:v>
                </c:pt>
                <c:pt idx="369">
                  <c:v>-9.9065007887838355E-2</c:v>
                </c:pt>
                <c:pt idx="370">
                  <c:v>-9.774308081145551E-2</c:v>
                </c:pt>
                <c:pt idx="371">
                  <c:v>-9.6438774720844195E-2</c:v>
                </c:pt>
                <c:pt idx="372">
                  <c:v>-9.5151856015273206E-2</c:v>
                </c:pt>
                <c:pt idx="373">
                  <c:v>-9.3882094141018307E-2</c:v>
                </c:pt>
                <c:pt idx="374">
                  <c:v>-9.2629261553273987E-2</c:v>
                </c:pt>
                <c:pt idx="375">
                  <c:v>-9.1393133678492194E-2</c:v>
                </c:pt>
                <c:pt idx="376">
                  <c:v>-9.0173488877139676E-2</c:v>
                </c:pt>
                <c:pt idx="377">
                  <c:v>-8.897010840687411E-2</c:v>
                </c:pt>
                <c:pt idx="378">
                  <c:v>-8.7782776386135589E-2</c:v>
                </c:pt>
                <c:pt idx="379">
                  <c:v>-8.6611279758147544E-2</c:v>
                </c:pt>
                <c:pt idx="380">
                  <c:v>-8.5455408255327825E-2</c:v>
                </c:pt>
                <c:pt idx="381">
                  <c:v>-8.4314954364103203E-2</c:v>
                </c:pt>
                <c:pt idx="382">
                  <c:v>-8.3189713290127518E-2</c:v>
                </c:pt>
                <c:pt idx="383">
                  <c:v>-8.2079482923896011E-2</c:v>
                </c:pt>
                <c:pt idx="384">
                  <c:v>-8.0984063806757017E-2</c:v>
                </c:pt>
                <c:pt idx="385">
                  <c:v>-7.9903259097314924E-2</c:v>
                </c:pt>
                <c:pt idx="386">
                  <c:v>-7.8836874538220705E-2</c:v>
                </c:pt>
                <c:pt idx="387">
                  <c:v>-7.7784718423349469E-2</c:v>
                </c:pt>
                <c:pt idx="388">
                  <c:v>-7.6746601565358646E-2</c:v>
                </c:pt>
                <c:pt idx="389">
                  <c:v>-7.5722337263625608E-2</c:v>
                </c:pt>
                <c:pt idx="390">
                  <c:v>-7.4711741272559876E-2</c:v>
                </c:pt>
                <c:pt idx="391">
                  <c:v>-7.3714631770288405E-2</c:v>
                </c:pt>
                <c:pt idx="392">
                  <c:v>-7.2730829327707816E-2</c:v>
                </c:pt>
                <c:pt idx="393">
                  <c:v>-7.1760156877902853E-2</c:v>
                </c:pt>
                <c:pt idx="394">
                  <c:v>-7.0802439685926671E-2</c:v>
                </c:pt>
                <c:pt idx="395">
                  <c:v>-6.9857505318939361E-2</c:v>
                </c:pt>
                <c:pt idx="396">
                  <c:v>-6.8925183616701177E-2</c:v>
                </c:pt>
                <c:pt idx="397">
                  <c:v>-6.8005306662417664E-2</c:v>
                </c:pt>
                <c:pt idx="398">
                  <c:v>-6.7097708753934726E-2</c:v>
                </c:pt>
                <c:pt idx="399">
                  <c:v>-6.6202226375275383E-2</c:v>
                </c:pt>
                <c:pt idx="400">
                  <c:v>-6.5318698168520858E-2</c:v>
                </c:pt>
                <c:pt idx="401">
                  <c:v>-6.4446964906029719E-2</c:v>
                </c:pt>
                <c:pt idx="402">
                  <c:v>-6.3586869462990844E-2</c:v>
                </c:pt>
                <c:pt idx="403">
                  <c:v>-6.2738256790308394E-2</c:v>
                </c:pt>
                <c:pt idx="404">
                  <c:v>-6.1900973887816242E-2</c:v>
                </c:pt>
                <c:pt idx="405">
                  <c:v>-6.1074869777815635E-2</c:v>
                </c:pt>
                <c:pt idx="406">
                  <c:v>-6.0259795478935688E-2</c:v>
                </c:pt>
                <c:pt idx="407">
                  <c:v>-5.9455603980312681E-2</c:v>
                </c:pt>
                <c:pt idx="408">
                  <c:v>-5.8662150216083044E-2</c:v>
                </c:pt>
                <c:pt idx="409">
                  <c:v>-5.7879291040189983E-2</c:v>
                </c:pt>
                <c:pt idx="410">
                  <c:v>-5.7106885201497211E-2</c:v>
                </c:pt>
                <c:pt idx="411">
                  <c:v>-5.634479331920967E-2</c:v>
                </c:pt>
                <c:pt idx="412">
                  <c:v>-5.5592877858594826E-2</c:v>
                </c:pt>
                <c:pt idx="413">
                  <c:v>-5.4851003107004519E-2</c:v>
                </c:pt>
                <c:pt idx="414">
                  <c:v>-5.4119035150191751E-2</c:v>
                </c:pt>
                <c:pt idx="415">
                  <c:v>-5.3396841848920858E-2</c:v>
                </c:pt>
                <c:pt idx="416">
                  <c:v>-5.2684292815866014E-2</c:v>
                </c:pt>
                <c:pt idx="417">
                  <c:v>-5.1981259392798143E-2</c:v>
                </c:pt>
                <c:pt idx="418">
                  <c:v>-5.1287614628053112E-2</c:v>
                </c:pt>
                <c:pt idx="419">
                  <c:v>-5.0603233254281559E-2</c:v>
                </c:pt>
                <c:pt idx="420">
                  <c:v>-4.9927991666475623E-2</c:v>
                </c:pt>
                <c:pt idx="421">
                  <c:v>-4.9261767900269322E-2</c:v>
                </c:pt>
                <c:pt idx="422">
                  <c:v>-4.8604441610510495E-2</c:v>
                </c:pt>
                <c:pt idx="423">
                  <c:v>-4.7955894050101096E-2</c:v>
                </c:pt>
                <c:pt idx="424">
                  <c:v>-4.7316008049101826E-2</c:v>
                </c:pt>
                <c:pt idx="425">
                  <c:v>-4.6684667994099878E-2</c:v>
                </c:pt>
                <c:pt idx="426">
                  <c:v>-4.6061759807834744E-2</c:v>
                </c:pt>
                <c:pt idx="427">
                  <c:v>-4.5447170929082299E-2</c:v>
                </c:pt>
                <c:pt idx="428">
                  <c:v>-4.4840790292789805E-2</c:v>
                </c:pt>
                <c:pt idx="429">
                  <c:v>-4.4242508310463113E-2</c:v>
                </c:pt>
                <c:pt idx="430">
                  <c:v>-4.3652216850801707E-2</c:v>
                </c:pt>
                <c:pt idx="431">
                  <c:v>-4.3069809220577321E-2</c:v>
                </c:pt>
                <c:pt idx="432">
                  <c:v>-4.2495180145755727E-2</c:v>
                </c:pt>
                <c:pt idx="433">
                  <c:v>-4.1928225752857651E-2</c:v>
                </c:pt>
                <c:pt idx="434">
                  <c:v>-4.136884355055561E-2</c:v>
                </c:pt>
                <c:pt idx="435">
                  <c:v>-4.0816932411504955E-2</c:v>
                </c:pt>
                <c:pt idx="436">
                  <c:v>-4.0272392554406532E-2</c:v>
                </c:pt>
                <c:pt idx="437">
                  <c:v>-3.9735125526296378E-2</c:v>
                </c:pt>
                <c:pt idx="438">
                  <c:v>-3.9205034185062652E-2</c:v>
                </c:pt>
                <c:pt idx="439">
                  <c:v>-3.8682022682184042E-2</c:v>
                </c:pt>
                <c:pt idx="440">
                  <c:v>-3.8165996445690686E-2</c:v>
                </c:pt>
                <c:pt idx="441">
                  <c:v>-3.7656862163340382E-2</c:v>
                </c:pt>
                <c:pt idx="442">
                  <c:v>-3.7154527766012413E-2</c:v>
                </c:pt>
                <c:pt idx="443">
                  <c:v>-3.6658902411312921E-2</c:v>
                </c:pt>
                <c:pt idx="444">
                  <c:v>-3.6169896467390703E-2</c:v>
                </c:pt>
                <c:pt idx="445">
                  <c:v>-3.5687421496960366E-2</c:v>
                </c:pt>
                <c:pt idx="446">
                  <c:v>-3.5211390241531783E-2</c:v>
                </c:pt>
                <c:pt idx="447">
                  <c:v>-3.4741716605841244E-2</c:v>
                </c:pt>
                <c:pt idx="448">
                  <c:v>-3.427831564248314E-2</c:v>
                </c:pt>
                <c:pt idx="449">
                  <c:v>-3.3821103536740366E-2</c:v>
                </c:pt>
                <c:pt idx="450">
                  <c:v>-3.3369997591609184E-2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0.39259214986121549</c:v>
                </c:pt>
                <c:pt idx="1">
                  <c:v>0.13746442816792381</c:v>
                </c:pt>
                <c:pt idx="2">
                  <c:v>-0.10635343372100436</c:v>
                </c:pt>
                <c:pt idx="3">
                  <c:v>-0.33927397387643765</c:v>
                </c:pt>
                <c:pt idx="4">
                  <c:v>-0.56169505378953843</c:v>
                </c:pt>
                <c:pt idx="5">
                  <c:v>-0.77400039705218049</c:v>
                </c:pt>
                <c:pt idx="6">
                  <c:v>-0.97656010719752118</c:v>
                </c:pt>
                <c:pt idx="7">
                  <c:v>-1.169731165553884</c:v>
                </c:pt>
                <c:pt idx="8">
                  <c:v>-1.3538579099287027</c:v>
                </c:pt>
                <c:pt idx="9">
                  <c:v>-1.5292724949036938</c:v>
                </c:pt>
                <c:pt idx="10">
                  <c:v>-1.6962953344891787</c:v>
                </c:pt>
                <c:pt idx="11">
                  <c:v>-1.8552355278533028</c:v>
                </c:pt>
                <c:pt idx="12">
                  <c:v>-2.0063912688112726</c:v>
                </c:pt>
                <c:pt idx="13">
                  <c:v>-2.1500502397305308</c:v>
                </c:pt>
                <c:pt idx="14">
                  <c:v>-2.2864899904797813</c:v>
                </c:pt>
                <c:pt idx="15">
                  <c:v>-2.4159783030231488</c:v>
                </c:pt>
                <c:pt idx="16">
                  <c:v>-2.5387735422352335</c:v>
                </c:pt>
                <c:pt idx="17">
                  <c:v>-2.655124993488327</c:v>
                </c:pt>
                <c:pt idx="18">
                  <c:v>-2.7652731875400303</c:v>
                </c:pt>
                <c:pt idx="19">
                  <c:v>-2.8694502132269637</c:v>
                </c:pt>
                <c:pt idx="20">
                  <c:v>-2.9678800184491365</c:v>
                </c:pt>
                <c:pt idx="21">
                  <c:v>-3.0607786999092017</c:v>
                </c:pt>
                <c:pt idx="22">
                  <c:v>-3.1483547820513103</c:v>
                </c:pt>
                <c:pt idx="23">
                  <c:v>-3.2308094856257323</c:v>
                </c:pt>
                <c:pt idx="24">
                  <c:v>-3.3083369862876477</c:v>
                </c:pt>
                <c:pt idx="25">
                  <c:v>-3.3811246636215042</c:v>
                </c:pt>
                <c:pt idx="26">
                  <c:v>-3.4493533409660131</c:v>
                </c:pt>
                <c:pt idx="27">
                  <c:v>-3.5131975163994618</c:v>
                </c:pt>
                <c:pt idx="28">
                  <c:v>-3.5728255852299871</c:v>
                </c:pt>
                <c:pt idx="29">
                  <c:v>-3.6284000543213999</c:v>
                </c:pt>
                <c:pt idx="30">
                  <c:v>-3.6800777485713105</c:v>
                </c:pt>
                <c:pt idx="31">
                  <c:v>-3.728010009845601</c:v>
                </c:pt>
                <c:pt idx="32">
                  <c:v>-3.7723428886605213</c:v>
                </c:pt>
                <c:pt idx="33">
                  <c:v>-3.8132173288920281</c:v>
                </c:pt>
                <c:pt idx="34">
                  <c:v>-3.8507693457803764</c:v>
                </c:pt>
                <c:pt idx="35">
                  <c:v>-3.8851301974871895</c:v>
                </c:pt>
                <c:pt idx="36">
                  <c:v>-3.9164265504517735</c:v>
                </c:pt>
                <c:pt idx="37">
                  <c:v>-3.944780638783338</c:v>
                </c:pt>
                <c:pt idx="38">
                  <c:v>-3.9703104179163633</c:v>
                </c:pt>
                <c:pt idx="39">
                  <c:v>-3.9931297127470549</c:v>
                </c:pt>
                <c:pt idx="40">
                  <c:v>-4.0133483604601654</c:v>
                </c:pt>
                <c:pt idx="41">
                  <c:v>-4.0310723482469299</c:v>
                </c:pt>
                <c:pt idx="42">
                  <c:v>-4.0464039461069721</c:v>
                </c:pt>
                <c:pt idx="43">
                  <c:v>-4.0594418349191494</c:v>
                </c:pt>
                <c:pt idx="44">
                  <c:v>-4.0702812299591304</c:v>
                </c:pt>
                <c:pt idx="45">
                  <c:v>-4.0790140000342259</c:v>
                </c:pt>
                <c:pt idx="46">
                  <c:v>-4.085728782399304</c:v>
                </c:pt>
                <c:pt idx="47">
                  <c:v>-4.0905110936112576</c:v>
                </c:pt>
                <c:pt idx="48">
                  <c:v>-4.0934434364729952</c:v>
                </c:pt>
                <c:pt idx="49">
                  <c:v>-4.0946054032122134</c:v>
                </c:pt>
                <c:pt idx="50">
                  <c:v>-4.0940737750344045</c:v>
                </c:pt>
                <c:pt idx="51">
                  <c:v>-4.0919226181840145</c:v>
                </c:pt>
                <c:pt idx="52">
                  <c:v>-4.0882233766426106</c:v>
                </c:pt>
                <c:pt idx="53">
                  <c:v>-4.0830449615876203</c:v>
                </c:pt>
                <c:pt idx="54">
                  <c:v>-4.0764538377306314</c:v>
                </c:pt>
                <c:pt idx="55">
                  <c:v>-4.0685141066494914</c:v>
                </c:pt>
                <c:pt idx="56">
                  <c:v>-4.0592875872239782</c:v>
                </c:pt>
                <c:pt idx="57">
                  <c:v>-4.0488338932807153</c:v>
                </c:pt>
                <c:pt idx="58">
                  <c:v>-4.0372105085487524</c:v>
                </c:pt>
                <c:pt idx="59">
                  <c:v>-4.0244728590234349</c:v>
                </c:pt>
                <c:pt idx="60">
                  <c:v>-4.0106743828324181</c:v>
                </c:pt>
                <c:pt idx="61">
                  <c:v>-3.9958665976940217</c:v>
                </c:pt>
                <c:pt idx="62">
                  <c:v>-3.9800991660547647</c:v>
                </c:pt>
                <c:pt idx="63">
                  <c:v>-3.9634199579895135</c:v>
                </c:pt>
                <c:pt idx="64">
                  <c:v>-3.9458751119445865</c:v>
                </c:pt>
                <c:pt idx="65">
                  <c:v>-3.9275090934010253</c:v>
                </c:pt>
                <c:pt idx="66">
                  <c:v>-3.9083647515323716</c:v>
                </c:pt>
                <c:pt idx="67">
                  <c:v>-3.8884833739284641</c:v>
                </c:pt>
                <c:pt idx="68">
                  <c:v>-3.8679047394540551</c:v>
                </c:pt>
                <c:pt idx="69">
                  <c:v>-3.8466671693084931</c:v>
                </c:pt>
                <c:pt idx="70">
                  <c:v>-3.8248075763501932</c:v>
                </c:pt>
                <c:pt idx="71">
                  <c:v>-3.802361512747233</c:v>
                </c:pt>
                <c:pt idx="72">
                  <c:v>-3.7793632160131754</c:v>
                </c:pt>
                <c:pt idx="73">
                  <c:v>-3.7558456534849451</c:v>
                </c:pt>
                <c:pt idx="74">
                  <c:v>-3.7318405652974742</c:v>
                </c:pt>
                <c:pt idx="75">
                  <c:v>-3.7073785059079096</c:v>
                </c:pt>
                <c:pt idx="76">
                  <c:v>-3.6824888842200401</c:v>
                </c:pt>
                <c:pt idx="77">
                  <c:v>-3.6572000023579174</c:v>
                </c:pt>
                <c:pt idx="78">
                  <c:v>-3.6315390931356841</c:v>
                </c:pt>
                <c:pt idx="79">
                  <c:v>-3.605532356269026</c:v>
                </c:pt>
                <c:pt idx="80">
                  <c:v>-3.5792049933718588</c:v>
                </c:pt>
                <c:pt idx="81">
                  <c:v>-3.552581241780433</c:v>
                </c:pt>
                <c:pt idx="82">
                  <c:v>-3.5256844072453184</c:v>
                </c:pt>
                <c:pt idx="83">
                  <c:v>-3.4985368955304179</c:v>
                </c:pt>
                <c:pt idx="84">
                  <c:v>-3.4711602429566262</c:v>
                </c:pt>
                <c:pt idx="85">
                  <c:v>-3.4435751459264092</c:v>
                </c:pt>
                <c:pt idx="86">
                  <c:v>-3.4158014894643585</c:v>
                </c:pt>
                <c:pt idx="87">
                  <c:v>-3.3878583748073208</c:v>
                </c:pt>
                <c:pt idx="88">
                  <c:v>-3.359764146076726</c:v>
                </c:pt>
                <c:pt idx="89">
                  <c:v>-3.3315364160643339</c:v>
                </c:pt>
                <c:pt idx="90">
                  <c:v>-3.3031920911616925</c:v>
                </c:pt>
                <c:pt idx="91">
                  <c:v>-3.2747473954624065</c:v>
                </c:pt>
                <c:pt idx="92">
                  <c:v>-3.2462178940652651</c:v>
                </c:pt>
                <c:pt idx="93">
                  <c:v>-3.2176185156054169</c:v>
                </c:pt>
                <c:pt idx="94">
                  <c:v>-3.1889635740396001</c:v>
                </c:pt>
                <c:pt idx="95">
                  <c:v>-3.1602667897107142</c:v>
                </c:pt>
                <c:pt idx="96">
                  <c:v>-3.1315413097160145</c:v>
                </c:pt>
                <c:pt idx="97">
                  <c:v>-3.1027997276023482</c:v>
                </c:pt>
                <c:pt idx="98">
                  <c:v>-3.0740541024111137</c:v>
                </c:pt>
                <c:pt idx="99">
                  <c:v>-3.0453159770947105</c:v>
                </c:pt>
                <c:pt idx="100">
                  <c:v>-3.0165963963256042</c:v>
                </c:pt>
                <c:pt idx="101">
                  <c:v>-2.9879059237182739</c:v>
                </c:pt>
                <c:pt idx="102">
                  <c:v>-2.9592546584836903</c:v>
                </c:pt>
                <c:pt idx="103">
                  <c:v>-2.9306522515352471</c:v>
                </c:pt>
                <c:pt idx="104">
                  <c:v>-2.9021079210644363</c:v>
                </c:pt>
                <c:pt idx="105">
                  <c:v>-2.8736304676038591</c:v>
                </c:pt>
                <c:pt idx="106">
                  <c:v>-2.8452282885946545</c:v>
                </c:pt>
                <c:pt idx="107">
                  <c:v>-2.8169093924747584</c:v>
                </c:pt>
                <c:pt idx="108">
                  <c:v>-2.7886814123038457</c:v>
                </c:pt>
                <c:pt idx="109">
                  <c:v>-2.7605516189403447</c:v>
                </c:pt>
                <c:pt idx="110">
                  <c:v>-2.7325269337852349</c:v>
                </c:pt>
                <c:pt idx="111">
                  <c:v>-2.7046139411069881</c:v>
                </c:pt>
                <c:pt idx="112">
                  <c:v>-2.6768188999614395</c:v>
                </c:pt>
                <c:pt idx="113">
                  <c:v>-2.649147755719881</c:v>
                </c:pt>
                <c:pt idx="114">
                  <c:v>-2.6216061512183209</c:v>
                </c:pt>
                <c:pt idx="115">
                  <c:v>-2.594199437540285</c:v>
                </c:pt>
                <c:pt idx="116">
                  <c:v>-2.5669326844452014</c:v>
                </c:pt>
                <c:pt idx="117">
                  <c:v>-2.5398106904539932</c:v>
                </c:pt>
                <c:pt idx="118">
                  <c:v>-2.5128379926030591</c:v>
                </c:pt>
                <c:pt idx="119">
                  <c:v>-2.4860188758775057</c:v>
                </c:pt>
                <c:pt idx="120">
                  <c:v>-2.4593573823340904</c:v>
                </c:pt>
                <c:pt idx="121">
                  <c:v>-2.4328573199239978</c:v>
                </c:pt>
                <c:pt idx="122">
                  <c:v>-2.4065222710252416</c:v>
                </c:pt>
                <c:pt idx="123">
                  <c:v>-2.3803556006941018</c:v>
                </c:pt>
                <c:pt idx="124">
                  <c:v>-2.3543604646447838</c:v>
                </c:pt>
                <c:pt idx="125">
                  <c:v>-2.3285398169661033</c:v>
                </c:pt>
                <c:pt idx="126">
                  <c:v>-2.3028964175837219</c:v>
                </c:pt>
                <c:pt idx="127">
                  <c:v>-2.2774328394762122</c:v>
                </c:pt>
                <c:pt idx="128">
                  <c:v>-2.2521514756528953</c:v>
                </c:pt>
                <c:pt idx="129">
                  <c:v>-2.2270545459012028</c:v>
                </c:pt>
                <c:pt idx="130">
                  <c:v>-2.2021441033109839</c:v>
                </c:pt>
                <c:pt idx="131">
                  <c:v>-2.1774220405829778</c:v>
                </c:pt>
                <c:pt idx="132">
                  <c:v>-2.152890096128445</c:v>
                </c:pt>
                <c:pt idx="133">
                  <c:v>-2.1285498599666544</c:v>
                </c:pt>
                <c:pt idx="134">
                  <c:v>-2.1044027794268017</c:v>
                </c:pt>
                <c:pt idx="135">
                  <c:v>-2.0804501646606148</c:v>
                </c:pt>
                <c:pt idx="136">
                  <c:v>-2.0566931939717668</c:v>
                </c:pt>
                <c:pt idx="137">
                  <c:v>-2.0331329189680032</c:v>
                </c:pt>
                <c:pt idx="138">
                  <c:v>-2.0097702695416779</c:v>
                </c:pt>
                <c:pt idx="139">
                  <c:v>-1.9866060586842109</c:v>
                </c:pt>
                <c:pt idx="140">
                  <c:v>-1.9636409871398166</c:v>
                </c:pt>
                <c:pt idx="141">
                  <c:v>-1.9408756479036753</c:v>
                </c:pt>
                <c:pt idx="142">
                  <c:v>-1.9183105305695227</c:v>
                </c:pt>
                <c:pt idx="143">
                  <c:v>-1.8959460255315168</c:v>
                </c:pt>
                <c:pt idx="144">
                  <c:v>-1.8737824280450395</c:v>
                </c:pt>
                <c:pt idx="145">
                  <c:v>-1.8518199421509614</c:v>
                </c:pt>
                <c:pt idx="146">
                  <c:v>-1.8300586844677824</c:v>
                </c:pt>
                <c:pt idx="147">
                  <c:v>-1.8084986878558258</c:v>
                </c:pt>
                <c:pt idx="148">
                  <c:v>-1.7871399049576404</c:v>
                </c:pt>
                <c:pt idx="149">
                  <c:v>-1.7659822116185626</c:v>
                </c:pt>
                <c:pt idx="150">
                  <c:v>-1.7450254101912539</c:v>
                </c:pt>
                <c:pt idx="151">
                  <c:v>-1.7242692327279907</c:v>
                </c:pt>
                <c:pt idx="152">
                  <c:v>-1.7037133440642322</c:v>
                </c:pt>
                <c:pt idx="153">
                  <c:v>-1.6833573447970052</c:v>
                </c:pt>
                <c:pt idx="154">
                  <c:v>-1.6632007741614616</c:v>
                </c:pt>
                <c:pt idx="155">
                  <c:v>-1.6432431128088365</c:v>
                </c:pt>
                <c:pt idx="156">
                  <c:v>-1.6234837854890387</c:v>
                </c:pt>
                <c:pt idx="157">
                  <c:v>-1.6039221636408525</c:v>
                </c:pt>
                <c:pt idx="158">
                  <c:v>-1.5845575678927613</c:v>
                </c:pt>
                <c:pt idx="159">
                  <c:v>-1.5653892704772485</c:v>
                </c:pt>
                <c:pt idx="160">
                  <c:v>-1.5464164975613302</c:v>
                </c:pt>
                <c:pt idx="161">
                  <c:v>-1.5276384314960365</c:v>
                </c:pt>
                <c:pt idx="162">
                  <c:v>-1.5090542129874174</c:v>
                </c:pt>
                <c:pt idx="163">
                  <c:v>-1.4906629431915968</c:v>
                </c:pt>
                <c:pt idx="164">
                  <c:v>-1.4724636857363267</c:v>
                </c:pt>
                <c:pt idx="165">
                  <c:v>-1.4544554686713813</c:v>
                </c:pt>
                <c:pt idx="166">
                  <c:v>-1.4366372863500905</c:v>
                </c:pt>
                <c:pt idx="167">
                  <c:v>-1.4190081012442235</c:v>
                </c:pt>
                <c:pt idx="168">
                  <c:v>-1.401566845694356</c:v>
                </c:pt>
                <c:pt idx="169">
                  <c:v>-1.3843124235978204</c:v>
                </c:pt>
                <c:pt idx="170">
                  <c:v>-1.3672437120362144</c:v>
                </c:pt>
                <c:pt idx="171">
                  <c:v>-1.3503595628444467</c:v>
                </c:pt>
                <c:pt idx="172">
                  <c:v>-1.3336588041231907</c:v>
                </c:pt>
                <c:pt idx="173">
                  <c:v>-1.3171402416965612</c:v>
                </c:pt>
                <c:pt idx="174">
                  <c:v>-1.3008026605168046</c:v>
                </c:pt>
                <c:pt idx="175">
                  <c:v>-1.2846448260176986</c:v>
                </c:pt>
                <c:pt idx="176">
                  <c:v>-1.2686654854183188</c:v>
                </c:pt>
                <c:pt idx="177">
                  <c:v>-1.2528633689787976</c:v>
                </c:pt>
                <c:pt idx="178">
                  <c:v>-1.2372371912096032</c:v>
                </c:pt>
                <c:pt idx="179">
                  <c:v>-1.2217856520358605</c:v>
                </c:pt>
                <c:pt idx="180">
                  <c:v>-1.206507437918183</c:v>
                </c:pt>
                <c:pt idx="181">
                  <c:v>-1.191401222931401</c:v>
                </c:pt>
                <c:pt idx="182">
                  <c:v>-1.1764656698025864</c:v>
                </c:pt>
                <c:pt idx="183">
                  <c:v>-1.1616994309096764</c:v>
                </c:pt>
                <c:pt idx="184">
                  <c:v>-1.1471011492419916</c:v>
                </c:pt>
                <c:pt idx="185">
                  <c:v>-1.1326694593238937</c:v>
                </c:pt>
                <c:pt idx="186">
                  <c:v>-1.1184029881027766</c:v>
                </c:pt>
                <c:pt idx="187">
                  <c:v>-1.1043003558025768</c:v>
                </c:pt>
                <c:pt idx="188">
                  <c:v>-1.0903601767439117</c:v>
                </c:pt>
                <c:pt idx="189">
                  <c:v>-1.0765810601319574</c:v>
                </c:pt>
                <c:pt idx="190">
                  <c:v>-1.0629616108131283</c:v>
                </c:pt>
                <c:pt idx="191">
                  <c:v>-1.0495004300015625</c:v>
                </c:pt>
                <c:pt idx="192">
                  <c:v>-1.0361961159764421</c:v>
                </c:pt>
                <c:pt idx="193">
                  <c:v>-1.023047264751082</c:v>
                </c:pt>
                <c:pt idx="194">
                  <c:v>-1.0100524707147449</c:v>
                </c:pt>
                <c:pt idx="195">
                  <c:v>-0.99721032724807102</c:v>
                </c:pt>
                <c:pt idx="196">
                  <c:v>-0.98451942731300712</c:v>
                </c:pt>
                <c:pt idx="197">
                  <c:v>-0.9719783640180748</c:v>
                </c:pt>
                <c:pt idx="198">
                  <c:v>-0.95958573115982226</c:v>
                </c:pt>
                <c:pt idx="199">
                  <c:v>-0.94734012374121956</c:v>
                </c:pt>
                <c:pt idx="200">
                  <c:v>-0.93524013846780452</c:v>
                </c:pt>
                <c:pt idx="201">
                  <c:v>-0.92328437422230503</c:v>
                </c:pt>
                <c:pt idx="202">
                  <c:v>-0.91147143251847296</c:v>
                </c:pt>
                <c:pt idx="203">
                  <c:v>-0.89979991793481773</c:v>
                </c:pt>
                <c:pt idx="204">
                  <c:v>-0.88826843852893589</c:v>
                </c:pt>
                <c:pt idx="205">
                  <c:v>-0.8768756062330787</c:v>
                </c:pt>
                <c:pt idx="206">
                  <c:v>-0.86562003723160197</c:v>
                </c:pt>
                <c:pt idx="207">
                  <c:v>-0.85450035232092081</c:v>
                </c:pt>
                <c:pt idx="208">
                  <c:v>-0.84351517725255143</c:v>
                </c:pt>
                <c:pt idx="209">
                  <c:v>-0.83266314305983591</c:v>
                </c:pt>
                <c:pt idx="210">
                  <c:v>-0.82194288636889723</c:v>
                </c:pt>
                <c:pt idx="211">
                  <c:v>-0.8113530496943786</c:v>
                </c:pt>
                <c:pt idx="212">
                  <c:v>-0.80089228172048132</c:v>
                </c:pt>
                <c:pt idx="213">
                  <c:v>-0.79055923756782254</c:v>
                </c:pt>
                <c:pt idx="214">
                  <c:v>-0.78035257904659749</c:v>
                </c:pt>
                <c:pt idx="215">
                  <c:v>-0.7702709748965233</c:v>
                </c:pt>
                <c:pt idx="216">
                  <c:v>-0.76031310101404204</c:v>
                </c:pt>
                <c:pt idx="217">
                  <c:v>-0.75047764066720324</c:v>
                </c:pt>
                <c:pt idx="218">
                  <c:v>-0.74076328469868546</c:v>
                </c:pt>
                <c:pt idx="219">
                  <c:v>-0.73116873171737207</c:v>
                </c:pt>
                <c:pt idx="220">
                  <c:v>-0.72169268827886746</c:v>
                </c:pt>
                <c:pt idx="221">
                  <c:v>-0.71233386905537965</c:v>
                </c:pt>
                <c:pt idx="222">
                  <c:v>-0.70309099699532362</c:v>
                </c:pt>
                <c:pt idx="223">
                  <c:v>-0.69396280347302775</c:v>
                </c:pt>
                <c:pt idx="224">
                  <c:v>-0.68494802842890523</c:v>
                </c:pt>
                <c:pt idx="225">
                  <c:v>-0.67604542050041716</c:v>
                </c:pt>
                <c:pt idx="226">
                  <c:v>-0.6672537371441859</c:v>
                </c:pt>
                <c:pt idx="227">
                  <c:v>-0.65857174474956504</c:v>
                </c:pt>
                <c:pt idx="228">
                  <c:v>-0.64999821874399233</c:v>
                </c:pt>
                <c:pt idx="229">
                  <c:v>-0.6415319436904191</c:v>
                </c:pt>
                <c:pt idx="230">
                  <c:v>-0.6331717133771213</c:v>
                </c:pt>
                <c:pt idx="231">
                  <c:v>-0.62491633090016308</c:v>
                </c:pt>
                <c:pt idx="232">
                  <c:v>-0.61676460873880923</c:v>
                </c:pt>
                <c:pt idx="233">
                  <c:v>-0.60871536882412813</c:v>
                </c:pt>
                <c:pt idx="234">
                  <c:v>-0.60076744260105963</c:v>
                </c:pt>
                <c:pt idx="235">
                  <c:v>-0.59291967108420174</c:v>
                </c:pt>
                <c:pt idx="236">
                  <c:v>-0.58517090490753887</c:v>
                </c:pt>
                <c:pt idx="237">
                  <c:v>-0.57752000436836548</c:v>
                </c:pt>
                <c:pt idx="238">
                  <c:v>-0.56996583946562029</c:v>
                </c:pt>
                <c:pt idx="239">
                  <c:v>-0.56250728993284915</c:v>
                </c:pt>
                <c:pt idx="240">
                  <c:v>-0.55514324526602321</c:v>
                </c:pt>
                <c:pt idx="241">
                  <c:v>-0.54787260474639088</c:v>
                </c:pt>
                <c:pt idx="242">
                  <c:v>-0.54069427745859167</c:v>
                </c:pt>
                <c:pt idx="243">
                  <c:v>-0.53360718230420223</c:v>
                </c:pt>
                <c:pt idx="244">
                  <c:v>-0.52661024801090617</c:v>
                </c:pt>
                <c:pt idx="245">
                  <c:v>-0.51970241313747723</c:v>
                </c:pt>
                <c:pt idx="246">
                  <c:v>-0.51288262607472812</c:v>
                </c:pt>
                <c:pt idx="247">
                  <c:v>-0.50614984504261762</c:v>
                </c:pt>
                <c:pt idx="248">
                  <c:v>-0.49950303808365498</c:v>
                </c:pt>
                <c:pt idx="249">
                  <c:v>-0.49294118305277823</c:v>
                </c:pt>
                <c:pt idx="250">
                  <c:v>-0.48646326760384534</c:v>
                </c:pt>
                <c:pt idx="251">
                  <c:v>-0.48006828917288785</c:v>
                </c:pt>
                <c:pt idx="252">
                  <c:v>-0.47375525495827131</c:v>
                </c:pt>
                <c:pt idx="253">
                  <c:v>-0.46752318189790265</c:v>
                </c:pt>
                <c:pt idx="254">
                  <c:v>-0.46137109664359965</c:v>
                </c:pt>
                <c:pt idx="255">
                  <c:v>-0.45529803553278031</c:v>
                </c:pt>
                <c:pt idx="256">
                  <c:v>-0.44930304455756093</c:v>
                </c:pt>
                <c:pt idx="257">
                  <c:v>-0.44338517933141675</c:v>
                </c:pt>
                <c:pt idx="258">
                  <c:v>-0.43754350505348916</c:v>
                </c:pt>
                <c:pt idx="259">
                  <c:v>-0.43177709647067525</c:v>
                </c:pt>
                <c:pt idx="260">
                  <c:v>-0.42608503783760465</c:v>
                </c:pt>
                <c:pt idx="261">
                  <c:v>-0.4204664228745667</c:v>
                </c:pt>
                <c:pt idx="262">
                  <c:v>-0.41492035472357436</c:v>
                </c:pt>
                <c:pt idx="263">
                  <c:v>-0.40944594590256617</c:v>
                </c:pt>
                <c:pt idx="264">
                  <c:v>-0.40404231825791576</c:v>
                </c:pt>
                <c:pt idx="265">
                  <c:v>-0.39870860291527088</c:v>
                </c:pt>
                <c:pt idx="266">
                  <c:v>-0.39344394022888768</c:v>
                </c:pt>
                <c:pt idx="267">
                  <c:v>-0.38824747972947032</c:v>
                </c:pt>
                <c:pt idx="268">
                  <c:v>-0.38311838007065546</c:v>
                </c:pt>
                <c:pt idx="269">
                  <c:v>-0.37805580897415358</c:v>
                </c:pt>
                <c:pt idx="270">
                  <c:v>-0.37305894317371446</c:v>
                </c:pt>
                <c:pt idx="271">
                  <c:v>-0.36812696835789988</c:v>
                </c:pt>
                <c:pt idx="272">
                  <c:v>-0.36325907911179556</c:v>
                </c:pt>
                <c:pt idx="273">
                  <c:v>-0.35845447885767739</c:v>
                </c:pt>
                <c:pt idx="274">
                  <c:v>-0.353712379794767</c:v>
                </c:pt>
                <c:pt idx="275">
                  <c:v>-0.34903200283806468</c:v>
                </c:pt>
                <c:pt idx="276">
                  <c:v>-0.34441257755638394</c:v>
                </c:pt>
                <c:pt idx="277">
                  <c:v>-0.33985334210957852</c:v>
                </c:pt>
                <c:pt idx="278">
                  <c:v>-0.33535354318510563</c:v>
                </c:pt>
                <c:pt idx="279">
                  <c:v>-0.33091243593389325</c:v>
                </c:pt>
                <c:pt idx="280">
                  <c:v>-0.32652928390562613</c:v>
                </c:pt>
                <c:pt idx="281">
                  <c:v>-0.32220335898344726</c:v>
                </c:pt>
                <c:pt idx="282">
                  <c:v>-0.31793394131819064</c:v>
                </c:pt>
                <c:pt idx="283">
                  <c:v>-0.3137203192621299</c:v>
                </c:pt>
                <c:pt idx="284">
                  <c:v>-0.30956178930230543</c:v>
                </c:pt>
                <c:pt idx="285">
                  <c:v>-0.30545765599350344</c:v>
                </c:pt>
                <c:pt idx="286">
                  <c:v>-0.30140723189087515</c:v>
                </c:pt>
                <c:pt idx="287">
                  <c:v>-0.29740983748230065</c:v>
                </c:pt>
                <c:pt idx="288">
                  <c:v>-0.29346480112046386</c:v>
                </c:pt>
                <c:pt idx="289">
                  <c:v>-0.28957145895473529</c:v>
                </c:pt>
                <c:pt idx="290">
                  <c:v>-0.28572915486285927</c:v>
                </c:pt>
                <c:pt idx="291">
                  <c:v>-0.28193724038252072</c:v>
                </c:pt>
                <c:pt idx="292">
                  <c:v>-0.27819507464276227</c:v>
                </c:pt>
                <c:pt idx="293">
                  <c:v>-0.27450202429534626</c:v>
                </c:pt>
                <c:pt idx="294">
                  <c:v>-0.27085746344604772</c:v>
                </c:pt>
                <c:pt idx="295">
                  <c:v>-0.26726077358594758</c:v>
                </c:pt>
                <c:pt idx="296">
                  <c:v>-0.26371134352269537</c:v>
                </c:pt>
                <c:pt idx="297">
                  <c:v>-0.26020856931183295</c:v>
                </c:pt>
                <c:pt idx="298">
                  <c:v>-0.25675185418815055</c:v>
                </c:pt>
                <c:pt idx="299">
                  <c:v>-0.25334060849715156</c:v>
                </c:pt>
                <c:pt idx="300">
                  <c:v>-0.24997424962658721</c:v>
                </c:pt>
                <c:pt idx="301">
                  <c:v>-0.24665220193814363</c:v>
                </c:pt>
                <c:pt idx="302">
                  <c:v>-0.24337389669925166</c:v>
                </c:pt>
                <c:pt idx="303">
                  <c:v>-0.24013877201509842</c:v>
                </c:pt>
                <c:pt idx="304">
                  <c:v>-0.23694627276078681</c:v>
                </c:pt>
                <c:pt idx="305">
                  <c:v>-0.23379585051372323</c:v>
                </c:pt>
                <c:pt idx="306">
                  <c:v>-0.23068696348621803</c:v>
                </c:pt>
                <c:pt idx="307">
                  <c:v>-0.22761907645834184</c:v>
                </c:pt>
                <c:pt idx="308">
                  <c:v>-0.22459166071101103</c:v>
                </c:pt>
                <c:pt idx="309">
                  <c:v>-0.22160419395936443</c:v>
                </c:pt>
                <c:pt idx="310">
                  <c:v>-0.21865616028642043</c:v>
                </c:pt>
                <c:pt idx="311">
                  <c:v>-0.21574705007702893</c:v>
                </c:pt>
                <c:pt idx="312">
                  <c:v>-0.21287635995214071</c:v>
                </c:pt>
                <c:pt idx="313">
                  <c:v>-0.2100435927033984</c:v>
                </c:pt>
                <c:pt idx="314">
                  <c:v>-0.20724825722806495</c:v>
                </c:pt>
                <c:pt idx="315">
                  <c:v>-0.20448986846430217</c:v>
                </c:pt>
                <c:pt idx="316">
                  <c:v>-0.20176794732680198</c:v>
                </c:pt>
                <c:pt idx="317">
                  <c:v>-0.19908202064279415</c:v>
                </c:pt>
                <c:pt idx="318">
                  <c:v>-0.19643162108842291</c:v>
                </c:pt>
                <c:pt idx="319">
                  <c:v>-0.19381628712551707</c:v>
                </c:pt>
                <c:pt idx="320">
                  <c:v>-0.19123556293875385</c:v>
                </c:pt>
                <c:pt idx="321">
                  <c:v>-0.18868899837322306</c:v>
                </c:pt>
                <c:pt idx="322">
                  <c:v>-0.18617614887240386</c:v>
                </c:pt>
                <c:pt idx="323">
                  <c:v>-0.18369657541655984</c:v>
                </c:pt>
                <c:pt idx="324">
                  <c:v>-0.18124984446155584</c:v>
                </c:pt>
                <c:pt idx="325">
                  <c:v>-0.17883552787810569</c:v>
                </c:pt>
                <c:pt idx="326">
                  <c:v>-0.1764532028914558</c:v>
                </c:pt>
                <c:pt idx="327">
                  <c:v>-0.17410245202150915</c:v>
                </c:pt>
                <c:pt idx="328">
                  <c:v>-0.1717828630233946</c:v>
                </c:pt>
                <c:pt idx="329">
                  <c:v>-0.16949402882848705</c:v>
                </c:pt>
                <c:pt idx="330">
                  <c:v>-0.16723554748588262</c:v>
                </c:pt>
                <c:pt idx="331">
                  <c:v>-0.16500702210432813</c:v>
                </c:pt>
                <c:pt idx="332">
                  <c:v>-0.16280806079461638</c:v>
                </c:pt>
                <c:pt idx="333">
                  <c:v>-0.16063827661244515</c:v>
                </c:pt>
                <c:pt idx="334">
                  <c:v>-0.15849728750173997</c:v>
                </c:pt>
                <c:pt idx="335">
                  <c:v>-0.15638471623845032</c:v>
                </c:pt>
                <c:pt idx="336">
                  <c:v>-0.15430019037481832</c:v>
                </c:pt>
                <c:pt idx="337">
                  <c:v>-0.15224334218411778</c:v>
                </c:pt>
                <c:pt idx="338">
                  <c:v>-0.15021380860587225</c:v>
                </c:pt>
                <c:pt idx="339">
                  <c:v>-0.1482112311915478</c:v>
                </c:pt>
                <c:pt idx="340">
                  <c:v>-0.14623525605072743</c:v>
                </c:pt>
                <c:pt idx="341">
                  <c:v>-0.1442855337977596</c:v>
                </c:pt>
                <c:pt idx="342">
                  <c:v>-0.14236171949889131</c:v>
                </c:pt>
                <c:pt idx="343">
                  <c:v>-0.14046347261987879</c:v>
                </c:pt>
                <c:pt idx="344">
                  <c:v>-0.13859045697408121</c:v>
                </c:pt>
                <c:pt idx="345">
                  <c:v>-0.13674234067103189</c:v>
                </c:pt>
                <c:pt idx="346">
                  <c:v>-0.13491879606549423</c:v>
                </c:pt>
                <c:pt idx="347">
                  <c:v>-0.1331194997069946</c:v>
                </c:pt>
                <c:pt idx="348">
                  <c:v>-0.1313441322898363</c:v>
                </c:pt>
                <c:pt idx="349">
                  <c:v>-0.12959237860359507</c:v>
                </c:pt>
                <c:pt idx="350">
                  <c:v>-0.12786392748408948</c:v>
                </c:pt>
                <c:pt idx="351">
                  <c:v>-0.1261584717648313</c:v>
                </c:pt>
                <c:pt idx="352">
                  <c:v>-0.12447570822895272</c:v>
                </c:pt>
                <c:pt idx="353">
                  <c:v>-0.12281533756160691</c:v>
                </c:pt>
                <c:pt idx="354">
                  <c:v>-0.12117706430284438</c:v>
                </c:pt>
                <c:pt idx="355">
                  <c:v>-0.11956059680096118</c:v>
                </c:pt>
                <c:pt idx="356">
                  <c:v>-0.11796564716631866</c:v>
                </c:pt>
                <c:pt idx="357">
                  <c:v>-0.1163919312256307</c:v>
                </c:pt>
                <c:pt idx="358">
                  <c:v>-0.11483916847672042</c:v>
                </c:pt>
                <c:pt idx="359">
                  <c:v>-0.11330708204374094</c:v>
                </c:pt>
                <c:pt idx="360">
                  <c:v>-0.11179539863286038</c:v>
                </c:pt>
                <c:pt idx="361">
                  <c:v>-0.11030384848840684</c:v>
                </c:pt>
                <c:pt idx="362">
                  <c:v>-0.10883216534947546</c:v>
                </c:pt>
                <c:pt idx="363">
                  <c:v>-0.107380086406987</c:v>
                </c:pt>
                <c:pt idx="364">
                  <c:v>-0.1059473522612063</c:v>
                </c:pt>
                <c:pt idx="365">
                  <c:v>-0.10453370687970942</c:v>
                </c:pt>
                <c:pt idx="366">
                  <c:v>-0.10313889755580137</c:v>
                </c:pt>
                <c:pt idx="367">
                  <c:v>-0.10176267486737969</c:v>
                </c:pt>
                <c:pt idx="368">
                  <c:v>-0.10040479263624201</c:v>
                </c:pt>
                <c:pt idx="369">
                  <c:v>-9.9065007887838355E-2</c:v>
                </c:pt>
                <c:pt idx="370">
                  <c:v>-9.774308081145551E-2</c:v>
                </c:pt>
                <c:pt idx="371">
                  <c:v>-9.6438774720844195E-2</c:v>
                </c:pt>
                <c:pt idx="372">
                  <c:v>-9.5151856015273206E-2</c:v>
                </c:pt>
                <c:pt idx="373">
                  <c:v>-9.3882094141018307E-2</c:v>
                </c:pt>
                <c:pt idx="374">
                  <c:v>-9.2629261553273987E-2</c:v>
                </c:pt>
                <c:pt idx="375">
                  <c:v>-9.1393133678492194E-2</c:v>
                </c:pt>
                <c:pt idx="376">
                  <c:v>-9.0173488877139676E-2</c:v>
                </c:pt>
                <c:pt idx="377">
                  <c:v>-8.897010840687411E-2</c:v>
                </c:pt>
                <c:pt idx="378">
                  <c:v>-8.7782776386135589E-2</c:v>
                </c:pt>
                <c:pt idx="379">
                  <c:v>-8.6611279758147544E-2</c:v>
                </c:pt>
                <c:pt idx="380">
                  <c:v>-8.5455408255327825E-2</c:v>
                </c:pt>
                <c:pt idx="381">
                  <c:v>-8.4314954364103203E-2</c:v>
                </c:pt>
                <c:pt idx="382">
                  <c:v>-8.3189713290127518E-2</c:v>
                </c:pt>
                <c:pt idx="383">
                  <c:v>-8.2079482923896011E-2</c:v>
                </c:pt>
                <c:pt idx="384">
                  <c:v>-8.0984063806757017E-2</c:v>
                </c:pt>
                <c:pt idx="385">
                  <c:v>-7.9903259097314924E-2</c:v>
                </c:pt>
                <c:pt idx="386">
                  <c:v>-7.8836874538220705E-2</c:v>
                </c:pt>
                <c:pt idx="387">
                  <c:v>-7.7784718423349469E-2</c:v>
                </c:pt>
                <c:pt idx="388">
                  <c:v>-7.6746601565358646E-2</c:v>
                </c:pt>
                <c:pt idx="389">
                  <c:v>-7.5722337263625608E-2</c:v>
                </c:pt>
                <c:pt idx="390">
                  <c:v>-7.4711741272559876E-2</c:v>
                </c:pt>
                <c:pt idx="391">
                  <c:v>-7.3714631770288405E-2</c:v>
                </c:pt>
                <c:pt idx="392">
                  <c:v>-7.2730829327707816E-2</c:v>
                </c:pt>
                <c:pt idx="393">
                  <c:v>-7.1760156877902853E-2</c:v>
                </c:pt>
                <c:pt idx="394">
                  <c:v>-7.0802439685926671E-2</c:v>
                </c:pt>
                <c:pt idx="395">
                  <c:v>-6.9857505318939361E-2</c:v>
                </c:pt>
                <c:pt idx="396">
                  <c:v>-6.8925183616701177E-2</c:v>
                </c:pt>
                <c:pt idx="397">
                  <c:v>-6.8005306662417664E-2</c:v>
                </c:pt>
                <c:pt idx="398">
                  <c:v>-6.7097708753934726E-2</c:v>
                </c:pt>
                <c:pt idx="399">
                  <c:v>-6.6202226375275383E-2</c:v>
                </c:pt>
                <c:pt idx="400">
                  <c:v>-6.5318698168520858E-2</c:v>
                </c:pt>
                <c:pt idx="401">
                  <c:v>-6.4446964906029719E-2</c:v>
                </c:pt>
                <c:pt idx="402">
                  <c:v>-6.3586869462990844E-2</c:v>
                </c:pt>
                <c:pt idx="403">
                  <c:v>-6.2738256790308394E-2</c:v>
                </c:pt>
                <c:pt idx="404">
                  <c:v>-6.1900973887816242E-2</c:v>
                </c:pt>
                <c:pt idx="405">
                  <c:v>-6.1074869777815635E-2</c:v>
                </c:pt>
                <c:pt idx="406">
                  <c:v>-6.0259795478935688E-2</c:v>
                </c:pt>
                <c:pt idx="407">
                  <c:v>-5.9455603980312681E-2</c:v>
                </c:pt>
                <c:pt idx="408">
                  <c:v>-5.8662150216083044E-2</c:v>
                </c:pt>
                <c:pt idx="409">
                  <c:v>-5.7879291040189983E-2</c:v>
                </c:pt>
                <c:pt idx="410">
                  <c:v>-5.7106885201497211E-2</c:v>
                </c:pt>
                <c:pt idx="411">
                  <c:v>-5.634479331920967E-2</c:v>
                </c:pt>
                <c:pt idx="412">
                  <c:v>-5.5592877858594826E-2</c:v>
                </c:pt>
                <c:pt idx="413">
                  <c:v>-5.4851003107004519E-2</c:v>
                </c:pt>
                <c:pt idx="414">
                  <c:v>-5.4119035150191751E-2</c:v>
                </c:pt>
                <c:pt idx="415">
                  <c:v>-5.3396841848920858E-2</c:v>
                </c:pt>
                <c:pt idx="416">
                  <c:v>-5.2684292815866014E-2</c:v>
                </c:pt>
                <c:pt idx="417">
                  <c:v>-5.1981259392798143E-2</c:v>
                </c:pt>
                <c:pt idx="418">
                  <c:v>-5.1287614628053112E-2</c:v>
                </c:pt>
                <c:pt idx="419">
                  <c:v>-5.0603233254281559E-2</c:v>
                </c:pt>
                <c:pt idx="420">
                  <c:v>-4.9927991666475623E-2</c:v>
                </c:pt>
                <c:pt idx="421">
                  <c:v>-4.9261767900269322E-2</c:v>
                </c:pt>
                <c:pt idx="422">
                  <c:v>-4.8604441610510495E-2</c:v>
                </c:pt>
                <c:pt idx="423">
                  <c:v>-4.7955894050101096E-2</c:v>
                </c:pt>
                <c:pt idx="424">
                  <c:v>-4.7316008049101826E-2</c:v>
                </c:pt>
                <c:pt idx="425">
                  <c:v>-4.6684667994099878E-2</c:v>
                </c:pt>
                <c:pt idx="426">
                  <c:v>-4.6061759807834744E-2</c:v>
                </c:pt>
                <c:pt idx="427">
                  <c:v>-4.5447170929082299E-2</c:v>
                </c:pt>
                <c:pt idx="428">
                  <c:v>-4.4840790292789805E-2</c:v>
                </c:pt>
                <c:pt idx="429">
                  <c:v>-4.4242508310463113E-2</c:v>
                </c:pt>
                <c:pt idx="430">
                  <c:v>-4.3652216850801707E-2</c:v>
                </c:pt>
                <c:pt idx="431">
                  <c:v>-4.3069809220577321E-2</c:v>
                </c:pt>
                <c:pt idx="432">
                  <c:v>-4.2495180145755727E-2</c:v>
                </c:pt>
                <c:pt idx="433">
                  <c:v>-4.1928225752857651E-2</c:v>
                </c:pt>
                <c:pt idx="434">
                  <c:v>-4.136884355055561E-2</c:v>
                </c:pt>
                <c:pt idx="435">
                  <c:v>-4.0816932411504955E-2</c:v>
                </c:pt>
                <c:pt idx="436">
                  <c:v>-4.0272392554406532E-2</c:v>
                </c:pt>
                <c:pt idx="437">
                  <c:v>-3.9735125526296378E-2</c:v>
                </c:pt>
                <c:pt idx="438">
                  <c:v>-3.9205034185062652E-2</c:v>
                </c:pt>
                <c:pt idx="439">
                  <c:v>-3.8682022682184042E-2</c:v>
                </c:pt>
                <c:pt idx="440">
                  <c:v>-3.8165996445690686E-2</c:v>
                </c:pt>
                <c:pt idx="441">
                  <c:v>-3.7656862163340382E-2</c:v>
                </c:pt>
                <c:pt idx="442">
                  <c:v>-3.7154527766012413E-2</c:v>
                </c:pt>
                <c:pt idx="443">
                  <c:v>-3.6658902411312921E-2</c:v>
                </c:pt>
                <c:pt idx="444">
                  <c:v>-3.6169896467390703E-2</c:v>
                </c:pt>
                <c:pt idx="445">
                  <c:v>-3.5687421496960366E-2</c:v>
                </c:pt>
                <c:pt idx="446">
                  <c:v>-3.5211390241531783E-2</c:v>
                </c:pt>
                <c:pt idx="447">
                  <c:v>-3.4741716605841244E-2</c:v>
                </c:pt>
                <c:pt idx="448">
                  <c:v>-3.427831564248314E-2</c:v>
                </c:pt>
                <c:pt idx="449">
                  <c:v>-3.3821103536740366E-2</c:v>
                </c:pt>
                <c:pt idx="450">
                  <c:v>-3.3369997591609184E-2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0.52930153093953969</c:v>
                </c:pt>
                <c:pt idx="1">
                  <c:v>-2.4864419068985122E-2</c:v>
                </c:pt>
                <c:pt idx="2">
                  <c:v>-0.55609535892267248</c:v>
                </c:pt>
                <c:pt idx="3">
                  <c:v>-1.065129902892674</c:v>
                </c:pt>
                <c:pt idx="4">
                  <c:v>-1.552684990259005</c:v>
                </c:pt>
                <c:pt idx="5">
                  <c:v>-2.0194564915237558</c:v>
                </c:pt>
                <c:pt idx="6">
                  <c:v>-2.4661197981882728</c:v>
                </c:pt>
                <c:pt idx="7">
                  <c:v>-2.8933303965296129</c:v>
                </c:pt>
                <c:pt idx="8">
                  <c:v>-3.3017244258001841</c:v>
                </c:pt>
                <c:pt idx="9">
                  <c:v>-3.6919192212635203</c:v>
                </c:pt>
                <c:pt idx="10">
                  <c:v>-4.0645138424683855</c:v>
                </c:pt>
                <c:pt idx="11">
                  <c:v>-4.4200895871529813</c:v>
                </c:pt>
                <c:pt idx="12">
                  <c:v>-4.7592104911607587</c:v>
                </c:pt>
                <c:pt idx="13">
                  <c:v>-5.0824238147395242</c:v>
                </c:pt>
                <c:pt idx="14">
                  <c:v>-5.3902605155857346</c:v>
                </c:pt>
                <c:pt idx="15">
                  <c:v>-5.6832357089865324</c:v>
                </c:pt>
                <c:pt idx="16">
                  <c:v>-5.9618491154028375</c:v>
                </c:pt>
                <c:pt idx="17">
                  <c:v>-6.226585495827889</c:v>
                </c:pt>
                <c:pt idx="18">
                  <c:v>-6.4779150752468739</c:v>
                </c:pt>
                <c:pt idx="19">
                  <c:v>-6.7162939545148239</c:v>
                </c:pt>
                <c:pt idx="20">
                  <c:v>-6.9421645109616383</c:v>
                </c:pt>
                <c:pt idx="21">
                  <c:v>-7.1559557880250564</c:v>
                </c:pt>
                <c:pt idx="22">
                  <c:v>-7.3580838742045014</c:v>
                </c:pt>
                <c:pt idx="23">
                  <c:v>-7.5489522716211219</c:v>
                </c:pt>
                <c:pt idx="24">
                  <c:v>-7.7289522544617846</c:v>
                </c:pt>
                <c:pt idx="25">
                  <c:v>-7.8984632175776603</c:v>
                </c:pt>
                <c:pt idx="26">
                  <c:v>-8.0578530155007737</c:v>
                </c:pt>
                <c:pt idx="27">
                  <c:v>-8.2074782921351606</c:v>
                </c:pt>
                <c:pt idx="28">
                  <c:v>-8.3476848013724023</c:v>
                </c:pt>
                <c:pt idx="29">
                  <c:v>-8.4788077188748883</c:v>
                </c:pt>
                <c:pt idx="30">
                  <c:v>-8.6011719452636193</c:v>
                </c:pt>
                <c:pt idx="31">
                  <c:v>-8.7150924009413693</c:v>
                </c:pt>
                <c:pt idx="32">
                  <c:v>-8.8208743127756826</c:v>
                </c:pt>
                <c:pt idx="33">
                  <c:v>-8.9188134928605312</c:v>
                </c:pt>
                <c:pt idx="34">
                  <c:v>-9.0091966095695586</c:v>
                </c:pt>
                <c:pt idx="35">
                  <c:v>-9.0923014511082947</c:v>
                </c:pt>
                <c:pt idx="36">
                  <c:v>-9.1683971817672489</c:v>
                </c:pt>
                <c:pt idx="37">
                  <c:v>-9.2377445910724951</c:v>
                </c:pt>
                <c:pt idx="38">
                  <c:v>-9.3005963360251229</c:v>
                </c:pt>
                <c:pt idx="39">
                  <c:v>-9.3571971766159816</c:v>
                </c:pt>
                <c:pt idx="40">
                  <c:v>-9.4077842047971298</c:v>
                </c:pt>
                <c:pt idx="41">
                  <c:v>-9.4525870670866965</c:v>
                </c:pt>
                <c:pt idx="42">
                  <c:v>-9.491828180979125</c:v>
                </c:pt>
                <c:pt idx="43">
                  <c:v>-9.5257229453282957</c:v>
                </c:pt>
                <c:pt idx="44">
                  <c:v>-9.5544799448665465</c:v>
                </c:pt>
                <c:pt idx="45">
                  <c:v>-9.578301149018305</c:v>
                </c:pt>
                <c:pt idx="46">
                  <c:v>-9.5973821051629251</c:v>
                </c:pt>
                <c:pt idx="47">
                  <c:v>-9.6119121264970708</c:v>
                </c:pt>
                <c:pt idx="48">
                  <c:v>-9.6220744746431848</c:v>
                </c:pt>
                <c:pt idx="49">
                  <c:v>-9.6280465371465933</c:v>
                </c:pt>
                <c:pt idx="50">
                  <c:v>-9.6300000000000008</c:v>
                </c:pt>
                <c:pt idx="51">
                  <c:v>-9.6281010153305662</c:v>
                </c:pt>
                <c:pt idx="52">
                  <c:v>-9.6225103643810233</c:v>
                </c:pt>
                <c:pt idx="53">
                  <c:v>-9.6133836159129107</c:v>
                </c:pt>
                <c:pt idx="54">
                  <c:v>-9.600871280156559</c:v>
                </c:pt>
                <c:pt idx="55">
                  <c:v>-9.5851189584291276</c:v>
                </c:pt>
                <c:pt idx="56">
                  <c:v>-9.5662674885388039</c:v>
                </c:pt>
                <c:pt idx="57">
                  <c:v>-9.5444530860901295</c:v>
                </c:pt>
                <c:pt idx="58">
                  <c:v>-9.5198074818023173</c:v>
                </c:pt>
                <c:pt idx="59">
                  <c:v>-9.4924580549495126</c:v>
                </c:pt>
                <c:pt idx="60">
                  <c:v>-9.4625279630289594</c:v>
                </c:pt>
                <c:pt idx="61">
                  <c:v>-9.4301362677603073</c:v>
                </c:pt>
                <c:pt idx="62">
                  <c:v>-9.3953980575164309</c:v>
                </c:pt>
                <c:pt idx="63">
                  <c:v>-9.3584245662835706</c:v>
                </c:pt>
                <c:pt idx="64">
                  <c:v>-9.3193232892458937</c:v>
                </c:pt>
                <c:pt idx="65">
                  <c:v>-9.278198095087058</c:v>
                </c:pt>
                <c:pt idx="66">
                  <c:v>-9.235149335098944</c:v>
                </c:pt>
                <c:pt idx="67">
                  <c:v>-9.1902739491852259</c:v>
                </c:pt>
                <c:pt idx="68">
                  <c:v>-9.1436655688451332</c:v>
                </c:pt>
                <c:pt idx="69">
                  <c:v>-9.0954146172205164</c:v>
                </c:pt>
                <c:pt idx="70">
                  <c:v>-9.0456084062870072</c:v>
                </c:pt>
                <c:pt idx="71">
                  <c:v>-8.9943312312679975</c:v>
                </c:pt>
                <c:pt idx="72">
                  <c:v>-8.9416644623479744</c:v>
                </c:pt>
                <c:pt idx="73">
                  <c:v>-8.8876866337597242</c:v>
                </c:pt>
                <c:pt idx="74">
                  <c:v>-8.8324735303179231</c:v>
                </c:pt>
                <c:pt idx="75">
                  <c:v>-8.7760982714696603</c:v>
                </c:pt>
                <c:pt idx="76">
                  <c:v>-8.7186313929305559</c:v>
                </c:pt>
                <c:pt idx="77">
                  <c:v>-8.6601409259733106</c:v>
                </c:pt>
                <c:pt idx="78">
                  <c:v>-8.6006924744336324</c:v>
                </c:pt>
                <c:pt idx="79">
                  <c:v>-8.5403492894968949</c:v>
                </c:pt>
                <c:pt idx="80">
                  <c:v>-8.4791723423270007</c:v>
                </c:pt>
                <c:pt idx="81">
                  <c:v>-8.4172203945973862</c:v>
                </c:pt>
                <c:pt idx="82">
                  <c:v>-8.3545500669824264</c:v>
                </c:pt>
                <c:pt idx="83">
                  <c:v>-8.2912159056659611</c:v>
                </c:pt>
                <c:pt idx="84">
                  <c:v>-8.2272704469220947</c:v>
                </c:pt>
                <c:pt idx="85">
                  <c:v>-8.1627642798219444</c:v>
                </c:pt>
                <c:pt idx="86">
                  <c:v>-8.0977461071185886</c:v>
                </c:pt>
                <c:pt idx="87">
                  <c:v>-8.0322628043609772</c:v>
                </c:pt>
                <c:pt idx="88">
                  <c:v>-7.9663594772863062</c:v>
                </c:pt>
                <c:pt idx="89">
                  <c:v>-7.9000795175388685</c:v>
                </c:pt>
                <c:pt idx="90">
                  <c:v>-7.8334646567622439</c:v>
                </c:pt>
                <c:pt idx="91">
                  <c:v>-7.7665550191102923</c:v>
                </c:pt>
                <c:pt idx="92">
                  <c:v>-7.6993891722212586</c:v>
                </c:pt>
                <c:pt idx="93">
                  <c:v>-7.6320041766980511</c:v>
                </c:pt>
                <c:pt idx="94">
                  <c:v>-7.5644356341366272</c:v>
                </c:pt>
                <c:pt idx="95">
                  <c:v>-7.4967177337431963</c:v>
                </c:pt>
                <c:pt idx="96">
                  <c:v>-7.428883297579957</c:v>
                </c:pt>
                <c:pt idx="97">
                  <c:v>-7.3609638244779054</c:v>
                </c:pt>
                <c:pt idx="98">
                  <c:v>-7.2929895326542189</c:v>
                </c:pt>
                <c:pt idx="99">
                  <c:v>-7.22498940107078</c:v>
                </c:pt>
                <c:pt idx="100">
                  <c:v>-7.1569912095692558</c:v>
                </c:pt>
                <c:pt idx="101">
                  <c:v>-7.0890215778173236</c:v>
                </c:pt>
                <c:pt idx="102">
                  <c:v>-7.0211060030996109</c:v>
                </c:pt>
                <c:pt idx="103">
                  <c:v>-6.9532688969859899</c:v>
                </c:pt>
                <c:pt idx="104">
                  <c:v>-6.8855336209090598</c:v>
                </c:pt>
                <c:pt idx="105">
                  <c:v>-6.8179225206816412</c:v>
                </c:pt>
                <c:pt idx="106">
                  <c:v>-6.7504569599843984</c:v>
                </c:pt>
                <c:pt idx="107">
                  <c:v>-6.6831573528527919</c:v>
                </c:pt>
                <c:pt idx="108">
                  <c:v>-6.6160431951917804</c:v>
                </c:pt>
                <c:pt idx="109">
                  <c:v>-6.5491330953459306</c:v>
                </c:pt>
                <c:pt idx="110">
                  <c:v>-6.4824448037518341</c:v>
                </c:pt>
                <c:pt idx="111">
                  <c:v>-6.4159952416989121</c:v>
                </c:pt>
                <c:pt idx="112">
                  <c:v>-6.3498005292241375</c:v>
                </c:pt>
                <c:pt idx="113">
                  <c:v>-6.283876012165285</c:v>
                </c:pt>
                <c:pt idx="114">
                  <c:v>-6.2182362883968398</c:v>
                </c:pt>
                <c:pt idx="115">
                  <c:v>-6.1528952332718845</c:v>
                </c:pt>
                <c:pt idx="116">
                  <c:v>-6.08786602429275</c:v>
                </c:pt>
                <c:pt idx="117">
                  <c:v>-6.0231611650324659</c:v>
                </c:pt>
                <c:pt idx="118">
                  <c:v>-5.9587925083285791</c:v>
                </c:pt>
                <c:pt idx="119">
                  <c:v>-5.8947712787701754</c:v>
                </c:pt>
                <c:pt idx="120">
                  <c:v>-5.8311080944984663</c:v>
                </c:pt>
                <c:pt idx="121">
                  <c:v>-5.7678129883406761</c:v>
                </c:pt>
                <c:pt idx="122">
                  <c:v>-5.7048954282964237</c:v>
                </c:pt>
                <c:pt idx="123">
                  <c:v>-5.6423643373953185</c:v>
                </c:pt>
                <c:pt idx="124">
                  <c:v>-5.5802281129438676</c:v>
                </c:pt>
                <c:pt idx="125">
                  <c:v>-5.5184946451793975</c:v>
                </c:pt>
                <c:pt idx="126">
                  <c:v>-5.4571713353481037</c:v>
                </c:pt>
                <c:pt idx="127">
                  <c:v>-5.3962651132239507</c:v>
                </c:pt>
                <c:pt idx="128">
                  <c:v>-5.3357824540846019</c:v>
                </c:pt>
                <c:pt idx="129">
                  <c:v>-5.2757293951601687</c:v>
                </c:pt>
                <c:pt idx="130">
                  <c:v>-5.2161115515700915</c:v>
                </c:pt>
                <c:pt idx="131">
                  <c:v>-5.1569341317630526</c:v>
                </c:pt>
                <c:pt idx="132">
                  <c:v>-5.0982019524743833</c:v>
                </c:pt>
                <c:pt idx="133">
                  <c:v>-5.0399194532150746</c:v>
                </c:pt>
                <c:pt idx="134">
                  <c:v>-4.9820907103060232</c:v>
                </c:pt>
                <c:pt idx="135">
                  <c:v>-4.9247194504708629</c:v>
                </c:pt>
                <c:pt idx="136">
                  <c:v>-4.8678090640002427</c:v>
                </c:pt>
                <c:pt idx="137">
                  <c:v>-4.8113626175001745</c:v>
                </c:pt>
                <c:pt idx="138">
                  <c:v>-4.7553828662366033</c:v>
                </c:pt>
                <c:pt idx="139">
                  <c:v>-4.6998722660881027</c:v>
                </c:pt>
                <c:pt idx="140">
                  <c:v>-4.6448329851182013</c:v>
                </c:pt>
                <c:pt idx="141">
                  <c:v>-4.5902669147785558</c:v>
                </c:pt>
                <c:pt idx="142">
                  <c:v>-4.536175680753856</c:v>
                </c:pt>
                <c:pt idx="143">
                  <c:v>-4.4825606534590507</c:v>
                </c:pt>
                <c:pt idx="144">
                  <c:v>-4.42942295819915</c:v>
                </c:pt>
                <c:pt idx="145">
                  <c:v>-4.3767634850016419</c:v>
                </c:pt>
                <c:pt idx="146">
                  <c:v>-4.3245828981311885</c:v>
                </c:pt>
                <c:pt idx="147">
                  <c:v>-4.2728816452960556</c:v>
                </c:pt>
                <c:pt idx="148">
                  <c:v>-4.2216599665554488</c:v>
                </c:pt>
                <c:pt idx="149">
                  <c:v>-4.1709179029366394</c:v>
                </c:pt>
                <c:pt idx="150">
                  <c:v>-4.1206553047705565</c:v>
                </c:pt>
                <c:pt idx="151">
                  <c:v>-4.0708718397542434</c:v>
                </c:pt>
                <c:pt idx="152">
                  <c:v>-4.0215670007483419</c:v>
                </c:pt>
                <c:pt idx="153">
                  <c:v>-3.9727401133175477</c:v>
                </c:pt>
                <c:pt idx="154">
                  <c:v>-3.9243903430217379</c:v>
                </c:pt>
                <c:pt idx="155">
                  <c:v>-3.8765167024652758</c:v>
                </c:pt>
                <c:pt idx="156">
                  <c:v>-3.8291180581117388</c:v>
                </c:pt>
                <c:pt idx="157">
                  <c:v>-3.7821931368711748</c:v>
                </c:pt>
                <c:pt idx="158">
                  <c:v>-3.7357405324667172</c:v>
                </c:pt>
                <c:pt idx="159">
                  <c:v>-3.6897587115872468</c:v>
                </c:pt>
                <c:pt idx="160">
                  <c:v>-3.6442460198325728</c:v>
                </c:pt>
                <c:pt idx="161">
                  <c:v>-3.5992006874574267</c:v>
                </c:pt>
                <c:pt idx="162">
                  <c:v>-3.5546208349203656</c:v>
                </c:pt>
                <c:pt idx="163">
                  <c:v>-3.5105044782435431</c:v>
                </c:pt>
                <c:pt idx="164">
                  <c:v>-3.4668495341890879</c:v>
                </c:pt>
                <c:pt idx="165">
                  <c:v>-3.4236538252577087</c:v>
                </c:pt>
                <c:pt idx="166">
                  <c:v>-3.3809150845149376</c:v>
                </c:pt>
                <c:pt idx="167">
                  <c:v>-3.3386309602503195</c:v>
                </c:pt>
                <c:pt idx="168">
                  <c:v>-3.296799020474646</c:v>
                </c:pt>
                <c:pt idx="169">
                  <c:v>-3.2554167572602331</c:v>
                </c:pt>
                <c:pt idx="170">
                  <c:v>-3.2144815909290596</c:v>
                </c:pt>
                <c:pt idx="171">
                  <c:v>-3.173990874093481</c:v>
                </c:pt>
                <c:pt idx="172">
                  <c:v>-3.1339418955540466</c:v>
                </c:pt>
                <c:pt idx="173">
                  <c:v>-3.0943318840588754</c:v>
                </c:pt>
                <c:pt idx="174">
                  <c:v>-3.0551580119288628</c:v>
                </c:pt>
                <c:pt idx="175">
                  <c:v>-3.0164173985529068</c:v>
                </c:pt>
                <c:pt idx="176">
                  <c:v>-2.9781071137571837</c:v>
                </c:pt>
                <c:pt idx="177">
                  <c:v>-2.9402241810524252</c:v>
                </c:pt>
                <c:pt idx="178">
                  <c:v>-2.9027655807629955</c:v>
                </c:pt>
                <c:pt idx="179">
                  <c:v>-2.8657282530414854</c:v>
                </c:pt>
                <c:pt idx="180">
                  <c:v>-2.8291091007724063</c:v>
                </c:pt>
                <c:pt idx="181">
                  <c:v>-2.7929049923684865</c:v>
                </c:pt>
                <c:pt idx="182">
                  <c:v>-2.7571127644629501</c:v>
                </c:pt>
                <c:pt idx="183">
                  <c:v>-2.7217292245010687</c:v>
                </c:pt>
                <c:pt idx="184">
                  <c:v>-2.6867511532341761</c:v>
                </c:pt>
                <c:pt idx="185">
                  <c:v>-2.6521753071192427</c:v>
                </c:pt>
                <c:pt idx="186">
                  <c:v>-2.6179984206270168</c:v>
                </c:pt>
                <c:pt idx="187">
                  <c:v>-2.5842172084616544</c:v>
                </c:pt>
                <c:pt idx="188">
                  <c:v>-2.5508283676946504</c:v>
                </c:pt>
                <c:pt idx="189">
                  <c:v>-2.5178285798158369</c:v>
                </c:pt>
                <c:pt idx="190">
                  <c:v>-2.4852145127041094</c:v>
                </c:pt>
                <c:pt idx="191">
                  <c:v>-2.452982822520458</c:v>
                </c:pt>
                <c:pt idx="192">
                  <c:v>-2.421130155525816</c:v>
                </c:pt>
                <c:pt idx="193">
                  <c:v>-2.3896531498261733</c:v>
                </c:pt>
                <c:pt idx="194">
                  <c:v>-2.3585484370472884</c:v>
                </c:pt>
                <c:pt idx="195">
                  <c:v>-2.3278126439413227</c:v>
                </c:pt>
                <c:pt idx="196">
                  <c:v>-2.297442393927589</c:v>
                </c:pt>
                <c:pt idx="197">
                  <c:v>-2.2674343085695976</c:v>
                </c:pt>
                <c:pt idx="198">
                  <c:v>-2.2377850089904658</c:v>
                </c:pt>
                <c:pt idx="199">
                  <c:v>-2.2084911172287383</c:v>
                </c:pt>
                <c:pt idx="200">
                  <c:v>-2.179549257536574</c:v>
                </c:pt>
                <c:pt idx="201">
                  <c:v>-2.1509560576222166</c:v>
                </c:pt>
                <c:pt idx="202">
                  <c:v>-2.1227081498385902</c:v>
                </c:pt>
                <c:pt idx="203">
                  <c:v>-2.0948021723198185</c:v>
                </c:pt>
                <c:pt idx="204">
                  <c:v>-2.067234770067409</c:v>
                </c:pt>
                <c:pt idx="205">
                  <c:v>-2.0400025959877905</c:v>
                </c:pt>
                <c:pt idx="206">
                  <c:v>-2.0131023118828355</c:v>
                </c:pt>
                <c:pt idx="207">
                  <c:v>-1.9865305893949528</c:v>
                </c:pt>
                <c:pt idx="208">
                  <c:v>-1.9602841109082982</c:v>
                </c:pt>
                <c:pt idx="209">
                  <c:v>-1.9343595704075847</c:v>
                </c:pt>
                <c:pt idx="210">
                  <c:v>-1.9087536742959417</c:v>
                </c:pt>
                <c:pt idx="211">
                  <c:v>-1.8834631421732217</c:v>
                </c:pt>
                <c:pt idx="212">
                  <c:v>-1.8584847075761188</c:v>
                </c:pt>
                <c:pt idx="213">
                  <c:v>-1.8338151186814085</c:v>
                </c:pt>
                <c:pt idx="214">
                  <c:v>-1.8094511389735881</c:v>
                </c:pt>
                <c:pt idx="215">
                  <c:v>-1.7853895478781585</c:v>
                </c:pt>
                <c:pt idx="216">
                  <c:v>-1.7616271413617357</c:v>
                </c:pt>
                <c:pt idx="217">
                  <c:v>-1.7381607325001656</c:v>
                </c:pt>
                <c:pt idx="218">
                  <c:v>-1.7149871520157571</c:v>
                </c:pt>
                <c:pt idx="219">
                  <c:v>-1.6921032487847318</c:v>
                </c:pt>
                <c:pt idx="220">
                  <c:v>-1.6695058903159408</c:v>
                </c:pt>
                <c:pt idx="221">
                  <c:v>-1.6471919632018779</c:v>
                </c:pt>
                <c:pt idx="222">
                  <c:v>-1.6251583735429762</c:v>
                </c:pt>
                <c:pt idx="223">
                  <c:v>-1.6034020473461552</c:v>
                </c:pt>
                <c:pt idx="224">
                  <c:v>-1.5819199308985352</c:v>
                </c:pt>
                <c:pt idx="225">
                  <c:v>-1.5607089911172398</c:v>
                </c:pt>
                <c:pt idx="226">
                  <c:v>-1.5397662158761454</c:v>
                </c:pt>
                <c:pt idx="227">
                  <c:v>-1.5190886143104259</c:v>
                </c:pt>
                <c:pt idx="228">
                  <c:v>-1.4986732170997137</c:v>
                </c:pt>
                <c:pt idx="229">
                  <c:v>-1.478517076730669</c:v>
                </c:pt>
                <c:pt idx="230">
                  <c:v>-1.4586172677397258</c:v>
                </c:pt>
                <c:pt idx="231">
                  <c:v>-1.4389708869367539</c:v>
                </c:pt>
                <c:pt idx="232">
                  <c:v>-1.4195750536103622</c:v>
                </c:pt>
                <c:pt idx="233">
                  <c:v>-1.4004269097155342</c:v>
                </c:pt>
                <c:pt idx="234">
                  <c:v>-1.381523620044276</c:v>
                </c:pt>
                <c:pt idx="235">
                  <c:v>-1.3628623723799214</c:v>
                </c:pt>
                <c:pt idx="236">
                  <c:v>-1.3444403776357348</c:v>
                </c:pt>
                <c:pt idx="237">
                  <c:v>-1.3262548699784162</c:v>
                </c:pt>
                <c:pt idx="238">
                  <c:v>-1.3083031069371025</c:v>
                </c:pt>
                <c:pt idx="239">
                  <c:v>-1.2905823694984355</c:v>
                </c:pt>
                <c:pt idx="240">
                  <c:v>-1.2730899621882557</c:v>
                </c:pt>
                <c:pt idx="241">
                  <c:v>-1.2558232131404492</c:v>
                </c:pt>
                <c:pt idx="242">
                  <c:v>-1.2387794741534726</c:v>
                </c:pt>
                <c:pt idx="243">
                  <c:v>-1.2219561207350542</c:v>
                </c:pt>
                <c:pt idx="244">
                  <c:v>-1.2053505521355576</c:v>
                </c:pt>
                <c:pt idx="245">
                  <c:v>-1.188960191370473</c:v>
                </c:pt>
                <c:pt idx="246">
                  <c:v>-1.1727824852324944</c:v>
                </c:pt>
                <c:pt idx="247">
                  <c:v>-1.1568149042936182</c:v>
                </c:pt>
                <c:pt idx="248">
                  <c:v>-1.1410549428976868</c:v>
                </c:pt>
                <c:pt idx="249">
                  <c:v>-1.1255001191437866</c:v>
                </c:pt>
                <c:pt idx="250">
                  <c:v>-1.1101479748608973</c:v>
                </c:pt>
                <c:pt idx="251">
                  <c:v>-1.0949960755741788</c:v>
                </c:pt>
                <c:pt idx="252">
                  <c:v>-1.0800420104632522</c:v>
                </c:pt>
                <c:pt idx="253">
                  <c:v>-1.0652833923128531</c:v>
                </c:pt>
                <c:pt idx="254">
                  <c:v>-1.0507178574561797</c:v>
                </c:pt>
                <c:pt idx="255">
                  <c:v>-1.0363430657112898</c:v>
                </c:pt>
                <c:pt idx="256">
                  <c:v>-1.0221567003108512</c:v>
                </c:pt>
                <c:pt idx="257">
                  <c:v>-1.008156467825573</c:v>
                </c:pt>
                <c:pt idx="258">
                  <c:v>-0.99434009808159984</c:v>
                </c:pt>
                <c:pt idx="259">
                  <c:v>-0.98070534407217436</c:v>
                </c:pt>
                <c:pt idx="260">
                  <c:v>-0.9672499818638739</c:v>
                </c:pt>
                <c:pt idx="261">
                  <c:v>-0.95397181049756408</c:v>
                </c:pt>
                <c:pt idx="262">
                  <c:v>-0.94086865188455937</c:v>
                </c:pt>
                <c:pt idx="263">
                  <c:v>-0.92793835069801023</c:v>
                </c:pt>
                <c:pt idx="264">
                  <c:v>-0.91517877425992478</c:v>
                </c:pt>
                <c:pt idx="265">
                  <c:v>-0.90258781242390718</c:v>
                </c:pt>
                <c:pt idx="266">
                  <c:v>-0.89016337745404117</c:v>
                </c:pt>
                <c:pt idx="267">
                  <c:v>-0.87790340389993016</c:v>
                </c:pt>
                <c:pt idx="268">
                  <c:v>-0.86580584846826125</c:v>
                </c:pt>
                <c:pt idx="269">
                  <c:v>-0.85386868989094422</c:v>
                </c:pt>
                <c:pt idx="270">
                  <c:v>-0.8420899287902166</c:v>
                </c:pt>
                <c:pt idx="271">
                  <c:v>-0.83046758754070926</c:v>
                </c:pt>
                <c:pt idx="272">
                  <c:v>-0.81899971012879969</c:v>
                </c:pt>
                <c:pt idx="273">
                  <c:v>-0.8076843620092844</c:v>
                </c:pt>
                <c:pt idx="274">
                  <c:v>-0.7965196299597278</c:v>
                </c:pt>
                <c:pt idx="275">
                  <c:v>-0.78550362193246126</c:v>
                </c:pt>
                <c:pt idx="276">
                  <c:v>-0.77463446690453008</c:v>
                </c:pt>
                <c:pt idx="277">
                  <c:v>-0.7639103147256</c:v>
                </c:pt>
                <c:pt idx="278">
                  <c:v>-0.75332933596415375</c:v>
                </c:pt>
                <c:pt idx="279">
                  <c:v>-0.74288972175192325</c:v>
                </c:pt>
                <c:pt idx="280">
                  <c:v>-0.73258968362684895</c:v>
                </c:pt>
                <c:pt idx="281">
                  <c:v>-0.72242745337453707</c:v>
                </c:pt>
                <c:pt idx="282">
                  <c:v>-0.71240128286853277</c:v>
                </c:pt>
                <c:pt idx="283">
                  <c:v>-0.70250944390936587</c:v>
                </c:pt>
                <c:pt idx="284">
                  <c:v>-0.69275022806252518</c:v>
                </c:pt>
                <c:pt idx="285">
                  <c:v>-0.68312194649554014</c:v>
                </c:pt>
                <c:pt idx="286">
                  <c:v>-0.67362292981416505</c:v>
                </c:pt>
                <c:pt idx="287">
                  <c:v>-0.66425152789790742</c:v>
                </c:pt>
                <c:pt idx="288">
                  <c:v>-0.65500610973481743</c:v>
                </c:pt>
                <c:pt idx="289">
                  <c:v>-0.64588506325581097</c:v>
                </c:pt>
                <c:pt idx="290">
                  <c:v>-0.63688679516848068</c:v>
                </c:pt>
                <c:pt idx="291">
                  <c:v>-0.62800973079060429</c:v>
                </c:pt>
                <c:pt idx="292">
                  <c:v>-0.61925231388328494</c:v>
                </c:pt>
                <c:pt idx="293">
                  <c:v>-0.61061300648394579</c:v>
                </c:pt>
                <c:pt idx="294">
                  <c:v>-0.60209028873914905</c:v>
                </c:pt>
                <c:pt idx="295">
                  <c:v>-0.59368265873741466</c:v>
                </c:pt>
                <c:pt idx="296">
                  <c:v>-0.58538863234197402</c:v>
                </c:pt>
                <c:pt idx="297">
                  <c:v>-0.57720674302365982</c:v>
                </c:pt>
                <c:pt idx="298">
                  <c:v>-0.56913554169389324</c:v>
                </c:pt>
                <c:pt idx="299">
                  <c:v>-0.56117359653793286</c:v>
                </c:pt>
                <c:pt idx="300">
                  <c:v>-0.55331949284830695</c:v>
                </c:pt>
                <c:pt idx="301">
                  <c:v>-0.54557183285862143</c:v>
                </c:pt>
                <c:pt idx="302">
                  <c:v>-0.53792923557769201</c:v>
                </c:pt>
                <c:pt idx="303">
                  <c:v>-0.53039033662415691</c:v>
                </c:pt>
                <c:pt idx="304">
                  <c:v>-0.52295378806147941</c:v>
                </c:pt>
                <c:pt idx="305">
                  <c:v>-0.51561825823352447</c:v>
                </c:pt>
                <c:pt idx="306">
                  <c:v>-0.50838243160065155</c:v>
                </c:pt>
                <c:pt idx="307">
                  <c:v>-0.5012450085764607</c:v>
                </c:pt>
                <c:pt idx="308">
                  <c:v>-0.49420470536510874</c:v>
                </c:pt>
                <c:pt idx="309">
                  <c:v>-0.48726025379935256</c:v>
                </c:pt>
                <c:pt idx="310">
                  <c:v>-0.4804104011792884</c:v>
                </c:pt>
                <c:pt idx="311">
                  <c:v>-0.47365391011183589</c:v>
                </c:pt>
                <c:pt idx="312">
                  <c:v>-0.46698955835100575</c:v>
                </c:pt>
                <c:pt idx="313">
                  <c:v>-0.4604161386389729</c:v>
                </c:pt>
                <c:pt idx="314">
                  <c:v>-0.45393245854799041</c:v>
                </c:pt>
                <c:pt idx="315">
                  <c:v>-0.44753734032316889</c:v>
                </c:pt>
                <c:pt idx="316">
                  <c:v>-0.44122962072614452</c:v>
                </c:pt>
                <c:pt idx="317">
                  <c:v>-0.43500815087966793</c:v>
                </c:pt>
                <c:pt idx="318">
                  <c:v>-0.42887179611312509</c:v>
                </c:pt>
                <c:pt idx="319">
                  <c:v>-0.42281943580902481</c:v>
                </c:pt>
                <c:pt idx="320">
                  <c:v>-0.41684996325046114</c:v>
                </c:pt>
                <c:pt idx="321">
                  <c:v>-0.41096228546957925</c:v>
                </c:pt>
                <c:pt idx="322">
                  <c:v>-0.40515532309705449</c:v>
                </c:pt>
                <c:pt idx="323">
                  <c:v>-0.39942801021260899</c:v>
                </c:pt>
                <c:pt idx="324">
                  <c:v>-0.3937792941965722</c:v>
                </c:pt>
                <c:pt idx="325">
                  <c:v>-0.38820813558251049</c:v>
                </c:pt>
                <c:pt idx="326">
                  <c:v>-0.38271350791092712</c:v>
                </c:pt>
                <c:pt idx="327">
                  <c:v>-0.37729439758405608</c:v>
                </c:pt>
                <c:pt idx="328">
                  <c:v>-0.3719498037217524</c:v>
                </c:pt>
                <c:pt idx="329">
                  <c:v>-0.36667873801849515</c:v>
                </c:pt>
                <c:pt idx="330">
                  <c:v>-0.3614802246015078</c:v>
                </c:pt>
                <c:pt idx="331">
                  <c:v>-0.3563532998900103</c:v>
                </c:pt>
                <c:pt idx="332">
                  <c:v>-0.35129701245560324</c:v>
                </c:pt>
                <c:pt idx="333">
                  <c:v>-0.34631042288379932</c:v>
                </c:pt>
                <c:pt idx="334">
                  <c:v>-0.34139260363669988</c:v>
                </c:pt>
                <c:pt idx="335">
                  <c:v>-0.33654263891683062</c:v>
                </c:pt>
                <c:pt idx="336">
                  <c:v>-0.33175962453213248</c:v>
                </c:pt>
                <c:pt idx="337">
                  <c:v>-0.32704266776212004</c:v>
                </c:pt>
                <c:pt idx="338">
                  <c:v>-0.32239088722520354</c:v>
                </c:pt>
                <c:pt idx="339">
                  <c:v>-0.31780341274718338</c:v>
                </c:pt>
                <c:pt idx="340">
                  <c:v>-0.31327938523091592</c:v>
                </c:pt>
                <c:pt idx="341">
                  <c:v>-0.30881795652715133</c:v>
                </c:pt>
                <c:pt idx="342">
                  <c:v>-0.30441828930654985</c:v>
                </c:pt>
                <c:pt idx="343">
                  <c:v>-0.30007955693286897</c:v>
                </c:pt>
                <c:pt idx="344">
                  <c:v>-0.29580094333733048</c:v>
                </c:pt>
                <c:pt idx="345">
                  <c:v>-0.291581642894159</c:v>
                </c:pt>
                <c:pt idx="346">
                  <c:v>-0.2874208602972973</c:v>
                </c:pt>
                <c:pt idx="347">
                  <c:v>-0.28331781043829268</c:v>
                </c:pt>
                <c:pt idx="348">
                  <c:v>-0.27927171828535596</c:v>
                </c:pt>
                <c:pt idx="349">
                  <c:v>-0.27528181876358848</c:v>
                </c:pt>
                <c:pt idx="350">
                  <c:v>-0.27134735663637632</c:v>
                </c:pt>
                <c:pt idx="351">
                  <c:v>-0.2674675863879476</c:v>
                </c:pt>
                <c:pt idx="352">
                  <c:v>-0.26364177210709155</c:v>
                </c:pt>
                <c:pt idx="353">
                  <c:v>-0.25986918737203213</c:v>
                </c:pt>
                <c:pt idx="354">
                  <c:v>-0.25614911513645811</c:v>
                </c:pt>
                <c:pt idx="355">
                  <c:v>-0.25248084761669815</c:v>
                </c:pt>
                <c:pt idx="356">
                  <c:v>-0.2488636861800444</c:v>
                </c:pt>
                <c:pt idx="357">
                  <c:v>-0.24529694123421211</c:v>
                </c:pt>
                <c:pt idx="358">
                  <c:v>-0.24177993211793739</c:v>
                </c:pt>
                <c:pt idx="359">
                  <c:v>-0.23831198699270148</c:v>
                </c:pt>
                <c:pt idx="360">
                  <c:v>-0.2348924427355821</c:v>
                </c:pt>
                <c:pt idx="361">
                  <c:v>-0.2315206448332206</c:v>
                </c:pt>
                <c:pt idx="362">
                  <c:v>-0.22819594727690412</c:v>
                </c:pt>
                <c:pt idx="363">
                  <c:v>-0.22491771245875225</c:v>
                </c:pt>
                <c:pt idx="364">
                  <c:v>-0.22168531106900541</c:v>
                </c:pt>
                <c:pt idx="365">
                  <c:v>-0.21849812199440663</c:v>
                </c:pt>
                <c:pt idx="366">
                  <c:v>-0.21535553221767031</c:v>
                </c:pt>
                <c:pt idx="367">
                  <c:v>-0.21225693671803247</c:v>
                </c:pt>
                <c:pt idx="368">
                  <c:v>-0.20920173837287304</c:v>
                </c:pt>
                <c:pt idx="369">
                  <c:v>-0.2061893478604071</c:v>
                </c:pt>
                <c:pt idx="370">
                  <c:v>-0.20321918356343316</c:v>
                </c:pt>
                <c:pt idx="371">
                  <c:v>-0.2002906714741359</c:v>
                </c:pt>
                <c:pt idx="372">
                  <c:v>-0.19740324509993204</c:v>
                </c:pt>
                <c:pt idx="373">
                  <c:v>-0.19455634537035499</c:v>
                </c:pt>
                <c:pt idx="374">
                  <c:v>-0.19174942054496805</c:v>
                </c:pt>
                <c:pt idx="375">
                  <c:v>-0.18898192612230144</c:v>
                </c:pt>
                <c:pt idx="376">
                  <c:v>-0.18625332474980161</c:v>
                </c:pt>
                <c:pt idx="377">
                  <c:v>-0.18356308613478972</c:v>
                </c:pt>
                <c:pt idx="378">
                  <c:v>-0.18091068695641635</c:v>
                </c:pt>
                <c:pt idx="379">
                  <c:v>-0.17829561077860936</c:v>
                </c:pt>
                <c:pt idx="380">
                  <c:v>-0.1757173479640026</c:v>
                </c:pt>
                <c:pt idx="381">
                  <c:v>-0.17317539558884115</c:v>
                </c:pt>
                <c:pt idx="382">
                  <c:v>-0.17066925735885174</c:v>
                </c:pt>
                <c:pt idx="383">
                  <c:v>-0.16819844352607333</c:v>
                </c:pt>
                <c:pt idx="384">
                  <c:v>-0.16576247080663634</c:v>
                </c:pt>
                <c:pt idx="385">
                  <c:v>-0.16336086229948604</c:v>
                </c:pt>
                <c:pt idx="386">
                  <c:v>-0.16099314740603848</c:v>
                </c:pt>
                <c:pt idx="387">
                  <c:v>-0.15865886175076327</c:v>
                </c:pt>
                <c:pt idx="388">
                  <c:v>-0.15635754710268293</c:v>
                </c:pt>
                <c:pt idx="389">
                  <c:v>-0.15408875129778274</c:v>
                </c:pt>
                <c:pt idx="390">
                  <c:v>-0.15185202816232088</c:v>
                </c:pt>
                <c:pt idx="391">
                  <c:v>-0.14964693743703134</c:v>
                </c:pt>
                <c:pt idx="392">
                  <c:v>-0.14747304470221204</c:v>
                </c:pt>
                <c:pt idx="393">
                  <c:v>-0.14532992130368824</c:v>
                </c:pt>
                <c:pt idx="394">
                  <c:v>-0.14321714427964499</c:v>
                </c:pt>
                <c:pt idx="395">
                  <c:v>-0.14113429628831844</c:v>
                </c:pt>
                <c:pt idx="396">
                  <c:v>-0.13908096553653973</c:v>
                </c:pt>
                <c:pt idx="397">
                  <c:v>-0.1370567457091206</c:v>
                </c:pt>
                <c:pt idx="398">
                  <c:v>-0.13506123589907623</c:v>
                </c:pt>
                <c:pt idx="399">
                  <c:v>-0.13309404053867305</c:v>
                </c:pt>
                <c:pt idx="400">
                  <c:v>-0.13115476933129661</c:v>
                </c:pt>
                <c:pt idx="401">
                  <c:v>-0.12924303718412947</c:v>
                </c:pt>
                <c:pt idx="402">
                  <c:v>-0.12735846414163207</c:v>
                </c:pt>
                <c:pt idx="403">
                  <c:v>-0.12550067531981754</c:v>
                </c:pt>
                <c:pt idx="404">
                  <c:v>-0.12366930084131365</c:v>
                </c:pt>
                <c:pt idx="405">
                  <c:v>-0.12186397577120228</c:v>
                </c:pt>
                <c:pt idx="406">
                  <c:v>-0.12008434005363051</c:v>
                </c:pt>
                <c:pt idx="407">
                  <c:v>-0.11833003844918293</c:v>
                </c:pt>
                <c:pt idx="408">
                  <c:v>-0.11660072047300975</c:v>
                </c:pt>
                <c:pt idx="409">
                  <c:v>-0.11489604033370068</c:v>
                </c:pt>
                <c:pt idx="410">
                  <c:v>-0.11321565687289879</c:v>
                </c:pt>
                <c:pt idx="411">
                  <c:v>-0.11155923350564441</c:v>
                </c:pt>
                <c:pt idx="412">
                  <c:v>-0.10992643816144358</c:v>
                </c:pt>
                <c:pt idx="413">
                  <c:v>-0.10831694322605141</c:v>
                </c:pt>
                <c:pt idx="414">
                  <c:v>-0.10673042548396397</c:v>
                </c:pt>
                <c:pt idx="415">
                  <c:v>-0.10516656606161105</c:v>
                </c:pt>
                <c:pt idx="416">
                  <c:v>-0.10362505037124109</c:v>
                </c:pt>
                <c:pt idx="417">
                  <c:v>-0.10210556805549255</c:v>
                </c:pt>
                <c:pt idx="418">
                  <c:v>-0.10060781293264261</c:v>
                </c:pt>
                <c:pt idx="419">
                  <c:v>-9.9131482942527299E-2</c:v>
                </c:pt>
                <c:pt idx="420">
                  <c:v>-9.7676280093124165E-2</c:v>
                </c:pt>
                <c:pt idx="421">
                  <c:v>-9.6241910407792008E-2</c:v>
                </c:pt>
                <c:pt idx="422">
                  <c:v>-9.48280838731584E-2</c:v>
                </c:pt>
                <c:pt idx="423">
                  <c:v>-9.3434514387650075E-2</c:v>
                </c:pt>
                <c:pt idx="424">
                  <c:v>-9.2060919710656525E-2</c:v>
                </c:pt>
                <c:pt idx="425">
                  <c:v>-9.0707021412322758E-2</c:v>
                </c:pt>
                <c:pt idx="426">
                  <c:v>-8.9372544823960745E-2</c:v>
                </c:pt>
                <c:pt idx="427">
                  <c:v>-8.8057218989076147E-2</c:v>
                </c:pt>
                <c:pt idx="428">
                  <c:v>-8.6760776615000229E-2</c:v>
                </c:pt>
                <c:pt idx="429">
                  <c:v>-8.5482954025122779E-2</c:v>
                </c:pt>
                <c:pt idx="430">
                  <c:v>-8.4223491111717133E-2</c:v>
                </c:pt>
                <c:pt idx="431">
                  <c:v>-8.2982131289352321E-2</c:v>
                </c:pt>
                <c:pt idx="432">
                  <c:v>-8.1758621448884058E-2</c:v>
                </c:pt>
                <c:pt idx="433">
                  <c:v>-8.0552711912019653E-2</c:v>
                </c:pt>
                <c:pt idx="434">
                  <c:v>-7.9364156386448503E-2</c:v>
                </c:pt>
                <c:pt idx="435">
                  <c:v>-7.8192711921533459E-2</c:v>
                </c:pt>
                <c:pt idx="436">
                  <c:v>-7.7038138864554975E-2</c:v>
                </c:pt>
                <c:pt idx="437">
                  <c:v>-7.5900200817503191E-2</c:v>
                </c:pt>
                <c:pt idx="438">
                  <c:v>-7.4778664594410196E-2</c:v>
                </c:pt>
                <c:pt idx="439">
                  <c:v>-7.3673300179217333E-2</c:v>
                </c:pt>
                <c:pt idx="440">
                  <c:v>-7.2583880684170959E-2</c:v>
                </c:pt>
                <c:pt idx="441">
                  <c:v>-7.1510182308740108E-2</c:v>
                </c:pt>
                <c:pt idx="442">
                  <c:v>-7.0451984299050766E-2</c:v>
                </c:pt>
                <c:pt idx="443">
                  <c:v>-6.9409068907829913E-2</c:v>
                </c:pt>
                <c:pt idx="444">
                  <c:v>-6.8381221354854152E-2</c:v>
                </c:pt>
                <c:pt idx="445">
                  <c:v>-6.7368229787896194E-2</c:v>
                </c:pt>
                <c:pt idx="446">
                  <c:v>-6.6369885244164192E-2</c:v>
                </c:pt>
                <c:pt idx="447">
                  <c:v>-6.5385981612227306E-2</c:v>
                </c:pt>
                <c:pt idx="448">
                  <c:v>-6.4416315594422555E-2</c:v>
                </c:pt>
                <c:pt idx="449">
                  <c:v>-6.3460686669736449E-2</c:v>
                </c:pt>
                <c:pt idx="450">
                  <c:v>-6.2518897057156603E-2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0.58217113061397896</c:v>
                </c:pt>
                <c:pt idx="1">
                  <c:v>0.27193608544875758</c:v>
                </c:pt>
                <c:pt idx="2">
                  <c:v>-2.4221079158056824E-2</c:v>
                </c:pt>
                <c:pt idx="3">
                  <c:v>-0.30683631037100056</c:v>
                </c:pt>
                <c:pt idx="4">
                  <c:v>-0.57642547406352307</c:v>
                </c:pt>
                <c:pt idx="5">
                  <c:v>-0.83348512830069055</c:v>
                </c:pt>
                <c:pt idx="6">
                  <c:v>-1.0784932658950197</c:v>
                </c:pt>
                <c:pt idx="7">
                  <c:v>-1.3119100273154167</c:v>
                </c:pt>
                <c:pt idx="8">
                  <c:v>-1.5341783851744708</c:v>
                </c:pt>
                <c:pt idx="9">
                  <c:v>-1.7457248014671478</c:v>
                </c:pt>
                <c:pt idx="10">
                  <c:v>-1.9469598586849877</c:v>
                </c:pt>
                <c:pt idx="11">
                  <c:v>-2.1382788658807712</c:v>
                </c:pt>
                <c:pt idx="12">
                  <c:v>-2.3200624407146648</c:v>
                </c:pt>
                <c:pt idx="13">
                  <c:v>-2.4926770684680157</c:v>
                </c:pt>
                <c:pt idx="14">
                  <c:v>-2.6564756389698445</c:v>
                </c:pt>
                <c:pt idx="15">
                  <c:v>-2.8117979623410285</c:v>
                </c:pt>
                <c:pt idx="16">
                  <c:v>-2.9589712644229529</c:v>
                </c:pt>
                <c:pt idx="17">
                  <c:v>-3.0983106627208521</c:v>
                </c:pt>
                <c:pt idx="18">
                  <c:v>-3.2301196236570711</c:v>
                </c:pt>
                <c:pt idx="19">
                  <c:v>-3.3546904018961676</c:v>
                </c:pt>
                <c:pt idx="20">
                  <c:v>-3.4723044624714809</c:v>
                </c:pt>
                <c:pt idx="21">
                  <c:v>-3.583232886412457</c:v>
                </c:pt>
                <c:pt idx="22">
                  <c:v>-3.6877367605424265</c:v>
                </c:pt>
                <c:pt idx="23">
                  <c:v>-3.7860675520885465</c:v>
                </c:pt>
                <c:pt idx="24">
                  <c:v>-3.8784674687189931</c:v>
                </c:pt>
                <c:pt idx="25">
                  <c:v>-3.9651698045962931</c:v>
                </c:pt>
                <c:pt idx="26">
                  <c:v>-4.0463992730115397</c:v>
                </c:pt>
                <c:pt idx="27">
                  <c:v>-4.1223723261404892</c:v>
                </c:pt>
                <c:pt idx="28">
                  <c:v>-4.1932974624398351</c:v>
                </c:pt>
                <c:pt idx="29">
                  <c:v>-4.2593755221808358</c:v>
                </c:pt>
                <c:pt idx="30">
                  <c:v>-4.3207999715961414</c:v>
                </c:pt>
                <c:pt idx="31">
                  <c:v>-4.3777571760966261</c:v>
                </c:pt>
                <c:pt idx="32">
                  <c:v>-4.4304266629954423</c:v>
                </c:pt>
                <c:pt idx="33">
                  <c:v>-4.4789813741588294</c:v>
                </c:pt>
                <c:pt idx="34">
                  <c:v>-4.523587908985661</c:v>
                </c:pt>
                <c:pt idx="35">
                  <c:v>-4.5644067581010948</c:v>
                </c:pt>
                <c:pt idx="36">
                  <c:v>-4.6015925281338852</c:v>
                </c:pt>
                <c:pt idx="37">
                  <c:v>-4.6352941579315257</c:v>
                </c:pt>
                <c:pt idx="38">
                  <c:v>-4.6656551265529576</c:v>
                </c:pt>
                <c:pt idx="39">
                  <c:v>-4.6928136533644853</c:v>
                </c:pt>
                <c:pt idx="40">
                  <c:v>-4.7169028905512462</c:v>
                </c:pt>
                <c:pt idx="41">
                  <c:v>-4.7380511083436634</c:v>
                </c:pt>
                <c:pt idx="42">
                  <c:v>-4.7563818732462106</c:v>
                </c:pt>
                <c:pt idx="43">
                  <c:v>-4.7720142195438502</c:v>
                </c:pt>
                <c:pt idx="44">
                  <c:v>-4.7850628143503862</c:v>
                </c:pt>
                <c:pt idx="45">
                  <c:v>-4.7956381164521931</c:v>
                </c:pt>
                <c:pt idx="46">
                  <c:v>-4.8038465291903538</c:v>
                </c:pt>
                <c:pt idx="47">
                  <c:v>-4.8097905476144307</c:v>
                </c:pt>
                <c:pt idx="48">
                  <c:v>-4.813568900131572</c:v>
                </c:pt>
                <c:pt idx="49">
                  <c:v>-4.8152766848655881</c:v>
                </c:pt>
                <c:pt idx="50">
                  <c:v>-4.8150055009319237</c:v>
                </c:pt>
                <c:pt idx="51">
                  <c:v>-4.8128435748260978</c:v>
                </c:pt>
                <c:pt idx="52">
                  <c:v>-4.8088758821152275</c:v>
                </c:pt>
                <c:pt idx="53">
                  <c:v>-4.8031842646145879</c:v>
                </c:pt>
                <c:pt idx="54">
                  <c:v>-4.7958475432237631</c:v>
                </c:pt>
                <c:pt idx="55">
                  <c:v>-4.7869416265900373</c:v>
                </c:pt>
                <c:pt idx="56">
                  <c:v>-4.7765396157597833</c:v>
                </c:pt>
                <c:pt idx="57">
                  <c:v>-4.764711904972299</c:v>
                </c:pt>
                <c:pt idx="58">
                  <c:v>-4.7515262787442349</c:v>
                </c:pt>
                <c:pt idx="59">
                  <c:v>-4.7370480053868969</c:v>
                </c:pt>
                <c:pt idx="60">
                  <c:v>-4.7213399270929548</c:v>
                </c:pt>
                <c:pt idx="61">
                  <c:v>-4.7044625467237653</c:v>
                </c:pt>
                <c:pt idx="62">
                  <c:v>-4.6864741114230757</c:v>
                </c:pt>
                <c:pt idx="63">
                  <c:v>-4.6674306931781153</c:v>
                </c:pt>
                <c:pt idx="64">
                  <c:v>-4.6473862664440517</c:v>
                </c:pt>
                <c:pt idx="65">
                  <c:v>-4.6263927829434</c:v>
                </c:pt>
                <c:pt idx="66">
                  <c:v>-4.604500243747303</c:v>
                </c:pt>
                <c:pt idx="67">
                  <c:v>-4.5817567687416618</c:v>
                </c:pt>
                <c:pt idx="68">
                  <c:v>-4.5582086635767363</c:v>
                </c:pt>
                <c:pt idx="69">
                  <c:v>-4.5339004841952049</c:v>
                </c:pt>
                <c:pt idx="70">
                  <c:v>-4.5088750990297459</c:v>
                </c:pt>
                <c:pt idx="71">
                  <c:v>-4.4831737489577037</c:v>
                </c:pt>
                <c:pt idx="72">
                  <c:v>-4.4568361050970022</c:v>
                </c:pt>
                <c:pt idx="73">
                  <c:v>-4.429900324524068</c:v>
                </c:pt>
                <c:pt idx="74">
                  <c:v>-4.4024031039914551</c:v>
                </c:pt>
                <c:pt idx="75">
                  <c:v>-4.3743797317198192</c:v>
                </c:pt>
                <c:pt idx="76">
                  <c:v>-4.3458641373358979</c:v>
                </c:pt>
                <c:pt idx="77">
                  <c:v>-4.3168889400255006</c:v>
                </c:pt>
                <c:pt idx="78">
                  <c:v>-4.2874854949676884</c:v>
                </c:pt>
                <c:pt idx="79">
                  <c:v>-4.2576839381138782</c:v>
                </c:pt>
                <c:pt idx="80">
                  <c:v>-4.2275132293730255</c:v>
                </c:pt>
                <c:pt idx="81">
                  <c:v>-4.1970011942618095</c:v>
                </c:pt>
                <c:pt idx="82">
                  <c:v>-4.1661745640762948</c:v>
                </c:pt>
                <c:pt idx="83">
                  <c:v>-4.1350590146395616</c:v>
                </c:pt>
                <c:pt idx="84">
                  <c:v>-4.103679203677526</c:v>
                </c:pt>
                <c:pt idx="85">
                  <c:v>-4.0720588068733132</c:v>
                </c:pt>
                <c:pt idx="86">
                  <c:v>-4.0402205526484778</c:v>
                </c:pt>
                <c:pt idx="87">
                  <c:v>-4.0081862557176509</c:v>
                </c:pt>
                <c:pt idx="88">
                  <c:v>-3.975976849461301</c:v>
                </c:pt>
                <c:pt idx="89">
                  <c:v>-3.9436124171596574</c:v>
                </c:pt>
                <c:pt idx="90">
                  <c:v>-3.9111122221292063</c:v>
                </c:pt>
                <c:pt idx="91">
                  <c:v>-3.8784947368015428</c:v>
                </c:pt>
                <c:pt idx="92">
                  <c:v>-3.845777670782915</c:v>
                </c:pt>
                <c:pt idx="93">
                  <c:v>-3.8129779979313092</c:v>
                </c:pt>
                <c:pt idx="94">
                  <c:v>-3.7801119824865212</c:v>
                </c:pt>
                <c:pt idx="95">
                  <c:v>-3.7471952042874022</c:v>
                </c:pt>
                <c:pt idx="96">
                  <c:v>-3.7142425831090042</c:v>
                </c:pt>
                <c:pt idx="97">
                  <c:v>-3.6812684021513733</c:v>
                </c:pt>
                <c:pt idx="98">
                  <c:v>-3.6482863307102829</c:v>
                </c:pt>
                <c:pt idx="99">
                  <c:v>-3.6153094460592694</c:v>
                </c:pt>
                <c:pt idx="100">
                  <c:v>-3.5823502545711055</c:v>
                </c:pt>
                <c:pt idx="101">
                  <c:v>-3.5494207121058801</c:v>
                </c:pt>
                <c:pt idx="102">
                  <c:v>-3.516532243691767</c:v>
                </c:pt>
                <c:pt idx="103">
                  <c:v>-3.4836957625236638</c:v>
                </c:pt>
                <c:pt idx="104">
                  <c:v>-3.4509216883038993</c:v>
                </c:pt>
                <c:pt idx="105">
                  <c:v>-3.4182199649483227</c:v>
                </c:pt>
                <c:pt idx="106">
                  <c:v>-3.3856000776802571</c:v>
                </c:pt>
                <c:pt idx="107">
                  <c:v>-3.3530710695338906</c:v>
                </c:pt>
                <c:pt idx="108">
                  <c:v>-3.3206415572879902</c:v>
                </c:pt>
                <c:pt idx="109">
                  <c:v>-3.2883197468499707</c:v>
                </c:pt>
                <c:pt idx="110">
                  <c:v>-3.2561134481096294</c:v>
                </c:pt>
                <c:pt idx="111">
                  <c:v>-3.2240300892812046</c:v>
                </c:pt>
                <c:pt idx="112">
                  <c:v>-3.1920767307516504</c:v>
                </c:pt>
                <c:pt idx="113">
                  <c:v>-3.1602600784524366</c:v>
                </c:pt>
                <c:pt idx="114">
                  <c:v>-3.1285864967715016</c:v>
                </c:pt>
                <c:pt idx="115">
                  <c:v>-3.0970620210214319</c:v>
                </c:pt>
                <c:pt idx="116">
                  <c:v>-3.0656923694792844</c:v>
                </c:pt>
                <c:pt idx="117">
                  <c:v>-3.0344829550129999</c:v>
                </c:pt>
                <c:pt idx="118">
                  <c:v>-3.0034388963087317</c:v>
                </c:pt>
                <c:pt idx="119">
                  <c:v>-2.9725650287129581</c:v>
                </c:pt>
                <c:pt idx="120">
                  <c:v>-2.94186591470269</c:v>
                </c:pt>
                <c:pt idx="121">
                  <c:v>-2.9113458539966741</c:v>
                </c:pt>
                <c:pt idx="122">
                  <c:v>-2.8810088933199602</c:v>
                </c:pt>
                <c:pt idx="123">
                  <c:v>-2.8508588358337947</c:v>
                </c:pt>
                <c:pt idx="124">
                  <c:v>-2.8208992502423968</c:v>
                </c:pt>
                <c:pt idx="125">
                  <c:v>-2.7911334795876748</c:v>
                </c:pt>
                <c:pt idx="126">
                  <c:v>-2.7615646497426574</c:v>
                </c:pt>
                <c:pt idx="127">
                  <c:v>-2.7321956776139462</c:v>
                </c:pt>
                <c:pt idx="128">
                  <c:v>-2.7030292790631623</c:v>
                </c:pt>
                <c:pt idx="129">
                  <c:v>-2.6740679765570139</c:v>
                </c:pt>
                <c:pt idx="130">
                  <c:v>-2.6453141065552441</c:v>
                </c:pt>
                <c:pt idx="131">
                  <c:v>-2.616769826645414</c:v>
                </c:pt>
                <c:pt idx="132">
                  <c:v>-2.5884371224331604</c:v>
                </c:pt>
                <c:pt idx="133">
                  <c:v>-2.5603178141962375</c:v>
                </c:pt>
                <c:pt idx="134">
                  <c:v>-2.5324135633103824</c:v>
                </c:pt>
                <c:pt idx="135">
                  <c:v>-2.5047258784547735</c:v>
                </c:pt>
                <c:pt idx="136">
                  <c:v>-2.4772561216045301</c:v>
                </c:pt>
                <c:pt idx="137">
                  <c:v>-2.450005513817501</c:v>
                </c:pt>
                <c:pt idx="138">
                  <c:v>-2.4229751408222895</c:v>
                </c:pt>
                <c:pt idx="139">
                  <c:v>-2.3961659584142492</c:v>
                </c:pt>
                <c:pt idx="140">
                  <c:v>-2.3695787976659322</c:v>
                </c:pt>
                <c:pt idx="141">
                  <c:v>-2.3432143699582557</c:v>
                </c:pt>
                <c:pt idx="142">
                  <c:v>-2.3170732718384395</c:v>
                </c:pt>
                <c:pt idx="143">
                  <c:v>-2.2911559897105356</c:v>
                </c:pt>
                <c:pt idx="144">
                  <c:v>-2.2654629043642087</c:v>
                </c:pt>
                <c:pt idx="145">
                  <c:v>-2.2399942953471785</c:v>
                </c:pt>
                <c:pt idx="146">
                  <c:v>-2.214750345186606</c:v>
                </c:pt>
                <c:pt idx="147">
                  <c:v>-2.1897311434644728</c:v>
                </c:pt>
                <c:pt idx="148">
                  <c:v>-2.1649366907518686</c:v>
                </c:pt>
                <c:pt idx="149">
                  <c:v>-2.1403669024069032</c:v>
                </c:pt>
                <c:pt idx="150">
                  <c:v>-2.1160216122408153</c:v>
                </c:pt>
                <c:pt idx="151">
                  <c:v>-2.0919005760567044</c:v>
                </c:pt>
                <c:pt idx="152">
                  <c:v>-2.0680034750651064</c:v>
                </c:pt>
                <c:pt idx="153">
                  <c:v>-2.0443299191805941</c:v>
                </c:pt>
                <c:pt idx="154">
                  <c:v>-2.0208794502032945</c:v>
                </c:pt>
                <c:pt idx="155">
                  <c:v>-1.9976515448892596</c:v>
                </c:pt>
                <c:pt idx="156">
                  <c:v>-1.9746456179132976</c:v>
                </c:pt>
                <c:pt idx="157">
                  <c:v>-1.9518610247279446</c:v>
                </c:pt>
                <c:pt idx="158">
                  <c:v>-1.9292970643219767</c:v>
                </c:pt>
                <c:pt idx="159">
                  <c:v>-1.9069529818818267</c:v>
                </c:pt>
                <c:pt idx="160">
                  <c:v>-1.8848279713591563</c:v>
                </c:pt>
                <c:pt idx="161">
                  <c:v>-1.8629211779476744</c:v>
                </c:pt>
                <c:pt idx="162">
                  <c:v>-1.8412317004722556</c:v>
                </c:pt>
                <c:pt idx="163">
                  <c:v>-1.8197585936932508</c:v>
                </c:pt>
                <c:pt idx="164">
                  <c:v>-1.798500870528823</c:v>
                </c:pt>
                <c:pt idx="165">
                  <c:v>-1.7774575041980336</c:v>
                </c:pt>
                <c:pt idx="166">
                  <c:v>-1.7566274302873035</c:v>
                </c:pt>
                <c:pt idx="167">
                  <c:v>-1.7360095487428078</c:v>
                </c:pt>
                <c:pt idx="168">
                  <c:v>-1.7156027257912576</c:v>
                </c:pt>
                <c:pt idx="169">
                  <c:v>-1.6954057957914492</c:v>
                </c:pt>
                <c:pt idx="170">
                  <c:v>-1.6754175630188848</c:v>
                </c:pt>
                <c:pt idx="171">
                  <c:v>-1.6556368033856876</c:v>
                </c:pt>
                <c:pt idx="172">
                  <c:v>-1.6360622660979449</c:v>
                </c:pt>
                <c:pt idx="173">
                  <c:v>-1.6166926752525959</c:v>
                </c:pt>
                <c:pt idx="174">
                  <c:v>-1.5975267313758212</c:v>
                </c:pt>
                <c:pt idx="175">
                  <c:v>-1.5785631129049311</c:v>
                </c:pt>
                <c:pt idx="176">
                  <c:v>-1.5598004776155856</c:v>
                </c:pt>
                <c:pt idx="177">
                  <c:v>-1.5412374639961972</c:v>
                </c:pt>
                <c:pt idx="178">
                  <c:v>-1.522872692571255</c:v>
                </c:pt>
                <c:pt idx="179">
                  <c:v>-1.5047047671752616</c:v>
                </c:pt>
                <c:pt idx="180">
                  <c:v>-1.486732276178963</c:v>
                </c:pt>
                <c:pt idx="181">
                  <c:v>-1.4689537936694079</c:v>
                </c:pt>
                <c:pt idx="182">
                  <c:v>-1.4513678805854229</c:v>
                </c:pt>
                <c:pt idx="183">
                  <c:v>-1.4339730858099464</c:v>
                </c:pt>
                <c:pt idx="184">
                  <c:v>-1.4167679472207089</c:v>
                </c:pt>
                <c:pt idx="185">
                  <c:v>-1.3997509927005809</c:v>
                </c:pt>
                <c:pt idx="186">
                  <c:v>-1.3829207411090212</c:v>
                </c:pt>
                <c:pt idx="187">
                  <c:v>-1.3662757032158401</c:v>
                </c:pt>
                <c:pt idx="188">
                  <c:v>-1.3498143825986011</c:v>
                </c:pt>
                <c:pt idx="189">
                  <c:v>-1.3335352765048352</c:v>
                </c:pt>
                <c:pt idx="190">
                  <c:v>-1.3174368766802771</c:v>
                </c:pt>
                <c:pt idx="191">
                  <c:v>-1.3015176701642484</c:v>
                </c:pt>
                <c:pt idx="192">
                  <c:v>-1.2857761400532717</c:v>
                </c:pt>
                <c:pt idx="193">
                  <c:v>-1.2702107662340349</c:v>
                </c:pt>
                <c:pt idx="194">
                  <c:v>-1.254820026086668</c:v>
                </c:pt>
                <c:pt idx="195">
                  <c:v>-1.2396023951593922</c:v>
                </c:pt>
                <c:pt idx="196">
                  <c:v>-1.2245563478154669</c:v>
                </c:pt>
                <c:pt idx="197">
                  <c:v>-1.2096803578533906</c:v>
                </c:pt>
                <c:pt idx="198">
                  <c:v>-1.1949728991012438</c:v>
                </c:pt>
                <c:pt idx="199">
                  <c:v>-1.1804324459860684</c:v>
                </c:pt>
                <c:pt idx="200">
                  <c:v>-1.1660574740791101</c:v>
                </c:pt>
                <c:pt idx="201">
                  <c:v>-1.151846460617751</c:v>
                </c:pt>
                <c:pt idx="202">
                  <c:v>-1.1377978850049342</c:v>
                </c:pt>
                <c:pt idx="203">
                  <c:v>-1.1239102292868206</c:v>
                </c:pt>
                <c:pt idx="204">
                  <c:v>-1.1101819786094627</c:v>
                </c:pt>
                <c:pt idx="205">
                  <c:v>-1.0966116216551602</c:v>
                </c:pt>
                <c:pt idx="206">
                  <c:v>-1.083197651059242</c:v>
                </c:pt>
                <c:pt idx="207">
                  <c:v>-1.0699385638079113</c:v>
                </c:pt>
                <c:pt idx="208">
                  <c:v>-1.0568328616178235</c:v>
                </c:pt>
                <c:pt idx="209">
                  <c:v>-1.0438790512980174</c:v>
                </c:pt>
                <c:pt idx="210">
                  <c:v>-1.0310756450948173</c:v>
                </c:pt>
                <c:pt idx="211">
                  <c:v>-1.0184211610202865</c:v>
                </c:pt>
                <c:pt idx="212">
                  <c:v>-1.0059141231648003</c:v>
                </c:pt>
                <c:pt idx="213">
                  <c:v>-0.99355306199431359</c:v>
                </c:pt>
                <c:pt idx="214">
                  <c:v>-0.98133651463281746</c:v>
                </c:pt>
                <c:pt idx="215">
                  <c:v>-0.96926302513054452</c:v>
                </c:pt>
                <c:pt idx="216">
                  <c:v>-0.95733114471839331</c:v>
                </c:pt>
                <c:pt idx="217">
                  <c:v>-0.94553943204906088</c:v>
                </c:pt>
                <c:pt idx="218">
                  <c:v>-0.9338864534253708</c:v>
                </c:pt>
                <c:pt idx="219">
                  <c:v>-0.92237078301621922</c:v>
                </c:pt>
                <c:pt idx="220">
                  <c:v>-0.91099100306060843</c:v>
                </c:pt>
                <c:pt idx="221">
                  <c:v>-0.89974570406016408</c:v>
                </c:pt>
                <c:pt idx="222">
                  <c:v>-0.88863348496057459</c:v>
                </c:pt>
                <c:pt idx="223">
                  <c:v>-0.87765295332232252</c:v>
                </c:pt>
                <c:pt idx="224">
                  <c:v>-0.86680272548111559</c:v>
                </c:pt>
                <c:pt idx="225">
                  <c:v>-0.85608142669837639</c:v>
                </c:pt>
                <c:pt idx="226">
                  <c:v>-0.84548769130215207</c:v>
                </c:pt>
                <c:pt idx="227">
                  <c:v>-0.83502016281879832</c:v>
                </c:pt>
                <c:pt idx="228">
                  <c:v>-0.8246774940957674</c:v>
                </c:pt>
                <c:pt idx="229">
                  <c:v>-0.81445834741583412</c:v>
                </c:pt>
                <c:pt idx="230">
                  <c:v>-0.80436139460306033</c:v>
                </c:pt>
                <c:pt idx="231">
                  <c:v>-0.79438531712083527</c:v>
                </c:pt>
                <c:pt idx="232">
                  <c:v>-0.78452880616223464</c:v>
                </c:pt>
                <c:pt idx="233">
                  <c:v>-0.7747905627330498</c:v>
                </c:pt>
                <c:pt idx="234">
                  <c:v>-0.76516929772769615</c:v>
                </c:pt>
                <c:pt idx="235">
                  <c:v>-0.75566373199832693</c:v>
                </c:pt>
                <c:pt idx="236">
                  <c:v>-0.74627259641736687</c:v>
                </c:pt>
                <c:pt idx="237">
                  <c:v>-0.73699463193374837</c:v>
                </c:pt>
                <c:pt idx="238">
                  <c:v>-0.72782858962306429</c:v>
                </c:pt>
                <c:pt idx="239">
                  <c:v>-0.71877323073189614</c:v>
                </c:pt>
                <c:pt idx="240">
                  <c:v>-0.70982732671652937</c:v>
                </c:pt>
                <c:pt idx="241">
                  <c:v>-0.70098965927627377</c:v>
                </c:pt>
                <c:pt idx="242">
                  <c:v>-0.69225902038161757</c:v>
                </c:pt>
                <c:pt idx="243">
                  <c:v>-0.68363421229739418</c:v>
                </c:pt>
                <c:pt idx="244">
                  <c:v>-0.67511404760118676</c:v>
                </c:pt>
                <c:pt idx="245">
                  <c:v>-0.66669734919713797</c:v>
                </c:pt>
                <c:pt idx="246">
                  <c:v>-0.65838295032537186</c:v>
                </c:pt>
                <c:pt idx="247">
                  <c:v>-0.65016969456718754</c:v>
                </c:pt>
                <c:pt idx="248">
                  <c:v>-0.64205643584621375</c:v>
                </c:pt>
                <c:pt idx="249">
                  <c:v>-0.6340420384256843</c:v>
                </c:pt>
                <c:pt idx="250">
                  <c:v>-0.6261253769019911</c:v>
                </c:pt>
                <c:pt idx="251">
                  <c:v>-0.61830533619468642</c:v>
                </c:pt>
                <c:pt idx="252">
                  <c:v>-0.6105808115330692</c:v>
                </c:pt>
                <c:pt idx="253">
                  <c:v>-0.60295070843951182</c:v>
                </c:pt>
                <c:pt idx="254">
                  <c:v>-0.59541394270966908</c:v>
                </c:pt>
                <c:pt idx="255">
                  <c:v>-0.58796944038969501</c:v>
                </c:pt>
                <c:pt idx="256">
                  <c:v>-0.58061613775061749</c:v>
                </c:pt>
                <c:pt idx="257">
                  <c:v>-0.57335298125997747</c:v>
                </c:pt>
                <c:pt idx="258">
                  <c:v>-0.56617892755087718</c:v>
                </c:pt>
                <c:pt idx="259">
                  <c:v>-0.55909294338853455</c:v>
                </c:pt>
                <c:pt idx="260">
                  <c:v>-0.55209400563449307</c:v>
                </c:pt>
                <c:pt idx="261">
                  <c:v>-0.5451811012085277</c:v>
                </c:pt>
                <c:pt idx="262">
                  <c:v>-0.53835322704846789</c:v>
                </c:pt>
                <c:pt idx="263">
                  <c:v>-0.53160939006791708</c:v>
                </c:pt>
                <c:pt idx="264">
                  <c:v>-0.52494860711207425</c:v>
                </c:pt>
                <c:pt idx="265">
                  <c:v>-0.51836990491165191</c:v>
                </c:pt>
                <c:pt idx="266">
                  <c:v>-0.5118723200351023</c:v>
                </c:pt>
                <c:pt idx="267">
                  <c:v>-0.50545489883913008</c:v>
                </c:pt>
                <c:pt idx="268">
                  <c:v>-0.49911669741766335</c:v>
                </c:pt>
                <c:pt idx="269">
                  <c:v>-0.49285678154928309</c:v>
                </c:pt>
                <c:pt idx="270">
                  <c:v>-0.48667422664329824</c:v>
                </c:pt>
                <c:pt idx="271">
                  <c:v>-0.48056811768444291</c:v>
                </c:pt>
                <c:pt idx="272">
                  <c:v>-0.474537549176344</c:v>
                </c:pt>
                <c:pt idx="273">
                  <c:v>-0.46858162508376028</c:v>
                </c:pt>
                <c:pt idx="274">
                  <c:v>-0.46269945877376184</c:v>
                </c:pt>
                <c:pt idx="275">
                  <c:v>-0.45689017295581336</c:v>
                </c:pt>
                <c:pt idx="276">
                  <c:v>-0.45115289962091543</c:v>
                </c:pt>
                <c:pt idx="277">
                  <c:v>-0.44548677997976982</c:v>
                </c:pt>
                <c:pt idx="278">
                  <c:v>-0.43989096440015285</c:v>
                </c:pt>
                <c:pt idx="279">
                  <c:v>-0.43436461234343293</c:v>
                </c:pt>
                <c:pt idx="280">
                  <c:v>-0.42890689230038725</c:v>
                </c:pt>
                <c:pt idx="281">
                  <c:v>-0.42351698172627522</c:v>
                </c:pt>
                <c:pt idx="282">
                  <c:v>-0.41819406697533068</c:v>
                </c:pt>
                <c:pt idx="283">
                  <c:v>-0.41293734323464237</c:v>
                </c:pt>
                <c:pt idx="284">
                  <c:v>-0.40774601445747655</c:v>
                </c:pt>
                <c:pt idx="285">
                  <c:v>-0.40261929329614099</c:v>
                </c:pt>
                <c:pt idx="286">
                  <c:v>-0.39755640103437268</c:v>
                </c:pt>
                <c:pt idx="287">
                  <c:v>-0.39255656751936319</c:v>
                </c:pt>
                <c:pt idx="288">
                  <c:v>-0.38761903109336193</c:v>
                </c:pt>
                <c:pt idx="289">
                  <c:v>-0.38274303852501396</c:v>
                </c:pt>
                <c:pt idx="290">
                  <c:v>-0.37792784494037168</c:v>
                </c:pt>
                <c:pt idx="291">
                  <c:v>-0.37317271375370387</c:v>
                </c:pt>
                <c:pt idx="292">
                  <c:v>-0.36847691659804493</c:v>
                </c:pt>
                <c:pt idx="293">
                  <c:v>-0.3638397332556082</c:v>
                </c:pt>
                <c:pt idx="294">
                  <c:v>-0.35926045158802311</c:v>
                </c:pt>
                <c:pt idx="295">
                  <c:v>-0.35473836746650017</c:v>
                </c:pt>
                <c:pt idx="296">
                  <c:v>-0.35027278470186934</c:v>
                </c:pt>
                <c:pt idx="297">
                  <c:v>-0.34586301497459931</c:v>
                </c:pt>
                <c:pt idx="298">
                  <c:v>-0.34150837776476833</c:v>
                </c:pt>
                <c:pt idx="299">
                  <c:v>-0.33720820028206699</c:v>
                </c:pt>
                <c:pt idx="300">
                  <c:v>-0.33296181739579456</c:v>
                </c:pt>
                <c:pt idx="301">
                  <c:v>-0.3287685715649325</c:v>
                </c:pt>
                <c:pt idx="302">
                  <c:v>-0.32462781276827546</c:v>
                </c:pt>
                <c:pt idx="303">
                  <c:v>-0.32053889843468919</c:v>
                </c:pt>
                <c:pt idx="304">
                  <c:v>-0.31650119337345295</c:v>
                </c:pt>
                <c:pt idx="305">
                  <c:v>-0.3125140697047708</c:v>
                </c:pt>
                <c:pt idx="306">
                  <c:v>-0.30857690679042116</c:v>
                </c:pt>
                <c:pt idx="307">
                  <c:v>-0.3046890911646189</c:v>
                </c:pt>
                <c:pt idx="308">
                  <c:v>-0.30085001646503495</c:v>
                </c:pt>
                <c:pt idx="309">
                  <c:v>-0.29705908336405878</c:v>
                </c:pt>
                <c:pt idx="310">
                  <c:v>-0.29331569950028452</c:v>
                </c:pt>
                <c:pt idx="311">
                  <c:v>-0.28961927941024196</c:v>
                </c:pt>
                <c:pt idx="312">
                  <c:v>-0.28596924446039262</c:v>
                </c:pt>
                <c:pt idx="313">
                  <c:v>-0.28236502277940129</c:v>
                </c:pt>
                <c:pt idx="314">
                  <c:v>-0.27880604919069712</c:v>
                </c:pt>
                <c:pt idx="315">
                  <c:v>-0.2752917651453396</c:v>
                </c:pt>
                <c:pt idx="316">
                  <c:v>-0.27182161865519705</c:v>
                </c:pt>
                <c:pt idx="317">
                  <c:v>-0.26839506422645448</c:v>
                </c:pt>
                <c:pt idx="318">
                  <c:v>-0.26501156279345733</c:v>
                </c:pt>
                <c:pt idx="319">
                  <c:v>-0.26167058165290646</c:v>
                </c:pt>
                <c:pt idx="320">
                  <c:v>-0.25837159439840751</c:v>
                </c:pt>
                <c:pt idx="321">
                  <c:v>-0.25511408085539156</c:v>
                </c:pt>
                <c:pt idx="322">
                  <c:v>-0.25189752701641144</c:v>
                </c:pt>
                <c:pt idx="323">
                  <c:v>-0.24872142497682243</c:v>
                </c:pt>
                <c:pt idx="324">
                  <c:v>-0.24558527287085355</c:v>
                </c:pt>
                <c:pt idx="325">
                  <c:v>-0.24248857480808655</c:v>
                </c:pt>
                <c:pt idx="326">
                  <c:v>-0.23943084081033333</c:v>
                </c:pt>
                <c:pt idx="327">
                  <c:v>-0.23641158674893337</c:v>
                </c:pt>
                <c:pt idx="328">
                  <c:v>-0.23343033428246493</c:v>
                </c:pt>
                <c:pt idx="329">
                  <c:v>-0.23048661079489133</c:v>
                </c:pt>
                <c:pt idx="330">
                  <c:v>-0.22757994933412792</c:v>
                </c:pt>
                <c:pt idx="331">
                  <c:v>-0.22470988855105131</c:v>
                </c:pt>
                <c:pt idx="332">
                  <c:v>-0.22187597263894535</c:v>
                </c:pt>
                <c:pt idx="333">
                  <c:v>-0.21907775127339552</c:v>
                </c:pt>
                <c:pt idx="334">
                  <c:v>-0.21631477955262973</c:v>
                </c:pt>
                <c:pt idx="335">
                  <c:v>-0.21358661793830858</c:v>
                </c:pt>
                <c:pt idx="336">
                  <c:v>-0.21089283219677626</c:v>
                </c:pt>
                <c:pt idx="337">
                  <c:v>-0.20823299334076664</c:v>
                </c:pt>
                <c:pt idx="338">
                  <c:v>-0.2056066775715697</c:v>
                </c:pt>
                <c:pt idx="339">
                  <c:v>-0.20301346622166347</c:v>
                </c:pt>
                <c:pt idx="340">
                  <c:v>-0.2004529456978103</c:v>
                </c:pt>
                <c:pt idx="341">
                  <c:v>-0.1979247074246204</c:v>
                </c:pt>
                <c:pt idx="342">
                  <c:v>-0.19542834778858398</c:v>
                </c:pt>
                <c:pt idx="343">
                  <c:v>-0.19296346808257467</c:v>
                </c:pt>
                <c:pt idx="344">
                  <c:v>-0.19052967445082467</c:v>
                </c:pt>
                <c:pt idx="345">
                  <c:v>-0.18812657783437026</c:v>
                </c:pt>
                <c:pt idx="346">
                  <c:v>-0.18575379391697291</c:v>
                </c:pt>
                <c:pt idx="347">
                  <c:v>-0.18341094307151157</c:v>
                </c:pt>
                <c:pt idx="348">
                  <c:v>-0.18109765030685207</c:v>
                </c:pt>
                <c:pt idx="349">
                  <c:v>-0.17881354521518675</c:v>
                </c:pt>
                <c:pt idx="350">
                  <c:v>-0.17655826191985155</c:v>
                </c:pt>
                <c:pt idx="351">
                  <c:v>-0.17433143902361473</c:v>
                </c:pt>
                <c:pt idx="352">
                  <c:v>-0.17213271955744022</c:v>
                </c:pt>
                <c:pt idx="353">
                  <c:v>-0.16996175092972279</c:v>
                </c:pt>
                <c:pt idx="354">
                  <c:v>-0.1678181848759964</c:v>
                </c:pt>
                <c:pt idx="355">
                  <c:v>-0.16570167740911337</c:v>
                </c:pt>
                <c:pt idx="356">
                  <c:v>-0.16361188876989469</c:v>
                </c:pt>
                <c:pt idx="357">
                  <c:v>-0.16154848337824687</c:v>
                </c:pt>
                <c:pt idx="358">
                  <c:v>-0.15951112978475201</c:v>
                </c:pt>
                <c:pt idx="359">
                  <c:v>-0.15749950062271878</c:v>
                </c:pt>
                <c:pt idx="360">
                  <c:v>-0.15551327256070208</c:v>
                </c:pt>
                <c:pt idx="361">
                  <c:v>-0.1535521262554857</c:v>
                </c:pt>
                <c:pt idx="362">
                  <c:v>-0.15161574630552624</c:v>
                </c:pt>
                <c:pt idx="363">
                  <c:v>-0.14970382120485812</c:v>
                </c:pt>
                <c:pt idx="364">
                  <c:v>-0.14781604329745493</c:v>
                </c:pt>
                <c:pt idx="365">
                  <c:v>-0.14595210873204953</c:v>
                </c:pt>
                <c:pt idx="366">
                  <c:v>-0.14411171741740691</c:v>
                </c:pt>
                <c:pt idx="367">
                  <c:v>-0.14229457297804901</c:v>
                </c:pt>
                <c:pt idx="368">
                  <c:v>-0.14050038271042908</c:v>
                </c:pt>
                <c:pt idx="369">
                  <c:v>-0.13872885753955594</c:v>
                </c:pt>
                <c:pt idx="370">
                  <c:v>-0.13697971197605971</c:v>
                </c:pt>
                <c:pt idx="371">
                  <c:v>-0.13525266407370284</c:v>
                </c:pt>
                <c:pt idx="372">
                  <c:v>-0.13354743538733063</c:v>
                </c:pt>
                <c:pt idx="373">
                  <c:v>-0.13186375093125982</c:v>
                </c:pt>
                <c:pt idx="374">
                  <c:v>-0.13020133913810039</c:v>
                </c:pt>
                <c:pt idx="375">
                  <c:v>-0.12855993181801326</c:v>
                </c:pt>
                <c:pt idx="376">
                  <c:v>-0.12693926411839279</c:v>
                </c:pt>
                <c:pt idx="377">
                  <c:v>-0.12533907448398188</c:v>
                </c:pt>
                <c:pt idx="378">
                  <c:v>-0.12375910461740529</c:v>
                </c:pt>
                <c:pt idx="379">
                  <c:v>-0.12219909944012887</c:v>
                </c:pt>
                <c:pt idx="380">
                  <c:v>-0.12065880705383503</c:v>
                </c:pt>
                <c:pt idx="381">
                  <c:v>-0.11913797870221347</c:v>
                </c:pt>
                <c:pt idx="382">
                  <c:v>-0.1176363687331643</c:v>
                </c:pt>
                <c:pt idx="383">
                  <c:v>-0.11615373456141212</c:v>
                </c:pt>
                <c:pt idx="384">
                  <c:v>-0.11468983663152484</c:v>
                </c:pt>
                <c:pt idx="385">
                  <c:v>-0.11324443838133753</c:v>
                </c:pt>
                <c:pt idx="386">
                  <c:v>-0.11181730620577389</c:v>
                </c:pt>
                <c:pt idx="387">
                  <c:v>-0.11040820942106838</c:v>
                </c:pt>
                <c:pt idx="388">
                  <c:v>-0.10901692022938068</c:v>
                </c:pt>
                <c:pt idx="389">
                  <c:v>-0.10764321368380057</c:v>
                </c:pt>
                <c:pt idx="390">
                  <c:v>-0.10628686765374218</c:v>
                </c:pt>
                <c:pt idx="391">
                  <c:v>-0.10494766279072201</c:v>
                </c:pt>
                <c:pt idx="392">
                  <c:v>-0.10362538249451926</c:v>
                </c:pt>
                <c:pt idx="393">
                  <c:v>-0.10231981287971294</c:v>
                </c:pt>
                <c:pt idx="394">
                  <c:v>-0.10103074274259652</c:v>
                </c:pt>
                <c:pt idx="395">
                  <c:v>-9.9757963528463028E-2</c:v>
                </c:pt>
                <c:pt idx="396">
                  <c:v>-9.8501269299258842E-2</c:v>
                </c:pt>
                <c:pt idx="397">
                  <c:v>-9.7260456701603409E-2</c:v>
                </c:pt>
                <c:pt idx="398">
                  <c:v>-9.6035324935172514E-2</c:v>
                </c:pt>
                <c:pt idx="399">
                  <c:v>-9.4825675721438477E-2</c:v>
                </c:pt>
                <c:pt idx="400">
                  <c:v>-9.3631313272767788E-2</c:v>
                </c:pt>
                <c:pt idx="401">
                  <c:v>-9.2452044261871327E-2</c:v>
                </c:pt>
                <c:pt idx="402">
                  <c:v>-9.1287677791604099E-2</c:v>
                </c:pt>
                <c:pt idx="403">
                  <c:v>-9.0138025365110258E-2</c:v>
                </c:pt>
                <c:pt idx="404">
                  <c:v>-8.9002900856313377E-2</c:v>
                </c:pt>
                <c:pt idx="405">
                  <c:v>-8.7882120480744216E-2</c:v>
                </c:pt>
                <c:pt idx="406">
                  <c:v>-8.6775502766707299E-2</c:v>
                </c:pt>
                <c:pt idx="407">
                  <c:v>-8.5682868526779379E-2</c:v>
                </c:pt>
                <c:pt idx="408">
                  <c:v>-8.4604040829639474E-2</c:v>
                </c:pt>
                <c:pt idx="409">
                  <c:v>-8.3538844972225301E-2</c:v>
                </c:pt>
                <c:pt idx="410">
                  <c:v>-8.2487108452214505E-2</c:v>
                </c:pt>
                <c:pt idx="411">
                  <c:v>-8.1448660940825854E-2</c:v>
                </c:pt>
                <c:pt idx="412">
                  <c:v>-8.0423334255938395E-2</c:v>
                </c:pt>
                <c:pt idx="413">
                  <c:v>-7.9410962335526372E-2</c:v>
                </c:pt>
                <c:pt idx="414">
                  <c:v>-7.8411381211403897E-2</c:v>
                </c:pt>
                <c:pt idx="415">
                  <c:v>-7.7424428983278643E-2</c:v>
                </c:pt>
                <c:pt idx="416">
                  <c:v>-7.6449945793112095E-2</c:v>
                </c:pt>
                <c:pt idx="417">
                  <c:v>-7.548777379978E-2</c:v>
                </c:pt>
                <c:pt idx="418">
                  <c:v>-7.4537757154032755E-2</c:v>
                </c:pt>
                <c:pt idx="419">
                  <c:v>-7.3599741973752533E-2</c:v>
                </c:pt>
                <c:pt idx="420">
                  <c:v>-7.2673576319503219E-2</c:v>
                </c:pt>
                <c:pt idx="421">
                  <c:v>-7.1759110170369497E-2</c:v>
                </c:pt>
                <c:pt idx="422">
                  <c:v>-7.0856195400083949E-2</c:v>
                </c:pt>
                <c:pt idx="423">
                  <c:v>-6.9964685753438061E-2</c:v>
                </c:pt>
                <c:pt idx="424">
                  <c:v>-6.9084436822974368E-2</c:v>
                </c:pt>
                <c:pt idx="425">
                  <c:v>-6.8215306025956796E-2</c:v>
                </c:pt>
                <c:pt idx="426">
                  <c:v>-6.7357152581614899E-2</c:v>
                </c:pt>
                <c:pt idx="427">
                  <c:v>-6.6509837488663459E-2</c:v>
                </c:pt>
                <c:pt idx="428">
                  <c:v>-6.5673223503088476E-2</c:v>
                </c:pt>
                <c:pt idx="429">
                  <c:v>-6.4847175116201319E-2</c:v>
                </c:pt>
                <c:pt idx="430">
                  <c:v>-6.4031558532956209E-2</c:v>
                </c:pt>
                <c:pt idx="431">
                  <c:v>-6.3226241650528842E-2</c:v>
                </c:pt>
                <c:pt idx="432">
                  <c:v>-6.2431094037152218E-2</c:v>
                </c:pt>
                <c:pt idx="433">
                  <c:v>-6.1645986911209406E-2</c:v>
                </c:pt>
                <c:pt idx="434">
                  <c:v>-6.0870793120576784E-2</c:v>
                </c:pt>
                <c:pt idx="435">
                  <c:v>-6.0105387122218579E-2</c:v>
                </c:pt>
                <c:pt idx="436">
                  <c:v>-5.9349644962027798E-2</c:v>
                </c:pt>
                <c:pt idx="437">
                  <c:v>-5.860344425491168E-2</c:v>
                </c:pt>
                <c:pt idx="438">
                  <c:v>-5.7866664165118278E-2</c:v>
                </c:pt>
                <c:pt idx="439">
                  <c:v>-5.7139185386802765E-2</c:v>
                </c:pt>
                <c:pt idx="440">
                  <c:v>-5.6420890124829759E-2</c:v>
                </c:pt>
                <c:pt idx="441">
                  <c:v>-5.57116620758085E-2</c:v>
                </c:pt>
                <c:pt idx="442">
                  <c:v>-5.501138640936068E-2</c:v>
                </c:pt>
                <c:pt idx="443">
                  <c:v>-5.43199497496153E-2</c:v>
                </c:pt>
                <c:pt idx="444">
                  <c:v>-5.3637240156930353E-2</c:v>
                </c:pt>
                <c:pt idx="445">
                  <c:v>-5.2963147109837481E-2</c:v>
                </c:pt>
                <c:pt idx="446">
                  <c:v>-5.229756148720776E-2</c:v>
                </c:pt>
                <c:pt idx="447">
                  <c:v>-5.1640375550635539E-2</c:v>
                </c:pt>
                <c:pt idx="448">
                  <c:v>-5.0991482927038388E-2</c:v>
                </c:pt>
                <c:pt idx="449">
                  <c:v>-5.0350778591470663E-2</c:v>
                </c:pt>
                <c:pt idx="450">
                  <c:v>-4.9718158850147604E-2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0.58217113061397896</c:v>
                </c:pt>
                <c:pt idx="1">
                  <c:v>0.27193608544875758</c:v>
                </c:pt>
                <c:pt idx="2">
                  <c:v>-2.4221079158056824E-2</c:v>
                </c:pt>
                <c:pt idx="3">
                  <c:v>-0.30683631037100056</c:v>
                </c:pt>
                <c:pt idx="4">
                  <c:v>-0.57642547406352307</c:v>
                </c:pt>
                <c:pt idx="5">
                  <c:v>-0.83348512830069055</c:v>
                </c:pt>
                <c:pt idx="6">
                  <c:v>-1.0784932658950197</c:v>
                </c:pt>
                <c:pt idx="7">
                  <c:v>-1.3119100273154167</c:v>
                </c:pt>
                <c:pt idx="8">
                  <c:v>-1.5341783851744708</c:v>
                </c:pt>
                <c:pt idx="9">
                  <c:v>-1.7457248014671478</c:v>
                </c:pt>
                <c:pt idx="10">
                  <c:v>-1.9469598586849877</c:v>
                </c:pt>
                <c:pt idx="11">
                  <c:v>-2.1382788658807712</c:v>
                </c:pt>
                <c:pt idx="12">
                  <c:v>-2.3200624407146648</c:v>
                </c:pt>
                <c:pt idx="13">
                  <c:v>-2.4926770684680157</c:v>
                </c:pt>
                <c:pt idx="14">
                  <c:v>-2.6564756389698445</c:v>
                </c:pt>
                <c:pt idx="15">
                  <c:v>-2.8117979623410285</c:v>
                </c:pt>
                <c:pt idx="16">
                  <c:v>-2.9589712644229529</c:v>
                </c:pt>
                <c:pt idx="17">
                  <c:v>-3.0983106627208521</c:v>
                </c:pt>
                <c:pt idx="18">
                  <c:v>-3.2301196236570711</c:v>
                </c:pt>
                <c:pt idx="19">
                  <c:v>-3.3546904018961676</c:v>
                </c:pt>
                <c:pt idx="20">
                  <c:v>-3.4723044624714809</c:v>
                </c:pt>
                <c:pt idx="21">
                  <c:v>-3.583232886412457</c:v>
                </c:pt>
                <c:pt idx="22">
                  <c:v>-3.6877367605424265</c:v>
                </c:pt>
                <c:pt idx="23">
                  <c:v>-3.7860675520885465</c:v>
                </c:pt>
                <c:pt idx="24">
                  <c:v>-3.8784674687189931</c:v>
                </c:pt>
                <c:pt idx="25">
                  <c:v>-3.9651698045962931</c:v>
                </c:pt>
                <c:pt idx="26">
                  <c:v>-4.0463992730115397</c:v>
                </c:pt>
                <c:pt idx="27">
                  <c:v>-4.1223723261404892</c:v>
                </c:pt>
                <c:pt idx="28">
                  <c:v>-4.1932974624398351</c:v>
                </c:pt>
                <c:pt idx="29">
                  <c:v>-4.2593755221808358</c:v>
                </c:pt>
                <c:pt idx="30">
                  <c:v>-4.3207999715961414</c:v>
                </c:pt>
                <c:pt idx="31">
                  <c:v>-4.3777571760966261</c:v>
                </c:pt>
                <c:pt idx="32">
                  <c:v>-4.4304266629954423</c:v>
                </c:pt>
                <c:pt idx="33">
                  <c:v>-4.4789813741588294</c:v>
                </c:pt>
                <c:pt idx="34">
                  <c:v>-4.523587908985661</c:v>
                </c:pt>
                <c:pt idx="35">
                  <c:v>-4.5644067581010948</c:v>
                </c:pt>
                <c:pt idx="36">
                  <c:v>-4.6015925281338852</c:v>
                </c:pt>
                <c:pt idx="37">
                  <c:v>-4.6352941579315257</c:v>
                </c:pt>
                <c:pt idx="38">
                  <c:v>-4.6656551265529576</c:v>
                </c:pt>
                <c:pt idx="39">
                  <c:v>-4.6928136533644853</c:v>
                </c:pt>
                <c:pt idx="40">
                  <c:v>-4.7169028905512462</c:v>
                </c:pt>
                <c:pt idx="41">
                  <c:v>-4.7380511083436634</c:v>
                </c:pt>
                <c:pt idx="42">
                  <c:v>-4.7563818732462106</c:v>
                </c:pt>
                <c:pt idx="43">
                  <c:v>-4.7720142195438502</c:v>
                </c:pt>
                <c:pt idx="44">
                  <c:v>-4.7850628143503862</c:v>
                </c:pt>
                <c:pt idx="45">
                  <c:v>-4.7956381164521931</c:v>
                </c:pt>
                <c:pt idx="46">
                  <c:v>-4.8038465291903538</c:v>
                </c:pt>
                <c:pt idx="47">
                  <c:v>-4.8097905476144307</c:v>
                </c:pt>
                <c:pt idx="48">
                  <c:v>-4.813568900131572</c:v>
                </c:pt>
                <c:pt idx="49">
                  <c:v>-4.8152766848655881</c:v>
                </c:pt>
                <c:pt idx="50">
                  <c:v>-4.8150055009319237</c:v>
                </c:pt>
                <c:pt idx="51">
                  <c:v>-4.8128435748260978</c:v>
                </c:pt>
                <c:pt idx="52">
                  <c:v>-4.8088758821152275</c:v>
                </c:pt>
                <c:pt idx="53">
                  <c:v>-4.8031842646145879</c:v>
                </c:pt>
                <c:pt idx="54">
                  <c:v>-4.7958475432237631</c:v>
                </c:pt>
                <c:pt idx="55">
                  <c:v>-4.7869416265900373</c:v>
                </c:pt>
                <c:pt idx="56">
                  <c:v>-4.7765396157597833</c:v>
                </c:pt>
                <c:pt idx="57">
                  <c:v>-4.764711904972299</c:v>
                </c:pt>
                <c:pt idx="58">
                  <c:v>-4.7515262787442349</c:v>
                </c:pt>
                <c:pt idx="59">
                  <c:v>-4.7370480053868969</c:v>
                </c:pt>
                <c:pt idx="60">
                  <c:v>-4.7213399270929548</c:v>
                </c:pt>
                <c:pt idx="61">
                  <c:v>-4.7044625467237653</c:v>
                </c:pt>
                <c:pt idx="62">
                  <c:v>-4.6864741114230757</c:v>
                </c:pt>
                <c:pt idx="63">
                  <c:v>-4.6674306931781153</c:v>
                </c:pt>
                <c:pt idx="64">
                  <c:v>-4.6473862664440517</c:v>
                </c:pt>
                <c:pt idx="65">
                  <c:v>-4.6263927829434</c:v>
                </c:pt>
                <c:pt idx="66">
                  <c:v>-4.604500243747303</c:v>
                </c:pt>
                <c:pt idx="67">
                  <c:v>-4.5817567687416618</c:v>
                </c:pt>
                <c:pt idx="68">
                  <c:v>-4.5582086635767363</c:v>
                </c:pt>
                <c:pt idx="69">
                  <c:v>-4.5339004841952049</c:v>
                </c:pt>
                <c:pt idx="70">
                  <c:v>-4.5088750990297459</c:v>
                </c:pt>
                <c:pt idx="71">
                  <c:v>-4.4831737489577037</c:v>
                </c:pt>
                <c:pt idx="72">
                  <c:v>-4.4568361050970022</c:v>
                </c:pt>
                <c:pt idx="73">
                  <c:v>-4.429900324524068</c:v>
                </c:pt>
                <c:pt idx="74">
                  <c:v>-4.4024031039914551</c:v>
                </c:pt>
                <c:pt idx="75">
                  <c:v>-4.3743797317198192</c:v>
                </c:pt>
                <c:pt idx="76">
                  <c:v>-4.3458641373358979</c:v>
                </c:pt>
                <c:pt idx="77">
                  <c:v>-4.3168889400255006</c:v>
                </c:pt>
                <c:pt idx="78">
                  <c:v>-4.2874854949676884</c:v>
                </c:pt>
                <c:pt idx="79">
                  <c:v>-4.2576839381138782</c:v>
                </c:pt>
                <c:pt idx="80">
                  <c:v>-4.2275132293730255</c:v>
                </c:pt>
                <c:pt idx="81">
                  <c:v>-4.1970011942618095</c:v>
                </c:pt>
                <c:pt idx="82">
                  <c:v>-4.1661745640762948</c:v>
                </c:pt>
                <c:pt idx="83">
                  <c:v>-4.1350590146395616</c:v>
                </c:pt>
                <c:pt idx="84">
                  <c:v>-4.103679203677526</c:v>
                </c:pt>
                <c:pt idx="85">
                  <c:v>-4.0720588068733132</c:v>
                </c:pt>
                <c:pt idx="86">
                  <c:v>-4.0402205526484778</c:v>
                </c:pt>
                <c:pt idx="87">
                  <c:v>-4.0081862557176509</c:v>
                </c:pt>
                <c:pt idx="88">
                  <c:v>-3.975976849461301</c:v>
                </c:pt>
                <c:pt idx="89">
                  <c:v>-3.9436124171596574</c:v>
                </c:pt>
                <c:pt idx="90">
                  <c:v>-3.9111122221292063</c:v>
                </c:pt>
                <c:pt idx="91">
                  <c:v>-3.8784947368015428</c:v>
                </c:pt>
                <c:pt idx="92">
                  <c:v>-3.845777670782915</c:v>
                </c:pt>
                <c:pt idx="93">
                  <c:v>-3.8129779979313092</c:v>
                </c:pt>
                <c:pt idx="94">
                  <c:v>-3.7801119824865212</c:v>
                </c:pt>
                <c:pt idx="95">
                  <c:v>-3.7471952042874022</c:v>
                </c:pt>
                <c:pt idx="96">
                  <c:v>-3.7142425831090042</c:v>
                </c:pt>
                <c:pt idx="97">
                  <c:v>-3.6812684021513733</c:v>
                </c:pt>
                <c:pt idx="98">
                  <c:v>-3.6482863307102829</c:v>
                </c:pt>
                <c:pt idx="99">
                  <c:v>-3.6153094460592694</c:v>
                </c:pt>
                <c:pt idx="100">
                  <c:v>-3.5823502545711055</c:v>
                </c:pt>
                <c:pt idx="101">
                  <c:v>-3.5494207121058801</c:v>
                </c:pt>
                <c:pt idx="102">
                  <c:v>-3.516532243691767</c:v>
                </c:pt>
                <c:pt idx="103">
                  <c:v>-3.4836957625236638</c:v>
                </c:pt>
                <c:pt idx="104">
                  <c:v>-3.4509216883038993</c:v>
                </c:pt>
                <c:pt idx="105">
                  <c:v>-3.4182199649483227</c:v>
                </c:pt>
                <c:pt idx="106">
                  <c:v>-3.3856000776802571</c:v>
                </c:pt>
                <c:pt idx="107">
                  <c:v>-3.3530710695338906</c:v>
                </c:pt>
                <c:pt idx="108">
                  <c:v>-3.3206415572879902</c:v>
                </c:pt>
                <c:pt idx="109">
                  <c:v>-3.2883197468499707</c:v>
                </c:pt>
                <c:pt idx="110">
                  <c:v>-3.2561134481096294</c:v>
                </c:pt>
                <c:pt idx="111">
                  <c:v>-3.2240300892812046</c:v>
                </c:pt>
                <c:pt idx="112">
                  <c:v>-3.1920767307516504</c:v>
                </c:pt>
                <c:pt idx="113">
                  <c:v>-3.1602600784524366</c:v>
                </c:pt>
                <c:pt idx="114">
                  <c:v>-3.1285864967715016</c:v>
                </c:pt>
                <c:pt idx="115">
                  <c:v>-3.0970620210214319</c:v>
                </c:pt>
                <c:pt idx="116">
                  <c:v>-3.0656923694792844</c:v>
                </c:pt>
                <c:pt idx="117">
                  <c:v>-3.0344829550129999</c:v>
                </c:pt>
                <c:pt idx="118">
                  <c:v>-3.0034388963087317</c:v>
                </c:pt>
                <c:pt idx="119">
                  <c:v>-2.9725650287129581</c:v>
                </c:pt>
                <c:pt idx="120">
                  <c:v>-2.94186591470269</c:v>
                </c:pt>
                <c:pt idx="121">
                  <c:v>-2.9113458539966741</c:v>
                </c:pt>
                <c:pt idx="122">
                  <c:v>-2.8810088933199602</c:v>
                </c:pt>
                <c:pt idx="123">
                  <c:v>-2.8508588358337947</c:v>
                </c:pt>
                <c:pt idx="124">
                  <c:v>-2.8208992502423968</c:v>
                </c:pt>
                <c:pt idx="125">
                  <c:v>-2.7911334795876748</c:v>
                </c:pt>
                <c:pt idx="126">
                  <c:v>-2.7615646497426574</c:v>
                </c:pt>
                <c:pt idx="127">
                  <c:v>-2.7321956776139462</c:v>
                </c:pt>
                <c:pt idx="128">
                  <c:v>-2.7030292790631623</c:v>
                </c:pt>
                <c:pt idx="129">
                  <c:v>-2.6740679765570139</c:v>
                </c:pt>
                <c:pt idx="130">
                  <c:v>-2.6453141065552441</c:v>
                </c:pt>
                <c:pt idx="131">
                  <c:v>-2.616769826645414</c:v>
                </c:pt>
                <c:pt idx="132">
                  <c:v>-2.5884371224331604</c:v>
                </c:pt>
                <c:pt idx="133">
                  <c:v>-2.5603178141962375</c:v>
                </c:pt>
                <c:pt idx="134">
                  <c:v>-2.5324135633103824</c:v>
                </c:pt>
                <c:pt idx="135">
                  <c:v>-2.5047258784547735</c:v>
                </c:pt>
                <c:pt idx="136">
                  <c:v>-2.4772561216045301</c:v>
                </c:pt>
                <c:pt idx="137">
                  <c:v>-2.450005513817501</c:v>
                </c:pt>
                <c:pt idx="138">
                  <c:v>-2.4229751408222895</c:v>
                </c:pt>
                <c:pt idx="139">
                  <c:v>-2.3961659584142492</c:v>
                </c:pt>
                <c:pt idx="140">
                  <c:v>-2.3695787976659322</c:v>
                </c:pt>
                <c:pt idx="141">
                  <c:v>-2.3432143699582557</c:v>
                </c:pt>
                <c:pt idx="142">
                  <c:v>-2.3170732718384395</c:v>
                </c:pt>
                <c:pt idx="143">
                  <c:v>-2.2911559897105356</c:v>
                </c:pt>
                <c:pt idx="144">
                  <c:v>-2.2654629043642087</c:v>
                </c:pt>
                <c:pt idx="145">
                  <c:v>-2.2399942953471785</c:v>
                </c:pt>
                <c:pt idx="146">
                  <c:v>-2.214750345186606</c:v>
                </c:pt>
                <c:pt idx="147">
                  <c:v>-2.1897311434644728</c:v>
                </c:pt>
                <c:pt idx="148">
                  <c:v>-2.1649366907518686</c:v>
                </c:pt>
                <c:pt idx="149">
                  <c:v>-2.1403669024069032</c:v>
                </c:pt>
                <c:pt idx="150">
                  <c:v>-2.1160216122408153</c:v>
                </c:pt>
                <c:pt idx="151">
                  <c:v>-2.0919005760567044</c:v>
                </c:pt>
                <c:pt idx="152">
                  <c:v>-2.0680034750651064</c:v>
                </c:pt>
                <c:pt idx="153">
                  <c:v>-2.0443299191805941</c:v>
                </c:pt>
                <c:pt idx="154">
                  <c:v>-2.0208794502032945</c:v>
                </c:pt>
                <c:pt idx="155">
                  <c:v>-1.9976515448892596</c:v>
                </c:pt>
                <c:pt idx="156">
                  <c:v>-1.9746456179132976</c:v>
                </c:pt>
                <c:pt idx="157">
                  <c:v>-1.9518610247279446</c:v>
                </c:pt>
                <c:pt idx="158">
                  <c:v>-1.9292970643219767</c:v>
                </c:pt>
                <c:pt idx="159">
                  <c:v>-1.9069529818818267</c:v>
                </c:pt>
                <c:pt idx="160">
                  <c:v>-1.8848279713591563</c:v>
                </c:pt>
                <c:pt idx="161">
                  <c:v>-1.8629211779476744</c:v>
                </c:pt>
                <c:pt idx="162">
                  <c:v>-1.8412317004722556</c:v>
                </c:pt>
                <c:pt idx="163">
                  <c:v>-1.8197585936932508</c:v>
                </c:pt>
                <c:pt idx="164">
                  <c:v>-1.798500870528823</c:v>
                </c:pt>
                <c:pt idx="165">
                  <c:v>-1.7774575041980336</c:v>
                </c:pt>
                <c:pt idx="166">
                  <c:v>-1.7566274302873035</c:v>
                </c:pt>
                <c:pt idx="167">
                  <c:v>-1.7360095487428078</c:v>
                </c:pt>
                <c:pt idx="168">
                  <c:v>-1.7156027257912576</c:v>
                </c:pt>
                <c:pt idx="169">
                  <c:v>-1.6954057957914492</c:v>
                </c:pt>
                <c:pt idx="170">
                  <c:v>-1.6754175630188848</c:v>
                </c:pt>
                <c:pt idx="171">
                  <c:v>-1.6556368033856876</c:v>
                </c:pt>
                <c:pt idx="172">
                  <c:v>-1.6360622660979449</c:v>
                </c:pt>
                <c:pt idx="173">
                  <c:v>-1.6166926752525959</c:v>
                </c:pt>
                <c:pt idx="174">
                  <c:v>-1.5975267313758212</c:v>
                </c:pt>
                <c:pt idx="175">
                  <c:v>-1.5785631129049311</c:v>
                </c:pt>
                <c:pt idx="176">
                  <c:v>-1.5598004776155856</c:v>
                </c:pt>
                <c:pt idx="177">
                  <c:v>-1.5412374639961972</c:v>
                </c:pt>
                <c:pt idx="178">
                  <c:v>-1.522872692571255</c:v>
                </c:pt>
                <c:pt idx="179">
                  <c:v>-1.5047047671752616</c:v>
                </c:pt>
                <c:pt idx="180">
                  <c:v>-1.486732276178963</c:v>
                </c:pt>
                <c:pt idx="181">
                  <c:v>-1.4689537936694079</c:v>
                </c:pt>
                <c:pt idx="182">
                  <c:v>-1.4513678805854229</c:v>
                </c:pt>
                <c:pt idx="183">
                  <c:v>-1.4339730858099464</c:v>
                </c:pt>
                <c:pt idx="184">
                  <c:v>-1.4167679472207089</c:v>
                </c:pt>
                <c:pt idx="185">
                  <c:v>-1.3997509927005809</c:v>
                </c:pt>
                <c:pt idx="186">
                  <c:v>-1.3829207411090212</c:v>
                </c:pt>
                <c:pt idx="187">
                  <c:v>-1.3662757032158401</c:v>
                </c:pt>
                <c:pt idx="188">
                  <c:v>-1.3498143825986011</c:v>
                </c:pt>
                <c:pt idx="189">
                  <c:v>-1.3335352765048352</c:v>
                </c:pt>
                <c:pt idx="190">
                  <c:v>-1.3174368766802771</c:v>
                </c:pt>
                <c:pt idx="191">
                  <c:v>-1.3015176701642484</c:v>
                </c:pt>
                <c:pt idx="192">
                  <c:v>-1.2857761400532717</c:v>
                </c:pt>
                <c:pt idx="193">
                  <c:v>-1.2702107662340349</c:v>
                </c:pt>
                <c:pt idx="194">
                  <c:v>-1.254820026086668</c:v>
                </c:pt>
                <c:pt idx="195">
                  <c:v>-1.2396023951593922</c:v>
                </c:pt>
                <c:pt idx="196">
                  <c:v>-1.2245563478154669</c:v>
                </c:pt>
                <c:pt idx="197">
                  <c:v>-1.2096803578533906</c:v>
                </c:pt>
                <c:pt idx="198">
                  <c:v>-1.1949728991012438</c:v>
                </c:pt>
                <c:pt idx="199">
                  <c:v>-1.1804324459860684</c:v>
                </c:pt>
                <c:pt idx="200">
                  <c:v>-1.1660574740791101</c:v>
                </c:pt>
                <c:pt idx="201">
                  <c:v>-1.151846460617751</c:v>
                </c:pt>
                <c:pt idx="202">
                  <c:v>-1.1377978850049342</c:v>
                </c:pt>
                <c:pt idx="203">
                  <c:v>-1.1239102292868206</c:v>
                </c:pt>
                <c:pt idx="204">
                  <c:v>-1.1101819786094627</c:v>
                </c:pt>
                <c:pt idx="205">
                  <c:v>-1.0966116216551602</c:v>
                </c:pt>
                <c:pt idx="206">
                  <c:v>-1.083197651059242</c:v>
                </c:pt>
                <c:pt idx="207">
                  <c:v>-1.0699385638079113</c:v>
                </c:pt>
                <c:pt idx="208">
                  <c:v>-1.0568328616178235</c:v>
                </c:pt>
                <c:pt idx="209">
                  <c:v>-1.0438790512980174</c:v>
                </c:pt>
                <c:pt idx="210">
                  <c:v>-1.0310756450948173</c:v>
                </c:pt>
                <c:pt idx="211">
                  <c:v>-1.0184211610202865</c:v>
                </c:pt>
                <c:pt idx="212">
                  <c:v>-1.0059141231648003</c:v>
                </c:pt>
                <c:pt idx="213">
                  <c:v>-0.99355306199431359</c:v>
                </c:pt>
                <c:pt idx="214">
                  <c:v>-0.98133651463281746</c:v>
                </c:pt>
                <c:pt idx="215">
                  <c:v>-0.96926302513054452</c:v>
                </c:pt>
                <c:pt idx="216">
                  <c:v>-0.95733114471839331</c:v>
                </c:pt>
                <c:pt idx="217">
                  <c:v>-0.94553943204906088</c:v>
                </c:pt>
                <c:pt idx="218">
                  <c:v>-0.9338864534253708</c:v>
                </c:pt>
                <c:pt idx="219">
                  <c:v>-0.92237078301621922</c:v>
                </c:pt>
                <c:pt idx="220">
                  <c:v>-0.91099100306060843</c:v>
                </c:pt>
                <c:pt idx="221">
                  <c:v>-0.89974570406016408</c:v>
                </c:pt>
                <c:pt idx="222">
                  <c:v>-0.88863348496057459</c:v>
                </c:pt>
                <c:pt idx="223">
                  <c:v>-0.87765295332232252</c:v>
                </c:pt>
                <c:pt idx="224">
                  <c:v>-0.86680272548111559</c:v>
                </c:pt>
                <c:pt idx="225">
                  <c:v>-0.85608142669837639</c:v>
                </c:pt>
                <c:pt idx="226">
                  <c:v>-0.84548769130215207</c:v>
                </c:pt>
                <c:pt idx="227">
                  <c:v>-0.83502016281879832</c:v>
                </c:pt>
                <c:pt idx="228">
                  <c:v>-0.8246774940957674</c:v>
                </c:pt>
                <c:pt idx="229">
                  <c:v>-0.81445834741583412</c:v>
                </c:pt>
                <c:pt idx="230">
                  <c:v>-0.80436139460306033</c:v>
                </c:pt>
                <c:pt idx="231">
                  <c:v>-0.79438531712083527</c:v>
                </c:pt>
                <c:pt idx="232">
                  <c:v>-0.78452880616223464</c:v>
                </c:pt>
                <c:pt idx="233">
                  <c:v>-0.7747905627330498</c:v>
                </c:pt>
                <c:pt idx="234">
                  <c:v>-0.76516929772769615</c:v>
                </c:pt>
                <c:pt idx="235">
                  <c:v>-0.75566373199832693</c:v>
                </c:pt>
                <c:pt idx="236">
                  <c:v>-0.74627259641736687</c:v>
                </c:pt>
                <c:pt idx="237">
                  <c:v>-0.73699463193374837</c:v>
                </c:pt>
                <c:pt idx="238">
                  <c:v>-0.72782858962306429</c:v>
                </c:pt>
                <c:pt idx="239">
                  <c:v>-0.71877323073189614</c:v>
                </c:pt>
                <c:pt idx="240">
                  <c:v>-0.70982732671652937</c:v>
                </c:pt>
                <c:pt idx="241">
                  <c:v>-0.70098965927627377</c:v>
                </c:pt>
                <c:pt idx="242">
                  <c:v>-0.69225902038161757</c:v>
                </c:pt>
                <c:pt idx="243">
                  <c:v>-0.68363421229739418</c:v>
                </c:pt>
                <c:pt idx="244">
                  <c:v>-0.67511404760118676</c:v>
                </c:pt>
                <c:pt idx="245">
                  <c:v>-0.66669734919713797</c:v>
                </c:pt>
                <c:pt idx="246">
                  <c:v>-0.65838295032537186</c:v>
                </c:pt>
                <c:pt idx="247">
                  <c:v>-0.65016969456718754</c:v>
                </c:pt>
                <c:pt idx="248">
                  <c:v>-0.64205643584621375</c:v>
                </c:pt>
                <c:pt idx="249">
                  <c:v>-0.6340420384256843</c:v>
                </c:pt>
                <c:pt idx="250">
                  <c:v>-0.6261253769019911</c:v>
                </c:pt>
                <c:pt idx="251">
                  <c:v>-0.61830533619468642</c:v>
                </c:pt>
                <c:pt idx="252">
                  <c:v>-0.6105808115330692</c:v>
                </c:pt>
                <c:pt idx="253">
                  <c:v>-0.60295070843951182</c:v>
                </c:pt>
                <c:pt idx="254">
                  <c:v>-0.59541394270966908</c:v>
                </c:pt>
                <c:pt idx="255">
                  <c:v>-0.58796944038969501</c:v>
                </c:pt>
                <c:pt idx="256">
                  <c:v>-0.58061613775061749</c:v>
                </c:pt>
                <c:pt idx="257">
                  <c:v>-0.57335298125997747</c:v>
                </c:pt>
                <c:pt idx="258">
                  <c:v>-0.56617892755087718</c:v>
                </c:pt>
                <c:pt idx="259">
                  <c:v>-0.55909294338853455</c:v>
                </c:pt>
                <c:pt idx="260">
                  <c:v>-0.55209400563449307</c:v>
                </c:pt>
                <c:pt idx="261">
                  <c:v>-0.5451811012085277</c:v>
                </c:pt>
                <c:pt idx="262">
                  <c:v>-0.53835322704846789</c:v>
                </c:pt>
                <c:pt idx="263">
                  <c:v>-0.53160939006791708</c:v>
                </c:pt>
                <c:pt idx="264">
                  <c:v>-0.52494860711207425</c:v>
                </c:pt>
                <c:pt idx="265">
                  <c:v>-0.51836990491165191</c:v>
                </c:pt>
                <c:pt idx="266">
                  <c:v>-0.5118723200351023</c:v>
                </c:pt>
                <c:pt idx="267">
                  <c:v>-0.50545489883913008</c:v>
                </c:pt>
                <c:pt idx="268">
                  <c:v>-0.49911669741766335</c:v>
                </c:pt>
                <c:pt idx="269">
                  <c:v>-0.49285678154928309</c:v>
                </c:pt>
                <c:pt idx="270">
                  <c:v>-0.48667422664329824</c:v>
                </c:pt>
                <c:pt idx="271">
                  <c:v>-0.48056811768444291</c:v>
                </c:pt>
                <c:pt idx="272">
                  <c:v>-0.474537549176344</c:v>
                </c:pt>
                <c:pt idx="273">
                  <c:v>-0.46858162508376028</c:v>
                </c:pt>
                <c:pt idx="274">
                  <c:v>-0.46269945877376184</c:v>
                </c:pt>
                <c:pt idx="275">
                  <c:v>-0.45689017295581336</c:v>
                </c:pt>
                <c:pt idx="276">
                  <c:v>-0.45115289962091543</c:v>
                </c:pt>
                <c:pt idx="277">
                  <c:v>-0.44548677997976982</c:v>
                </c:pt>
                <c:pt idx="278">
                  <c:v>-0.43989096440015285</c:v>
                </c:pt>
                <c:pt idx="279">
                  <c:v>-0.43436461234343293</c:v>
                </c:pt>
                <c:pt idx="280">
                  <c:v>-0.42890689230038725</c:v>
                </c:pt>
                <c:pt idx="281">
                  <c:v>-0.42351698172627522</c:v>
                </c:pt>
                <c:pt idx="282">
                  <c:v>-0.41819406697533068</c:v>
                </c:pt>
                <c:pt idx="283">
                  <c:v>-0.41293734323464237</c:v>
                </c:pt>
                <c:pt idx="284">
                  <c:v>-0.40774601445747655</c:v>
                </c:pt>
                <c:pt idx="285">
                  <c:v>-0.40261929329614099</c:v>
                </c:pt>
                <c:pt idx="286">
                  <c:v>-0.39755640103437268</c:v>
                </c:pt>
                <c:pt idx="287">
                  <c:v>-0.39255656751936319</c:v>
                </c:pt>
                <c:pt idx="288">
                  <c:v>-0.38761903109336193</c:v>
                </c:pt>
                <c:pt idx="289">
                  <c:v>-0.38274303852501396</c:v>
                </c:pt>
                <c:pt idx="290">
                  <c:v>-0.37792784494037168</c:v>
                </c:pt>
                <c:pt idx="291">
                  <c:v>-0.37317271375370387</c:v>
                </c:pt>
                <c:pt idx="292">
                  <c:v>-0.36847691659804493</c:v>
                </c:pt>
                <c:pt idx="293">
                  <c:v>-0.3638397332556082</c:v>
                </c:pt>
                <c:pt idx="294">
                  <c:v>-0.35926045158802311</c:v>
                </c:pt>
                <c:pt idx="295">
                  <c:v>-0.35473836746650017</c:v>
                </c:pt>
                <c:pt idx="296">
                  <c:v>-0.35027278470186934</c:v>
                </c:pt>
                <c:pt idx="297">
                  <c:v>-0.34586301497459931</c:v>
                </c:pt>
                <c:pt idx="298">
                  <c:v>-0.34150837776476833</c:v>
                </c:pt>
                <c:pt idx="299">
                  <c:v>-0.33720820028206699</c:v>
                </c:pt>
                <c:pt idx="300">
                  <c:v>-0.33296181739579456</c:v>
                </c:pt>
                <c:pt idx="301">
                  <c:v>-0.3287685715649325</c:v>
                </c:pt>
                <c:pt idx="302">
                  <c:v>-0.32462781276827546</c:v>
                </c:pt>
                <c:pt idx="303">
                  <c:v>-0.32053889843468919</c:v>
                </c:pt>
                <c:pt idx="304">
                  <c:v>-0.31650119337345295</c:v>
                </c:pt>
                <c:pt idx="305">
                  <c:v>-0.3125140697047708</c:v>
                </c:pt>
                <c:pt idx="306">
                  <c:v>-0.30857690679042116</c:v>
                </c:pt>
                <c:pt idx="307">
                  <c:v>-0.3046890911646189</c:v>
                </c:pt>
                <c:pt idx="308">
                  <c:v>-0.30085001646503495</c:v>
                </c:pt>
                <c:pt idx="309">
                  <c:v>-0.29705908336405878</c:v>
                </c:pt>
                <c:pt idx="310">
                  <c:v>-0.29331569950028452</c:v>
                </c:pt>
                <c:pt idx="311">
                  <c:v>-0.28961927941024196</c:v>
                </c:pt>
                <c:pt idx="312">
                  <c:v>-0.28596924446039262</c:v>
                </c:pt>
                <c:pt idx="313">
                  <c:v>-0.28236502277940129</c:v>
                </c:pt>
                <c:pt idx="314">
                  <c:v>-0.27880604919069712</c:v>
                </c:pt>
                <c:pt idx="315">
                  <c:v>-0.2752917651453396</c:v>
                </c:pt>
                <c:pt idx="316">
                  <c:v>-0.27182161865519705</c:v>
                </c:pt>
                <c:pt idx="317">
                  <c:v>-0.26839506422645448</c:v>
                </c:pt>
                <c:pt idx="318">
                  <c:v>-0.26501156279345733</c:v>
                </c:pt>
                <c:pt idx="319">
                  <c:v>-0.26167058165290646</c:v>
                </c:pt>
                <c:pt idx="320">
                  <c:v>-0.25837159439840751</c:v>
                </c:pt>
                <c:pt idx="321">
                  <c:v>-0.25511408085539156</c:v>
                </c:pt>
                <c:pt idx="322">
                  <c:v>-0.25189752701641144</c:v>
                </c:pt>
                <c:pt idx="323">
                  <c:v>-0.24872142497682243</c:v>
                </c:pt>
                <c:pt idx="324">
                  <c:v>-0.24558527287085355</c:v>
                </c:pt>
                <c:pt idx="325">
                  <c:v>-0.24248857480808655</c:v>
                </c:pt>
                <c:pt idx="326">
                  <c:v>-0.23943084081033333</c:v>
                </c:pt>
                <c:pt idx="327">
                  <c:v>-0.23641158674893337</c:v>
                </c:pt>
                <c:pt idx="328">
                  <c:v>-0.23343033428246493</c:v>
                </c:pt>
                <c:pt idx="329">
                  <c:v>-0.23048661079489133</c:v>
                </c:pt>
                <c:pt idx="330">
                  <c:v>-0.22757994933412792</c:v>
                </c:pt>
                <c:pt idx="331">
                  <c:v>-0.22470988855105131</c:v>
                </c:pt>
                <c:pt idx="332">
                  <c:v>-0.22187597263894535</c:v>
                </c:pt>
                <c:pt idx="333">
                  <c:v>-0.21907775127339552</c:v>
                </c:pt>
                <c:pt idx="334">
                  <c:v>-0.21631477955262973</c:v>
                </c:pt>
                <c:pt idx="335">
                  <c:v>-0.21358661793830858</c:v>
                </c:pt>
                <c:pt idx="336">
                  <c:v>-0.21089283219677626</c:v>
                </c:pt>
                <c:pt idx="337">
                  <c:v>-0.20823299334076664</c:v>
                </c:pt>
                <c:pt idx="338">
                  <c:v>-0.2056066775715697</c:v>
                </c:pt>
                <c:pt idx="339">
                  <c:v>-0.20301346622166347</c:v>
                </c:pt>
                <c:pt idx="340">
                  <c:v>-0.2004529456978103</c:v>
                </c:pt>
                <c:pt idx="341">
                  <c:v>-0.1979247074246204</c:v>
                </c:pt>
                <c:pt idx="342">
                  <c:v>-0.19542834778858398</c:v>
                </c:pt>
                <c:pt idx="343">
                  <c:v>-0.19296346808257467</c:v>
                </c:pt>
                <c:pt idx="344">
                  <c:v>-0.19052967445082467</c:v>
                </c:pt>
                <c:pt idx="345">
                  <c:v>-0.18812657783437026</c:v>
                </c:pt>
                <c:pt idx="346">
                  <c:v>-0.18575379391697291</c:v>
                </c:pt>
                <c:pt idx="347">
                  <c:v>-0.18341094307151157</c:v>
                </c:pt>
                <c:pt idx="348">
                  <c:v>-0.18109765030685207</c:v>
                </c:pt>
                <c:pt idx="349">
                  <c:v>-0.17881354521518675</c:v>
                </c:pt>
                <c:pt idx="350">
                  <c:v>-0.17655826191985155</c:v>
                </c:pt>
                <c:pt idx="351">
                  <c:v>-0.17433143902361473</c:v>
                </c:pt>
                <c:pt idx="352">
                  <c:v>-0.17213271955744022</c:v>
                </c:pt>
                <c:pt idx="353">
                  <c:v>-0.16996175092972279</c:v>
                </c:pt>
                <c:pt idx="354">
                  <c:v>-0.1678181848759964</c:v>
                </c:pt>
                <c:pt idx="355">
                  <c:v>-0.16570167740911337</c:v>
                </c:pt>
                <c:pt idx="356">
                  <c:v>-0.16361188876989469</c:v>
                </c:pt>
                <c:pt idx="357">
                  <c:v>-0.16154848337824687</c:v>
                </c:pt>
                <c:pt idx="358">
                  <c:v>-0.15951112978475201</c:v>
                </c:pt>
                <c:pt idx="359">
                  <c:v>-0.15749950062271878</c:v>
                </c:pt>
                <c:pt idx="360">
                  <c:v>-0.15551327256070208</c:v>
                </c:pt>
                <c:pt idx="361">
                  <c:v>-0.1535521262554857</c:v>
                </c:pt>
                <c:pt idx="362">
                  <c:v>-0.15161574630552624</c:v>
                </c:pt>
                <c:pt idx="363">
                  <c:v>-0.14970382120485812</c:v>
                </c:pt>
                <c:pt idx="364">
                  <c:v>-0.14781604329745493</c:v>
                </c:pt>
                <c:pt idx="365">
                  <c:v>-0.14595210873204953</c:v>
                </c:pt>
                <c:pt idx="366">
                  <c:v>-0.14411171741740691</c:v>
                </c:pt>
                <c:pt idx="367">
                  <c:v>-0.14229457297804901</c:v>
                </c:pt>
                <c:pt idx="368">
                  <c:v>-0.14050038271042908</c:v>
                </c:pt>
                <c:pt idx="369">
                  <c:v>-0.13872885753955594</c:v>
                </c:pt>
                <c:pt idx="370">
                  <c:v>-0.13697971197605971</c:v>
                </c:pt>
                <c:pt idx="371">
                  <c:v>-0.13525266407370284</c:v>
                </c:pt>
                <c:pt idx="372">
                  <c:v>-0.13354743538733063</c:v>
                </c:pt>
                <c:pt idx="373">
                  <c:v>-0.13186375093125982</c:v>
                </c:pt>
                <c:pt idx="374">
                  <c:v>-0.13020133913810039</c:v>
                </c:pt>
                <c:pt idx="375">
                  <c:v>-0.12855993181801326</c:v>
                </c:pt>
                <c:pt idx="376">
                  <c:v>-0.12693926411839279</c:v>
                </c:pt>
                <c:pt idx="377">
                  <c:v>-0.12533907448398188</c:v>
                </c:pt>
                <c:pt idx="378">
                  <c:v>-0.12375910461740529</c:v>
                </c:pt>
                <c:pt idx="379">
                  <c:v>-0.12219909944012887</c:v>
                </c:pt>
                <c:pt idx="380">
                  <c:v>-0.12065880705383503</c:v>
                </c:pt>
                <c:pt idx="381">
                  <c:v>-0.11913797870221347</c:v>
                </c:pt>
                <c:pt idx="382">
                  <c:v>-0.1176363687331643</c:v>
                </c:pt>
                <c:pt idx="383">
                  <c:v>-0.11615373456141212</c:v>
                </c:pt>
                <c:pt idx="384">
                  <c:v>-0.11468983663152484</c:v>
                </c:pt>
                <c:pt idx="385">
                  <c:v>-0.11324443838133753</c:v>
                </c:pt>
                <c:pt idx="386">
                  <c:v>-0.11181730620577389</c:v>
                </c:pt>
                <c:pt idx="387">
                  <c:v>-0.11040820942106838</c:v>
                </c:pt>
                <c:pt idx="388">
                  <c:v>-0.10901692022938068</c:v>
                </c:pt>
                <c:pt idx="389">
                  <c:v>-0.10764321368380057</c:v>
                </c:pt>
                <c:pt idx="390">
                  <c:v>-0.10628686765374218</c:v>
                </c:pt>
                <c:pt idx="391">
                  <c:v>-0.10494766279072201</c:v>
                </c:pt>
                <c:pt idx="392">
                  <c:v>-0.10362538249451926</c:v>
                </c:pt>
                <c:pt idx="393">
                  <c:v>-0.10231981287971294</c:v>
                </c:pt>
                <c:pt idx="394">
                  <c:v>-0.10103074274259652</c:v>
                </c:pt>
                <c:pt idx="395">
                  <c:v>-9.9757963528463028E-2</c:v>
                </c:pt>
                <c:pt idx="396">
                  <c:v>-9.8501269299258842E-2</c:v>
                </c:pt>
                <c:pt idx="397">
                  <c:v>-9.7260456701603409E-2</c:v>
                </c:pt>
                <c:pt idx="398">
                  <c:v>-9.6035324935172514E-2</c:v>
                </c:pt>
                <c:pt idx="399">
                  <c:v>-9.4825675721438477E-2</c:v>
                </c:pt>
                <c:pt idx="400">
                  <c:v>-9.3631313272767788E-2</c:v>
                </c:pt>
                <c:pt idx="401">
                  <c:v>-9.2452044261871327E-2</c:v>
                </c:pt>
                <c:pt idx="402">
                  <c:v>-9.1287677791604099E-2</c:v>
                </c:pt>
                <c:pt idx="403">
                  <c:v>-9.0138025365110258E-2</c:v>
                </c:pt>
                <c:pt idx="404">
                  <c:v>-8.9002900856313377E-2</c:v>
                </c:pt>
                <c:pt idx="405">
                  <c:v>-8.7882120480744216E-2</c:v>
                </c:pt>
                <c:pt idx="406">
                  <c:v>-8.6775502766707299E-2</c:v>
                </c:pt>
                <c:pt idx="407">
                  <c:v>-8.5682868526779379E-2</c:v>
                </c:pt>
                <c:pt idx="408">
                  <c:v>-8.4604040829639474E-2</c:v>
                </c:pt>
                <c:pt idx="409">
                  <c:v>-8.3538844972225301E-2</c:v>
                </c:pt>
                <c:pt idx="410">
                  <c:v>-8.2487108452214505E-2</c:v>
                </c:pt>
                <c:pt idx="411">
                  <c:v>-8.1448660940825854E-2</c:v>
                </c:pt>
                <c:pt idx="412">
                  <c:v>-8.0423334255938395E-2</c:v>
                </c:pt>
                <c:pt idx="413">
                  <c:v>-7.9410962335526372E-2</c:v>
                </c:pt>
                <c:pt idx="414">
                  <c:v>-7.8411381211403897E-2</c:v>
                </c:pt>
                <c:pt idx="415">
                  <c:v>-7.7424428983278643E-2</c:v>
                </c:pt>
                <c:pt idx="416">
                  <c:v>-7.6449945793112095E-2</c:v>
                </c:pt>
                <c:pt idx="417">
                  <c:v>-7.548777379978E-2</c:v>
                </c:pt>
                <c:pt idx="418">
                  <c:v>-7.4537757154032755E-2</c:v>
                </c:pt>
                <c:pt idx="419">
                  <c:v>-7.3599741973752533E-2</c:v>
                </c:pt>
                <c:pt idx="420">
                  <c:v>-7.2673576319503219E-2</c:v>
                </c:pt>
                <c:pt idx="421">
                  <c:v>-7.1759110170369497E-2</c:v>
                </c:pt>
                <c:pt idx="422">
                  <c:v>-7.0856195400083949E-2</c:v>
                </c:pt>
                <c:pt idx="423">
                  <c:v>-6.9964685753438061E-2</c:v>
                </c:pt>
                <c:pt idx="424">
                  <c:v>-6.9084436822974368E-2</c:v>
                </c:pt>
                <c:pt idx="425">
                  <c:v>-6.8215306025956796E-2</c:v>
                </c:pt>
                <c:pt idx="426">
                  <c:v>-6.7357152581614899E-2</c:v>
                </c:pt>
                <c:pt idx="427">
                  <c:v>-6.6509837488663459E-2</c:v>
                </c:pt>
                <c:pt idx="428">
                  <c:v>-6.5673223503088476E-2</c:v>
                </c:pt>
                <c:pt idx="429">
                  <c:v>-6.4847175116201319E-2</c:v>
                </c:pt>
                <c:pt idx="430">
                  <c:v>-6.4031558532956209E-2</c:v>
                </c:pt>
                <c:pt idx="431">
                  <c:v>-6.3226241650528842E-2</c:v>
                </c:pt>
                <c:pt idx="432">
                  <c:v>-6.2431094037152218E-2</c:v>
                </c:pt>
                <c:pt idx="433">
                  <c:v>-6.1645986911209406E-2</c:v>
                </c:pt>
                <c:pt idx="434">
                  <c:v>-6.0870793120576784E-2</c:v>
                </c:pt>
                <c:pt idx="435">
                  <c:v>-6.0105387122218579E-2</c:v>
                </c:pt>
                <c:pt idx="436">
                  <c:v>-5.9349644962027798E-2</c:v>
                </c:pt>
                <c:pt idx="437">
                  <c:v>-5.860344425491168E-2</c:v>
                </c:pt>
                <c:pt idx="438">
                  <c:v>-5.7866664165118278E-2</c:v>
                </c:pt>
                <c:pt idx="439">
                  <c:v>-5.7139185386802765E-2</c:v>
                </c:pt>
                <c:pt idx="440">
                  <c:v>-5.6420890124829759E-2</c:v>
                </c:pt>
                <c:pt idx="441">
                  <c:v>-5.57116620758085E-2</c:v>
                </c:pt>
                <c:pt idx="442">
                  <c:v>-5.501138640936068E-2</c:v>
                </c:pt>
                <c:pt idx="443">
                  <c:v>-5.43199497496153E-2</c:v>
                </c:pt>
                <c:pt idx="444">
                  <c:v>-5.3637240156930353E-2</c:v>
                </c:pt>
                <c:pt idx="445">
                  <c:v>-5.2963147109837481E-2</c:v>
                </c:pt>
                <c:pt idx="446">
                  <c:v>-5.229756148720776E-2</c:v>
                </c:pt>
                <c:pt idx="447">
                  <c:v>-5.1640375550635539E-2</c:v>
                </c:pt>
                <c:pt idx="448">
                  <c:v>-5.0991482927038388E-2</c:v>
                </c:pt>
                <c:pt idx="449">
                  <c:v>-5.0350778591470663E-2</c:v>
                </c:pt>
                <c:pt idx="450">
                  <c:v>-4.9718158850147604E-2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0.50746440754989486</c:v>
                </c:pt>
                <c:pt idx="1">
                  <c:v>-2.3838600408953158E-2</c:v>
                </c:pt>
                <c:pt idx="2">
                  <c:v>-0.5331528162331628</c:v>
                </c:pt>
                <c:pt idx="3">
                  <c:v>-1.0211863815614943</c:v>
                </c:pt>
                <c:pt idx="4">
                  <c:v>-1.4886266572756297</c:v>
                </c:pt>
                <c:pt idx="5">
                  <c:v>-1.9361408047031547</c:v>
                </c:pt>
                <c:pt idx="6">
                  <c:v>-2.3643763510626026</c:v>
                </c:pt>
                <c:pt idx="7">
                  <c:v>-2.7739617395679077</c:v>
                </c:pt>
                <c:pt idx="8">
                  <c:v>-3.165506864598687</c:v>
                </c:pt>
                <c:pt idx="9">
                  <c:v>-3.5396035923322637</c:v>
                </c:pt>
                <c:pt idx="10">
                  <c:v>-3.8968262672230387</c:v>
                </c:pt>
                <c:pt idx="11">
                  <c:v>-4.2377322047048107</c:v>
                </c:pt>
                <c:pt idx="12">
                  <c:v>-4.5628621704818197</c:v>
                </c:pt>
                <c:pt idx="13">
                  <c:v>-4.8727408467648594</c:v>
                </c:pt>
                <c:pt idx="14">
                  <c:v>-5.1678772857994186</c:v>
                </c:pt>
                <c:pt idx="15">
                  <c:v>-5.4487653510238792</c:v>
                </c:pt>
                <c:pt idx="16">
                  <c:v>-5.7158841461868919</c:v>
                </c:pt>
                <c:pt idx="17">
                  <c:v>-5.969698432744563</c:v>
                </c:pt>
                <c:pt idx="18">
                  <c:v>-6.2106590358496163</c:v>
                </c:pt>
                <c:pt idx="19">
                  <c:v>-6.4392032392366563</c:v>
                </c:pt>
                <c:pt idx="20">
                  <c:v>-6.6557551692996375</c:v>
                </c:pt>
                <c:pt idx="21">
                  <c:v>-6.8607261686499399</c:v>
                </c:pt>
                <c:pt idx="22">
                  <c:v>-7.054515159435919</c:v>
                </c:pt>
                <c:pt idx="23">
                  <c:v>-7.2375089966974375</c:v>
                </c:pt>
                <c:pt idx="24">
                  <c:v>-7.4100828120217352</c:v>
                </c:pt>
                <c:pt idx="25">
                  <c:v>-7.5726003477600461</c:v>
                </c:pt>
                <c:pt idx="26">
                  <c:v>-7.7254142820575273</c:v>
                </c:pt>
                <c:pt idx="27">
                  <c:v>-7.8688665449425024</c:v>
                </c:pt>
                <c:pt idx="28">
                  <c:v>-8.0032886257145357</c:v>
                </c:pt>
                <c:pt idx="29">
                  <c:v>-8.1290018718646078</c:v>
                </c:pt>
                <c:pt idx="30">
                  <c:v>-8.2463177797544542</c:v>
                </c:pt>
                <c:pt idx="31">
                  <c:v>-8.3555382772763611</c:v>
                </c:pt>
                <c:pt idx="32">
                  <c:v>-8.4569559987086222</c:v>
                </c:pt>
                <c:pt idx="33">
                  <c:v>-8.5508545519764709</c:v>
                </c:pt>
                <c:pt idx="34">
                  <c:v>-8.637508778522621</c:v>
                </c:pt>
                <c:pt idx="35">
                  <c:v>-8.717185005986245</c:v>
                </c:pt>
                <c:pt idx="36">
                  <c:v>-8.790141293883952</c:v>
                </c:pt>
                <c:pt idx="37">
                  <c:v>-8.8566276724813093</c:v>
                </c:pt>
                <c:pt idx="38">
                  <c:v>-8.9168863750383309</c:v>
                </c:pt>
                <c:pt idx="39">
                  <c:v>-8.9711520636077218</c:v>
                </c:pt>
                <c:pt idx="40">
                  <c:v>-9.0196520485597542</c:v>
                </c:pt>
                <c:pt idx="41">
                  <c:v>-9.062606502003252</c:v>
                </c:pt>
                <c:pt idx="42">
                  <c:v>-9.100228665267494</c:v>
                </c:pt>
                <c:pt idx="43">
                  <c:v>-9.1327250506056643</c:v>
                </c:pt>
                <c:pt idx="44">
                  <c:v>-9.1602956372761533</c:v>
                </c:pt>
                <c:pt idx="45">
                  <c:v>-9.1831340621538207</c:v>
                </c:pt>
                <c:pt idx="46">
                  <c:v>-9.2014278050194935</c:v>
                </c:pt>
                <c:pt idx="47">
                  <c:v>-9.2153583686718061</c:v>
                </c:pt>
                <c:pt idx="48">
                  <c:v>-9.2251014540018801</c:v>
                </c:pt>
                <c:pt idx="49">
                  <c:v>-9.2308271301675333</c:v>
                </c:pt>
                <c:pt idx="50">
                  <c:v>-9.2326999999999995</c:v>
                </c:pt>
                <c:pt idx="51">
                  <c:v>-9.2308793607728461</c:v>
                </c:pt>
                <c:pt idx="52">
                  <c:v>-9.2255193604590495</c:v>
                </c:pt>
                <c:pt idx="53">
                  <c:v>-9.2167691495990773</c:v>
                </c:pt>
                <c:pt idx="54">
                  <c:v>-9.2047730288994227</c:v>
                </c:pt>
                <c:pt idx="55">
                  <c:v>-9.1896705926779436</c:v>
                </c:pt>
                <c:pt idx="56">
                  <c:v>-9.171596868269182</c:v>
                </c:pt>
                <c:pt idx="57">
                  <c:v>-9.1506824514999305</c:v>
                </c:pt>
                <c:pt idx="58">
                  <c:v>-9.1270536383422893</c:v>
                </c:pt>
                <c:pt idx="59">
                  <c:v>-9.1008325528486331</c:v>
                </c:pt>
                <c:pt idx="60">
                  <c:v>-9.072137271470142</c:v>
                </c:pt>
                <c:pt idx="61">
                  <c:v>-9.0410819438577956</c:v>
                </c:pt>
                <c:pt idx="62">
                  <c:v>-9.0077769102421534</c:v>
                </c:pt>
                <c:pt idx="63">
                  <c:v>-8.9723288154855982</c:v>
                </c:pt>
                <c:pt idx="64">
                  <c:v>-8.9348407198982915</c:v>
                </c:pt>
                <c:pt idx="65">
                  <c:v>-8.8954122069065704</c:v>
                </c:pt>
                <c:pt idx="66">
                  <c:v>-8.8541394876602304</c:v>
                </c:pt>
                <c:pt idx="67">
                  <c:v>-8.8111155026627639</c:v>
                </c:pt>
                <c:pt idx="68">
                  <c:v>-8.7664300205063803</c:v>
                </c:pt>
                <c:pt idx="69">
                  <c:v>-8.7201697337914705</c:v>
                </c:pt>
                <c:pt idx="70">
                  <c:v>-8.6724183523080001</c:v>
                </c:pt>
                <c:pt idx="71">
                  <c:v>-8.6232566935543122</c:v>
                </c:pt>
                <c:pt idx="72">
                  <c:v>-8.5727627706666816</c:v>
                </c:pt>
                <c:pt idx="73">
                  <c:v>-8.521011877831091</c:v>
                </c:pt>
                <c:pt idx="74">
                  <c:v>-8.4680766732467578</c:v>
                </c:pt>
                <c:pt idx="75">
                  <c:v>-8.4140272597090249</c:v>
                </c:pt>
                <c:pt idx="76">
                  <c:v>-8.3589312628774604</c:v>
                </c:pt>
                <c:pt idx="77">
                  <c:v>-8.3028539072932261</c:v>
                </c:pt>
                <c:pt idx="78">
                  <c:v>-8.2458580902080367</c:v>
                </c:pt>
                <c:pt idx="79">
                  <c:v>-8.1880044532853553</c:v>
                </c:pt>
                <c:pt idx="80">
                  <c:v>-8.129351452232866</c:v>
                </c:pt>
                <c:pt idx="81">
                  <c:v>-8.0699554244236005</c:v>
                </c:pt>
                <c:pt idx="82">
                  <c:v>-8.0098706545616452</c:v>
                </c:pt>
                <c:pt idx="83">
                  <c:v>-7.9491494384467396</c:v>
                </c:pt>
                <c:pt idx="84">
                  <c:v>-7.8878421448907181</c:v>
                </c:pt>
                <c:pt idx="85">
                  <c:v>-7.8259972758371825</c:v>
                </c:pt>
                <c:pt idx="86">
                  <c:v>-7.7636615247345571</c:v>
                </c:pt>
                <c:pt idx="87">
                  <c:v>-7.7008798332111725</c:v>
                </c:pt>
                <c:pt idx="88">
                  <c:v>-7.637695446099821</c:v>
                </c:pt>
                <c:pt idx="89">
                  <c:v>-7.5741499648578507</c:v>
                </c:pt>
                <c:pt idx="90">
                  <c:v>-7.5102833994277001</c:v>
                </c:pt>
                <c:pt idx="91">
                  <c:v>-7.4461342185814736</c:v>
                </c:pt>
                <c:pt idx="92">
                  <c:v>-7.3817393987920248</c:v>
                </c:pt>
                <c:pt idx="93">
                  <c:v>-7.3171344716718689</c:v>
                </c:pt>
                <c:pt idx="94">
                  <c:v>-7.2523535700200643</c:v>
                </c:pt>
                <c:pt idx="95">
                  <c:v>-7.1874294725161789</c:v>
                </c:pt>
                <c:pt idx="96">
                  <c:v>-7.1223936470993214</c:v>
                </c:pt>
                <c:pt idx="97">
                  <c:v>-7.0572762930692772</c:v>
                </c:pt>
                <c:pt idx="98">
                  <c:v>-6.9921063819456499</c:v>
                </c:pt>
                <c:pt idx="99">
                  <c:v>-6.9269116971200599</c:v>
                </c:pt>
                <c:pt idx="100">
                  <c:v>-6.8617188723354161</c:v>
                </c:pt>
                <c:pt idx="101">
                  <c:v>-6.7965534290253364</c:v>
                </c:pt>
                <c:pt idx="102">
                  <c:v>-6.731439812545978</c:v>
                </c:pt>
                <c:pt idx="103">
                  <c:v>-6.66640142733152</c:v>
                </c:pt>
                <c:pt idx="104">
                  <c:v>-6.6014606710038493</c:v>
                </c:pt>
                <c:pt idx="105">
                  <c:v>-6.5366389674659802</c:v>
                </c:pt>
                <c:pt idx="106">
                  <c:v>-6.4719567990080948</c:v>
                </c:pt>
                <c:pt idx="107">
                  <c:v>-6.407433737454201</c:v>
                </c:pt>
                <c:pt idx="108">
                  <c:v>-6.3430884743766507</c:v>
                </c:pt>
                <c:pt idx="109">
                  <c:v>-6.278938850405023</c:v>
                </c:pt>
                <c:pt idx="110">
                  <c:v>-6.215001883655197</c:v>
                </c:pt>
                <c:pt idx="111">
                  <c:v>-6.1512937973035857</c:v>
                </c:pt>
                <c:pt idx="112">
                  <c:v>-6.0878300463310158</c:v>
                </c:pt>
                <c:pt idx="113">
                  <c:v>-6.0246253434598565</c:v>
                </c:pt>
                <c:pt idx="114">
                  <c:v>-5.9616936843075283</c:v>
                </c:pt>
                <c:pt idx="115">
                  <c:v>-5.8990483717787452</c:v>
                </c:pt>
                <c:pt idx="116">
                  <c:v>-5.8367020397183458</c:v>
                </c:pt>
                <c:pt idx="117">
                  <c:v>-5.7746666758458192</c:v>
                </c:pt>
                <c:pt idx="118">
                  <c:v>-5.7129536439922388</c:v>
                </c:pt>
                <c:pt idx="119">
                  <c:v>-5.6515737056595414</c:v>
                </c:pt>
                <c:pt idx="120">
                  <c:v>-5.590537040921701</c:v>
                </c:pt>
                <c:pt idx="121">
                  <c:v>-5.5298532686867032</c:v>
                </c:pt>
                <c:pt idx="122">
                  <c:v>-5.4695314663377346</c:v>
                </c:pt>
                <c:pt idx="123">
                  <c:v>-5.4095801887715211</c:v>
                </c:pt>
                <c:pt idx="124">
                  <c:v>-5.3500074868511778</c:v>
                </c:pt>
                <c:pt idx="125">
                  <c:v>-5.2908209252905314</c:v>
                </c:pt>
                <c:pt idx="126">
                  <c:v>-5.2320275999863375</c:v>
                </c:pt>
                <c:pt idx="127">
                  <c:v>-5.1736341548144091</c:v>
                </c:pt>
                <c:pt idx="128">
                  <c:v>-5.1156467979051818</c:v>
                </c:pt>
                <c:pt idx="129">
                  <c:v>-5.0580713174138401</c:v>
                </c:pt>
                <c:pt idx="130">
                  <c:v>-5.0009130967997066</c:v>
                </c:pt>
                <c:pt idx="131">
                  <c:v>-4.9441771296291517</c:v>
                </c:pt>
                <c:pt idx="132">
                  <c:v>-4.887868033915912</c:v>
                </c:pt>
                <c:pt idx="133">
                  <c:v>-4.8319900660123372</c:v>
                </c:pt>
                <c:pt idx="134">
                  <c:v>-4.7765471340646322</c:v>
                </c:pt>
                <c:pt idx="135">
                  <c:v>-4.7215428110448938</c:v>
                </c:pt>
                <c:pt idx="136">
                  <c:v>-4.6669803473722773</c:v>
                </c:pt>
                <c:pt idx="137">
                  <c:v>-4.6128626831353952</c:v>
                </c:pt>
                <c:pt idx="138">
                  <c:v>-4.5591924599275897</c:v>
                </c:pt>
                <c:pt idx="139">
                  <c:v>-4.5059720323065031</c:v>
                </c:pt>
                <c:pt idx="140">
                  <c:v>-4.4532034788889723</c:v>
                </c:pt>
                <c:pt idx="141">
                  <c:v>-4.4008886130920004</c:v>
                </c:pt>
                <c:pt idx="142">
                  <c:v>-4.3490289935302311</c:v>
                </c:pt>
                <c:pt idx="143">
                  <c:v>-4.2976259340801013</c:v>
                </c:pt>
                <c:pt idx="144">
                  <c:v>-4.246680513620487</c:v>
                </c:pt>
                <c:pt idx="145">
                  <c:v>-4.1961935854594659</c:v>
                </c:pt>
                <c:pt idx="146">
                  <c:v>-4.1461657864564714</c:v>
                </c:pt>
                <c:pt idx="147">
                  <c:v>-4.0965975458488986</c:v>
                </c:pt>
                <c:pt idx="148">
                  <c:v>-4.0474890937919508</c:v>
                </c:pt>
                <c:pt idx="149">
                  <c:v>-3.99884046962026</c:v>
                </c:pt>
                <c:pt idx="150">
                  <c:v>-3.9506515298395755</c:v>
                </c:pt>
                <c:pt idx="151">
                  <c:v>-3.9029219558565935</c:v>
                </c:pt>
                <c:pt idx="152">
                  <c:v>-3.8556512614547471</c:v>
                </c:pt>
                <c:pt idx="153">
                  <c:v>-3.8088388000235636</c:v>
                </c:pt>
                <c:pt idx="154">
                  <c:v>-3.7624837715489923</c:v>
                </c:pt>
                <c:pt idx="155">
                  <c:v>-3.7165852293718737</c:v>
                </c:pt>
                <c:pt idx="156">
                  <c:v>-3.6711420867215208</c:v>
                </c:pt>
                <c:pt idx="157">
                  <c:v>-3.6261531230312043</c:v>
                </c:pt>
                <c:pt idx="158">
                  <c:v>-3.5816169900421033</c:v>
                </c:pt>
                <c:pt idx="159">
                  <c:v>-3.5375322177021356</c:v>
                </c:pt>
                <c:pt idx="160">
                  <c:v>-3.4938972198658562</c:v>
                </c:pt>
                <c:pt idx="161">
                  <c:v>-3.4507102998014725</c:v>
                </c:pt>
                <c:pt idx="162">
                  <c:v>-3.4079696555108256</c:v>
                </c:pt>
                <c:pt idx="163">
                  <c:v>-3.3656733848680327</c:v>
                </c:pt>
                <c:pt idx="164">
                  <c:v>-3.323819490582304</c:v>
                </c:pt>
                <c:pt idx="165">
                  <c:v>-3.2824058849903257</c:v>
                </c:pt>
                <c:pt idx="166">
                  <c:v>-3.2414303946833911</c:v>
                </c:pt>
                <c:pt idx="167">
                  <c:v>-3.2008907649743636</c:v>
                </c:pt>
                <c:pt idx="168">
                  <c:v>-3.1607846642093729</c:v>
                </c:pt>
                <c:pt idx="169">
                  <c:v>-3.121109687929029</c:v>
                </c:pt>
                <c:pt idx="170">
                  <c:v>-3.0818633628837722</c:v>
                </c:pt>
                <c:pt idx="171">
                  <c:v>-3.043043150907879</c:v>
                </c:pt>
                <c:pt idx="172">
                  <c:v>-3.0046464526564738</c:v>
                </c:pt>
                <c:pt idx="173">
                  <c:v>-2.9666706112097998</c:v>
                </c:pt>
                <c:pt idx="174">
                  <c:v>-2.9291129155488695</c:v>
                </c:pt>
                <c:pt idx="175">
                  <c:v>-2.8919706039064819</c:v>
                </c:pt>
                <c:pt idx="176">
                  <c:v>-2.8552408669975025</c:v>
                </c:pt>
                <c:pt idx="177">
                  <c:v>-2.818920851132162</c:v>
                </c:pt>
                <c:pt idx="178">
                  <c:v>-2.7830076612160441</c:v>
                </c:pt>
                <c:pt idx="179">
                  <c:v>-2.7474983636403034</c:v>
                </c:pt>
                <c:pt idx="180">
                  <c:v>-2.7123899890655649</c:v>
                </c:pt>
                <c:pt idx="181">
                  <c:v>-2.6776795351028575</c:v>
                </c:pt>
                <c:pt idx="182">
                  <c:v>-2.6433639688948158</c:v>
                </c:pt>
                <c:pt idx="183">
                  <c:v>-2.6094402296003127</c:v>
                </c:pt>
                <c:pt idx="184">
                  <c:v>-2.5759052307855841</c:v>
                </c:pt>
                <c:pt idx="185">
                  <c:v>-2.5427558627248001</c:v>
                </c:pt>
                <c:pt idx="186">
                  <c:v>-2.5099889946129861</c:v>
                </c:pt>
                <c:pt idx="187">
                  <c:v>-2.4776014766940722</c:v>
                </c:pt>
                <c:pt idx="188">
                  <c:v>-2.4455901423067905</c:v>
                </c:pt>
                <c:pt idx="189">
                  <c:v>-2.4139518098510564</c:v>
                </c:pt>
                <c:pt idx="190">
                  <c:v>-2.3826832846773862</c:v>
                </c:pt>
                <c:pt idx="191">
                  <c:v>-2.3517813609018305</c:v>
                </c:pt>
                <c:pt idx="192">
                  <c:v>-2.3212428231488267</c:v>
                </c:pt>
                <c:pt idx="193">
                  <c:v>-2.2910644482243101</c:v>
                </c:pt>
                <c:pt idx="194">
                  <c:v>-2.2612430067213394</c:v>
                </c:pt>
                <c:pt idx="195">
                  <c:v>-2.231775264560441</c:v>
                </c:pt>
                <c:pt idx="196">
                  <c:v>-2.2026579844667964</c:v>
                </c:pt>
                <c:pt idx="197">
                  <c:v>-2.173887927386347</c:v>
                </c:pt>
                <c:pt idx="198">
                  <c:v>-2.1454618538428116</c:v>
                </c:pt>
                <c:pt idx="199">
                  <c:v>-2.1173765252375669</c:v>
                </c:pt>
                <c:pt idx="200">
                  <c:v>-2.0896287050942806</c:v>
                </c:pt>
                <c:pt idx="201">
                  <c:v>-2.0622151602501182</c:v>
                </c:pt>
                <c:pt idx="202">
                  <c:v>-2.0351326619953012</c:v>
                </c:pt>
                <c:pt idx="203">
                  <c:v>-2.0083779871627394</c:v>
                </c:pt>
                <c:pt idx="204">
                  <c:v>-1.981947919169404</c:v>
                </c:pt>
                <c:pt idx="205">
                  <c:v>-1.9558392490110561</c:v>
                </c:pt>
                <c:pt idx="206">
                  <c:v>-1.9300487762119061</c:v>
                </c:pt>
                <c:pt idx="207">
                  <c:v>-1.9045733097307143</c:v>
                </c:pt>
                <c:pt idx="208">
                  <c:v>-1.8794096688248227</c:v>
                </c:pt>
                <c:pt idx="209">
                  <c:v>-1.8545546838735307</c:v>
                </c:pt>
                <c:pt idx="210">
                  <c:v>-1.8300051971622158</c:v>
                </c:pt>
                <c:pt idx="211">
                  <c:v>-1.8057580636285255</c:v>
                </c:pt>
                <c:pt idx="212">
                  <c:v>-1.7818101515719658</c:v>
                </c:pt>
                <c:pt idx="213">
                  <c:v>-1.7581583433281243</c:v>
                </c:pt>
                <c:pt idx="214">
                  <c:v>-1.7347995359087689</c:v>
                </c:pt>
                <c:pt idx="215">
                  <c:v>-1.7117306416090001</c:v>
                </c:pt>
                <c:pt idx="216">
                  <c:v>-1.6889485885826061</c:v>
                </c:pt>
                <c:pt idx="217">
                  <c:v>-1.6664503213867368</c:v>
                </c:pt>
                <c:pt idx="218">
                  <c:v>-1.6442328014969758</c:v>
                </c:pt>
                <c:pt idx="219">
                  <c:v>-1.6222930077938515</c:v>
                </c:pt>
                <c:pt idx="220">
                  <c:v>-1.6006279370218051</c:v>
                </c:pt>
                <c:pt idx="221">
                  <c:v>-1.5792346042215966</c:v>
                </c:pt>
                <c:pt idx="222">
                  <c:v>-1.558110043137096</c:v>
                </c:pt>
                <c:pt idx="223">
                  <c:v>-1.5372513065973878</c:v>
                </c:pt>
                <c:pt idx="224">
                  <c:v>-1.5166554668750678</c:v>
                </c:pt>
                <c:pt idx="225">
                  <c:v>-1.4963196160216137</c:v>
                </c:pt>
                <c:pt idx="226">
                  <c:v>-1.4762408661806525</c:v>
                </c:pt>
                <c:pt idx="227">
                  <c:v>-1.4564163498799447</c:v>
                </c:pt>
                <c:pt idx="228">
                  <c:v>-1.4368432203028583</c:v>
                </c:pt>
                <c:pt idx="229">
                  <c:v>-1.4175186515401086</c:v>
                </c:pt>
                <c:pt idx="230">
                  <c:v>-1.3984398388224886</c:v>
                </c:pt>
                <c:pt idx="231">
                  <c:v>-1.3796039987353028</c:v>
                </c:pt>
                <c:pt idx="232">
                  <c:v>-1.3610083694152015</c:v>
                </c:pt>
                <c:pt idx="233">
                  <c:v>-1.3426502107300737</c:v>
                </c:pt>
                <c:pt idx="234">
                  <c:v>-1.3245268044426568</c:v>
                </c:pt>
                <c:pt idx="235">
                  <c:v>-1.3066354543584733</c:v>
                </c:pt>
                <c:pt idx="236">
                  <c:v>-1.2889734864587172</c:v>
                </c:pt>
                <c:pt idx="237">
                  <c:v>-1.2715382490186626</c:v>
                </c:pt>
                <c:pt idx="238">
                  <c:v>-1.2543271127121687</c:v>
                </c:pt>
                <c:pt idx="239">
                  <c:v>-1.2373374707028251</c:v>
                </c:pt>
                <c:pt idx="240">
                  <c:v>-1.2205667387222749</c:v>
                </c:pt>
                <c:pt idx="241">
                  <c:v>-1.2040123551362227</c:v>
                </c:pt>
                <c:pt idx="242">
                  <c:v>-1.1876717809986255</c:v>
                </c:pt>
                <c:pt idx="243">
                  <c:v>-1.1715425000945516</c:v>
                </c:pt>
                <c:pt idx="244">
                  <c:v>-1.1556220189721662</c:v>
                </c:pt>
                <c:pt idx="245">
                  <c:v>-1.1399078669642955</c:v>
                </c:pt>
                <c:pt idx="246">
                  <c:v>-1.1243975962000052</c:v>
                </c:pt>
                <c:pt idx="247">
                  <c:v>-1.1090887816066135</c:v>
                </c:pt>
                <c:pt idx="248">
                  <c:v>-1.0939790209025413</c:v>
                </c:pt>
                <c:pt idx="249">
                  <c:v>-1.0790659345813951</c:v>
                </c:pt>
                <c:pt idx="250">
                  <c:v>-1.064347165887664</c:v>
                </c:pt>
                <c:pt idx="251">
                  <c:v>-1.0498203807843944</c:v>
                </c:pt>
                <c:pt idx="252">
                  <c:v>-1.0354832679131951</c:v>
                </c:pt>
                <c:pt idx="253">
                  <c:v>-1.021333538546924</c:v>
                </c:pt>
                <c:pt idx="254">
                  <c:v>-1.0073689265353758</c:v>
                </c:pt>
                <c:pt idx="255">
                  <c:v>-0.9935871882443017</c:v>
                </c:pt>
                <c:pt idx="256">
                  <c:v>-0.97998610248805762</c:v>
                </c:pt>
                <c:pt idx="257">
                  <c:v>-0.96656347045619595</c:v>
                </c:pt>
                <c:pt idx="258">
                  <c:v>-0.95331711563426635</c:v>
                </c:pt>
                <c:pt idx="259">
                  <c:v>-0.94024488371912374</c:v>
                </c:pt>
                <c:pt idx="260">
                  <c:v>-0.92734464252903293</c:v>
                </c:pt>
                <c:pt idx="261">
                  <c:v>-0.91461428190870797</c:v>
                </c:pt>
                <c:pt idx="262">
                  <c:v>-0.90205171362975822</c:v>
                </c:pt>
                <c:pt idx="263">
                  <c:v>-0.88965487128655429</c:v>
                </c:pt>
                <c:pt idx="264">
                  <c:v>-0.87742171018791337</c:v>
                </c:pt>
                <c:pt idx="265">
                  <c:v>-0.8653502072446736</c:v>
                </c:pt>
                <c:pt idx="266">
                  <c:v>-0.85343836085357472</c:v>
                </c:pt>
                <c:pt idx="267">
                  <c:v>-0.84168419077745427</c:v>
                </c:pt>
                <c:pt idx="268">
                  <c:v>-0.83008573802210972</c:v>
                </c:pt>
                <c:pt idx="269">
                  <c:v>-0.81864106470987741</c:v>
                </c:pt>
                <c:pt idx="270">
                  <c:v>-0.80734825395030452</c:v>
                </c:pt>
                <c:pt idx="271">
                  <c:v>-0.79620540970790299</c:v>
                </c:pt>
                <c:pt idx="272">
                  <c:v>-0.78521065666730716</c:v>
                </c:pt>
                <c:pt idx="273">
                  <c:v>-0.77436214009585869</c:v>
                </c:pt>
                <c:pt idx="274">
                  <c:v>-0.76365802570396435</c:v>
                </c:pt>
                <c:pt idx="275">
                  <c:v>-0.7530964995032019</c:v>
                </c:pt>
                <c:pt idx="276">
                  <c:v>-0.74267576766245635</c:v>
                </c:pt>
                <c:pt idx="277">
                  <c:v>-0.73239405636210253</c:v>
                </c:pt>
                <c:pt idx="278">
                  <c:v>-0.72224961164654633</c:v>
                </c:pt>
                <c:pt idx="279">
                  <c:v>-0.71224069927507594</c:v>
                </c:pt>
                <c:pt idx="280">
                  <c:v>-0.70236560457129882</c:v>
                </c:pt>
                <c:pt idx="281">
                  <c:v>-0.69262263227114107</c:v>
                </c:pt>
                <c:pt idx="282">
                  <c:v>-0.68301010636970938</c:v>
                </c:pt>
                <c:pt idx="283">
                  <c:v>-0.67352636996697823</c:v>
                </c:pt>
                <c:pt idx="284">
                  <c:v>-0.66416978511244817</c:v>
                </c:pt>
                <c:pt idx="285">
                  <c:v>-0.65493873264894842</c:v>
                </c:pt>
                <c:pt idx="286">
                  <c:v>-0.64583161205558048</c:v>
                </c:pt>
                <c:pt idx="287">
                  <c:v>-0.636846841290032</c:v>
                </c:pt>
                <c:pt idx="288">
                  <c:v>-0.6279828566301815</c:v>
                </c:pt>
                <c:pt idx="289">
                  <c:v>-0.61923811251525707</c:v>
                </c:pt>
                <c:pt idx="290">
                  <c:v>-0.61061108138650366</c:v>
                </c:pt>
                <c:pt idx="291">
                  <c:v>-0.60210025352756091</c:v>
                </c:pt>
                <c:pt idx="292">
                  <c:v>-0.59370413690448642</c:v>
                </c:pt>
                <c:pt idx="293">
                  <c:v>-0.58542125700564129</c:v>
                </c:pt>
                <c:pt idx="294">
                  <c:v>-0.577250156681406</c:v>
                </c:pt>
                <c:pt idx="295">
                  <c:v>-0.56918939598389695</c:v>
                </c:pt>
                <c:pt idx="296">
                  <c:v>-0.56123755200661918</c:v>
                </c:pt>
                <c:pt idx="297">
                  <c:v>-0.55339321872425151</c:v>
                </c:pt>
                <c:pt idx="298">
                  <c:v>-0.54565500683252421</c:v>
                </c:pt>
                <c:pt idx="299">
                  <c:v>-0.53802154358834609</c:v>
                </c:pt>
                <c:pt idx="300">
                  <c:v>-0.53049147265011054</c:v>
                </c:pt>
                <c:pt idx="301">
                  <c:v>-0.52306345391835862</c:v>
                </c:pt>
                <c:pt idx="302">
                  <c:v>-0.51573616337675554</c:v>
                </c:pt>
                <c:pt idx="303">
                  <c:v>-0.50850829293352573</c:v>
                </c:pt>
                <c:pt idx="304">
                  <c:v>-0.50137855026326272</c:v>
                </c:pt>
                <c:pt idx="305">
                  <c:v>-0.49434565864928981</c:v>
                </c:pt>
                <c:pt idx="306">
                  <c:v>-0.48740835682651457</c:v>
                </c:pt>
                <c:pt idx="307">
                  <c:v>-0.48056539882491051</c:v>
                </c:pt>
                <c:pt idx="308">
                  <c:v>-0.47381555381354501</c:v>
                </c:pt>
                <c:pt idx="309">
                  <c:v>-0.46715760594530442</c:v>
                </c:pt>
                <c:pt idx="310">
                  <c:v>-0.46059035420228611</c:v>
                </c:pt>
                <c:pt idx="311">
                  <c:v>-0.45411261224190513</c:v>
                </c:pt>
                <c:pt idx="312">
                  <c:v>-0.44772320824375184</c:v>
                </c:pt>
                <c:pt idx="313">
                  <c:v>-0.44142098475722169</c:v>
                </c:pt>
                <c:pt idx="314">
                  <c:v>-0.43520479854995126</c:v>
                </c:pt>
                <c:pt idx="315">
                  <c:v>-0.42907352045708419</c:v>
                </c:pt>
                <c:pt idx="316">
                  <c:v>-0.42302603523138887</c:v>
                </c:pt>
                <c:pt idx="317">
                  <c:v>-0.41706124139425854</c:v>
                </c:pt>
                <c:pt idx="318">
                  <c:v>-0.41117805108760636</c:v>
                </c:pt>
                <c:pt idx="319">
                  <c:v>-0.40537538992668565</c:v>
                </c:pt>
                <c:pt idx="320">
                  <c:v>-0.39965219685384551</c:v>
                </c:pt>
                <c:pt idx="321">
                  <c:v>-0.39400742399324856</c:v>
                </c:pt>
                <c:pt idx="322">
                  <c:v>-0.38844003650656017</c:v>
                </c:pt>
                <c:pt idx="323">
                  <c:v>-0.38294901244963181</c:v>
                </c:pt>
                <c:pt idx="324">
                  <c:v>-0.37753334263018606</c:v>
                </c:pt>
                <c:pt idx="325">
                  <c:v>-0.37219203046652588</c:v>
                </c:pt>
                <c:pt idx="326">
                  <c:v>-0.36692409184727065</c:v>
                </c:pt>
                <c:pt idx="327">
                  <c:v>-0.36172855499214063</c:v>
                </c:pt>
                <c:pt idx="328">
                  <c:v>-0.35660446031379262</c:v>
                </c:pt>
                <c:pt idx="329">
                  <c:v>-0.35155086028072274</c:v>
                </c:pt>
                <c:pt idx="330">
                  <c:v>-0.34656681928124</c:v>
                </c:pt>
                <c:pt idx="331">
                  <c:v>-0.34165141348852524</c:v>
                </c:pt>
                <c:pt idx="332">
                  <c:v>-0.3368037307267755</c:v>
                </c:pt>
                <c:pt idx="333">
                  <c:v>-0.33202287033844791</c:v>
                </c:pt>
                <c:pt idx="334">
                  <c:v>-0.32730794305260208</c:v>
                </c:pt>
                <c:pt idx="335">
                  <c:v>-0.32265807085435322</c:v>
                </c:pt>
                <c:pt idx="336">
                  <c:v>-0.31807238685543288</c:v>
                </c:pt>
                <c:pt idx="337">
                  <c:v>-0.31355003516586971</c:v>
                </c:pt>
                <c:pt idx="338">
                  <c:v>-0.30909017076678469</c:v>
                </c:pt>
                <c:pt idx="339">
                  <c:v>-0.30469195938431148</c:v>
                </c:pt>
                <c:pt idx="340">
                  <c:v>-0.30035457736463933</c:v>
                </c:pt>
                <c:pt idx="341">
                  <c:v>-0.29607721155017963</c:v>
                </c:pt>
                <c:pt idx="342">
                  <c:v>-0.29185905915686211</c:v>
                </c:pt>
                <c:pt idx="343">
                  <c:v>-0.28769932765255435</c:v>
                </c:pt>
                <c:pt idx="344">
                  <c:v>-0.28359723463661168</c:v>
                </c:pt>
                <c:pt idx="345">
                  <c:v>-0.27955200772055044</c:v>
                </c:pt>
                <c:pt idx="346">
                  <c:v>-0.27556288440985011</c:v>
                </c:pt>
                <c:pt idx="347">
                  <c:v>-0.27162911198687689</c:v>
                </c:pt>
                <c:pt idx="348">
                  <c:v>-0.26774994739493313</c:v>
                </c:pt>
                <c:pt idx="349">
                  <c:v>-0.263924657123425</c:v>
                </c:pt>
                <c:pt idx="350">
                  <c:v>-0.26015251709415066</c:v>
                </c:pt>
                <c:pt idx="351">
                  <c:v>-0.25643281254870232</c:v>
                </c:pt>
                <c:pt idx="352">
                  <c:v>-0.25276483793698273</c:v>
                </c:pt>
                <c:pt idx="353">
                  <c:v>-0.24914789680682875</c:v>
                </c:pt>
                <c:pt idx="354">
                  <c:v>-0.24558130169474313</c:v>
                </c:pt>
                <c:pt idx="355">
                  <c:v>-0.24206437401772471</c:v>
                </c:pt>
                <c:pt idx="356">
                  <c:v>-0.23859644396619892</c:v>
                </c:pt>
                <c:pt idx="357">
                  <c:v>-0.2351768503980384</c:v>
                </c:pt>
                <c:pt idx="358">
                  <c:v>-0.23180494073367394</c:v>
                </c:pt>
                <c:pt idx="359">
                  <c:v>-0.22848007085228605</c:v>
                </c:pt>
                <c:pt idx="360">
                  <c:v>-0.22520160498907668</c:v>
                </c:pt>
                <c:pt idx="361">
                  <c:v>-0.22196891563361115</c:v>
                </c:pt>
                <c:pt idx="362">
                  <c:v>-0.2187813834292287</c:v>
                </c:pt>
                <c:pt idx="363">
                  <c:v>-0.21563839707351212</c:v>
                </c:pt>
                <c:pt idx="364">
                  <c:v>-0.21253935321981368</c:v>
                </c:pt>
                <c:pt idx="365">
                  <c:v>-0.20948365637982946</c:v>
                </c:pt>
                <c:pt idx="366">
                  <c:v>-0.2064707188272154</c:v>
                </c:pt>
                <c:pt idx="367">
                  <c:v>-0.20349996050224073</c:v>
                </c:pt>
                <c:pt idx="368">
                  <c:v>-0.20057080891746881</c:v>
                </c:pt>
                <c:pt idx="369">
                  <c:v>-0.19768269906446317</c:v>
                </c:pt>
                <c:pt idx="370">
                  <c:v>-0.19483507332150665</c:v>
                </c:pt>
                <c:pt idx="371">
                  <c:v>-0.19202738136233172</c:v>
                </c:pt>
                <c:pt idx="372">
                  <c:v>-0.18925908006585071</c:v>
                </c:pt>
                <c:pt idx="373">
                  <c:v>-0.18652963342688228</c:v>
                </c:pt>
                <c:pt idx="374">
                  <c:v>-0.18383851246786359</c:v>
                </c:pt>
                <c:pt idx="375">
                  <c:v>-0.18118519515154438</c:v>
                </c:pt>
                <c:pt idx="376">
                  <c:v>-0.17856916629465142</c:v>
                </c:pt>
                <c:pt idx="377">
                  <c:v>-0.17598991748252055</c:v>
                </c:pt>
                <c:pt idx="378">
                  <c:v>-0.1734469469846838</c:v>
                </c:pt>
                <c:pt idx="379">
                  <c:v>-0.17093975967140873</c:v>
                </c:pt>
                <c:pt idx="380">
                  <c:v>-0.16846786693117824</c:v>
                </c:pt>
                <c:pt idx="381">
                  <c:v>-0.16603078658910631</c:v>
                </c:pt>
                <c:pt idx="382">
                  <c:v>-0.16362804282627938</c:v>
                </c:pt>
                <c:pt idx="383">
                  <c:v>-0.16125916610001836</c:v>
                </c:pt>
                <c:pt idx="384">
                  <c:v>-0.15892369306504994</c:v>
                </c:pt>
                <c:pt idx="385">
                  <c:v>-0.15662116649558305</c:v>
                </c:pt>
                <c:pt idx="386">
                  <c:v>-0.15435113520827948</c:v>
                </c:pt>
                <c:pt idx="387">
                  <c:v>-0.15211315398611336</c:v>
                </c:pt>
                <c:pt idx="388">
                  <c:v>-0.1499067835031091</c:v>
                </c:pt>
                <c:pt idx="389">
                  <c:v>-0.14773159024995208</c:v>
                </c:pt>
                <c:pt idx="390">
                  <c:v>-0.14558714646046311</c:v>
                </c:pt>
                <c:pt idx="391">
                  <c:v>-0.14347303003892825</c:v>
                </c:pt>
                <c:pt idx="392">
                  <c:v>-0.14138882448827755</c:v>
                </c:pt>
                <c:pt idx="393">
                  <c:v>-0.13933411883910302</c:v>
                </c:pt>
                <c:pt idx="394">
                  <c:v>-0.13730850757950966</c:v>
                </c:pt>
                <c:pt idx="395">
                  <c:v>-0.13531159058579001</c:v>
                </c:pt>
                <c:pt idx="396">
                  <c:v>-0.13334297305391593</c:v>
                </c:pt>
                <c:pt idx="397">
                  <c:v>-0.13140226543183778</c:v>
                </c:pt>
                <c:pt idx="398">
                  <c:v>-0.12948908335258577</c:v>
                </c:pt>
                <c:pt idx="399">
                  <c:v>-0.12760304756816265</c:v>
                </c:pt>
                <c:pt idx="400">
                  <c:v>-0.12574378388422242</c:v>
                </c:pt>
                <c:pt idx="401">
                  <c:v>-0.12391092309552566</c:v>
                </c:pt>
                <c:pt idx="402">
                  <c:v>-0.12210410092216473</c:v>
                </c:pt>
                <c:pt idx="403">
                  <c:v>-0.12032295794655028</c:v>
                </c:pt>
                <c:pt idx="404">
                  <c:v>-0.11856713955115226</c:v>
                </c:pt>
                <c:pt idx="405">
                  <c:v>-0.11683629585698642</c:v>
                </c:pt>
                <c:pt idx="406">
                  <c:v>-0.11513008166284053</c:v>
                </c:pt>
                <c:pt idx="407">
                  <c:v>-0.11344815638523063</c:v>
                </c:pt>
                <c:pt idx="408">
                  <c:v>-0.11179018399908171</c:v>
                </c:pt>
                <c:pt idx="409">
                  <c:v>-0.11015583297912336</c:v>
                </c:pt>
                <c:pt idx="410">
                  <c:v>-0.10854477624199507</c:v>
                </c:pt>
                <c:pt idx="411">
                  <c:v>-0.10695669108905119</c:v>
                </c:pt>
                <c:pt idx="412">
                  <c:v>-0.10539125914986086</c:v>
                </c:pt>
                <c:pt idx="413">
                  <c:v>-0.10384816632639302</c:v>
                </c:pt>
                <c:pt idx="414">
                  <c:v>-0.102327102737881</c:v>
                </c:pt>
                <c:pt idx="415">
                  <c:v>-0.10082776266635891</c:v>
                </c:pt>
                <c:pt idx="416">
                  <c:v>-9.9349844502861634E-2</c:v>
                </c:pt>
                <c:pt idx="417">
                  <c:v>-9.7893050694283071E-2</c:v>
                </c:pt>
                <c:pt idx="418">
                  <c:v>-9.6457087690883611E-2</c:v>
                </c:pt>
                <c:pt idx="419">
                  <c:v>-9.5041665894441504E-2</c:v>
                </c:pt>
                <c:pt idx="420">
                  <c:v>-9.3646499607039177E-2</c:v>
                </c:pt>
                <c:pt idx="421">
                  <c:v>-9.2271306980479861E-2</c:v>
                </c:pt>
                <c:pt idx="422">
                  <c:v>-9.0915809966324979E-2</c:v>
                </c:pt>
                <c:pt idx="423">
                  <c:v>-8.9579734266547945E-2</c:v>
                </c:pt>
                <c:pt idx="424">
                  <c:v>-8.8262809284795268E-2</c:v>
                </c:pt>
                <c:pt idx="425">
                  <c:v>-8.6964768078250473E-2</c:v>
                </c:pt>
                <c:pt idx="426">
                  <c:v>-8.5685347310091614E-2</c:v>
                </c:pt>
                <c:pt idx="427">
                  <c:v>-8.4424287202538237E-2</c:v>
                </c:pt>
                <c:pt idx="428">
                  <c:v>-8.318133149047896E-2</c:v>
                </c:pt>
                <c:pt idx="429">
                  <c:v>-8.1956227375675067E-2</c:v>
                </c:pt>
                <c:pt idx="430">
                  <c:v>-8.0748725481531752E-2</c:v>
                </c:pt>
                <c:pt idx="431">
                  <c:v>-7.9558579808432298E-2</c:v>
                </c:pt>
                <c:pt idx="432">
                  <c:v>-7.8385547689627397E-2</c:v>
                </c:pt>
                <c:pt idx="433">
                  <c:v>-7.7229389747674321E-2</c:v>
                </c:pt>
                <c:pt idx="434">
                  <c:v>-7.6089869851418801E-2</c:v>
                </c:pt>
                <c:pt idx="435">
                  <c:v>-7.4966755073514205E-2</c:v>
                </c:pt>
                <c:pt idx="436">
                  <c:v>-7.3859815648471092E-2</c:v>
                </c:pt>
                <c:pt idx="437">
                  <c:v>-7.276882493123174E-2</c:v>
                </c:pt>
                <c:pt idx="438">
                  <c:v>-7.1693559356262829E-2</c:v>
                </c:pt>
                <c:pt idx="439">
                  <c:v>-7.0633798397160927E-2</c:v>
                </c:pt>
                <c:pt idx="440">
                  <c:v>-6.958932452676482E-2</c:v>
                </c:pt>
                <c:pt idx="441">
                  <c:v>-6.8559923177767879E-2</c:v>
                </c:pt>
                <c:pt idx="442">
                  <c:v>-6.7545382703826165E-2</c:v>
                </c:pt>
                <c:pt idx="443">
                  <c:v>-6.6545494341154837E-2</c:v>
                </c:pt>
                <c:pt idx="444">
                  <c:v>-6.5560052170608701E-2</c:v>
                </c:pt>
                <c:pt idx="445">
                  <c:v>-6.4588853080239775E-2</c:v>
                </c:pt>
                <c:pt idx="446">
                  <c:v>-6.363169672832758E-2</c:v>
                </c:pt>
                <c:pt idx="447">
                  <c:v>-6.2688385506875499E-2</c:v>
                </c:pt>
                <c:pt idx="448">
                  <c:v>-6.1758724505568532E-2</c:v>
                </c:pt>
                <c:pt idx="449">
                  <c:v>-6.0842521476186462E-2</c:v>
                </c:pt>
                <c:pt idx="450">
                  <c:v>-5.9939586797467262E-2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0.46209345999572804</c:v>
                </c:pt>
                <c:pt idx="1">
                  <c:v>-6.9171946448790322E-2</c:v>
                </c:pt>
                <c:pt idx="2">
                  <c:v>-0.57827108470504385</c:v>
                </c:pt>
                <c:pt idx="3">
                  <c:v>-1.0659300370495259</c:v>
                </c:pt>
                <c:pt idx="4">
                  <c:v>-1.5328528948909863</c:v>
                </c:pt>
                <c:pt idx="5">
                  <c:v>-1.97972240659454</c:v>
                </c:pt>
                <c:pt idx="6">
                  <c:v>-2.4072006063217302</c:v>
                </c:pt>
                <c:pt idx="7">
                  <c:v>-2.8159294244469137</c:v>
                </c:pt>
                <c:pt idx="8">
                  <c:v>-3.2065312800936674</c:v>
                </c:pt>
                <c:pt idx="9">
                  <c:v>-3.5796096563185458</c:v>
                </c:pt>
                <c:pt idx="10">
                  <c:v>-3.9357496584536555</c:v>
                </c:pt>
                <c:pt idx="11">
                  <c:v>-4.2755185561042843</c:v>
                </c:pt>
                <c:pt idx="12">
                  <c:v>-4.5994663092830059</c:v>
                </c:pt>
                <c:pt idx="13">
                  <c:v>-4.9081260791473476</c:v>
                </c:pt>
                <c:pt idx="14">
                  <c:v>-5.2020147237937202</c:v>
                </c:pt>
                <c:pt idx="15">
                  <c:v>-5.4816332795475127</c:v>
                </c:pt>
                <c:pt idx="16">
                  <c:v>-5.7474674281755185</c:v>
                </c:pt>
                <c:pt idx="17">
                  <c:v>-5.9999879504344555</c:v>
                </c:pt>
                <c:pt idx="18">
                  <c:v>-6.2396511663568717</c:v>
                </c:pt>
                <c:pt idx="19">
                  <c:v>-6.4668993626640798</c:v>
                </c:pt>
                <c:pt idx="20">
                  <c:v>-6.6821612076835102</c:v>
                </c:pt>
                <c:pt idx="21">
                  <c:v>-6.8858521541376128</c:v>
                </c:pt>
                <c:pt idx="22">
                  <c:v>-7.0783748301594009</c:v>
                </c:pt>
                <c:pt idx="23">
                  <c:v>-7.260119418880425</c:v>
                </c:pt>
                <c:pt idx="24">
                  <c:v>-7.4314640269254504</c:v>
                </c:pt>
                <c:pt idx="25">
                  <c:v>-7.5927750421391451</c:v>
                </c:pt>
                <c:pt idx="26">
                  <c:v>-7.744407480860076</c:v>
                </c:pt>
                <c:pt idx="27">
                  <c:v>-7.8867053250478136</c:v>
                </c:pt>
                <c:pt idx="28">
                  <c:v>-8.0200018495601668</c:v>
                </c:pt>
                <c:pt idx="29">
                  <c:v>-8.1446199398687469</c:v>
                </c:pt>
                <c:pt idx="30">
                  <c:v>-8.26087240049225</c:v>
                </c:pt>
                <c:pt idx="31">
                  <c:v>-8.3690622544190951</c:v>
                </c:pt>
                <c:pt idx="32">
                  <c:v>-8.4694830337824225</c:v>
                </c:pt>
                <c:pt idx="33">
                  <c:v>-8.5624190620432277</c:v>
                </c:pt>
                <c:pt idx="34">
                  <c:v>-8.6481457279294975</c:v>
                </c:pt>
                <c:pt idx="35">
                  <c:v>-8.7269297513721877</c:v>
                </c:pt>
                <c:pt idx="36">
                  <c:v>-8.7990294416714399</c:v>
                </c:pt>
                <c:pt idx="37">
                  <c:v>-8.8646949481199044</c:v>
                </c:pt>
                <c:pt idx="38">
                  <c:v>-8.9241685033031555</c:v>
                </c:pt>
                <c:pt idx="39">
                  <c:v>-8.9776846592907233</c:v>
                </c:pt>
                <c:pt idx="40">
                  <c:v>-9.0254705169250453</c:v>
                </c:pt>
                <c:pt idx="41">
                  <c:v>-9.0677459484095628</c:v>
                </c:pt>
                <c:pt idx="42">
                  <c:v>-9.1047238133911197</c:v>
                </c:pt>
                <c:pt idx="43">
                  <c:v>-9.1366101687263104</c:v>
                </c:pt>
                <c:pt idx="44">
                  <c:v>-9.1636044721156757</c:v>
                </c:pt>
                <c:pt idx="45">
                  <c:v>-9.1858997797843234</c:v>
                </c:pt>
                <c:pt idx="46">
                  <c:v>-9.2036829383823164</c:v>
                </c:pt>
                <c:pt idx="47">
                  <c:v>-9.2171347712730913</c:v>
                </c:pt>
                <c:pt idx="48">
                  <c:v>-9.2264302593732008</c:v>
                </c:pt>
                <c:pt idx="49">
                  <c:v>-9.2317387167018801</c:v>
                </c:pt>
                <c:pt idx="50">
                  <c:v>-9.2332239607944171</c:v>
                </c:pt>
                <c:pt idx="51">
                  <c:v>-9.2310444781286574</c:v>
                </c:pt>
                <c:pt idx="52">
                  <c:v>-9.2253535847096106</c:v>
                </c:pt>
                <c:pt idx="53">
                  <c:v>-9.2162995819530984</c:v>
                </c:pt>
                <c:pt idx="54">
                  <c:v>-9.2040259080048816</c:v>
                </c:pt>
                <c:pt idx="55">
                  <c:v>-9.1886712846281409</c:v>
                </c:pt>
                <c:pt idx="56">
                  <c:v>-9.1703698597879768</c:v>
                </c:pt>
                <c:pt idx="57">
                  <c:v>-9.1492513460580316</c:v>
                </c:pt>
                <c:pt idx="58">
                  <c:v>-9.1254411549705452</c:v>
                </c:pt>
                <c:pt idx="59">
                  <c:v>-9.099060527427774</c:v>
                </c:pt>
                <c:pt idx="60">
                  <c:v>-9.0702266602891601</c:v>
                </c:pt>
                <c:pt idx="61">
                  <c:v>-9.0390528292452341</c:v>
                </c:pt>
                <c:pt idx="62">
                  <c:v>-9.0056485080862139</c:v>
                </c:pt>
                <c:pt idx="63">
                  <c:v>-8.9701194844699668</c:v>
                </c:pt>
                <c:pt idx="64">
                  <c:v>-8.9325679722908582</c:v>
                </c:pt>
                <c:pt idx="65">
                  <c:v>-8.8930927207483741</c:v>
                </c:pt>
                <c:pt idx="66">
                  <c:v>-8.8517891202111585</c:v>
                </c:pt>
                <c:pt idx="67">
                  <c:v>-8.8087493049696164</c:v>
                </c:pt>
                <c:pt idx="68">
                  <c:v>-8.7640622529673298</c:v>
                </c:pt>
                <c:pt idx="69">
                  <c:v>-8.7178138825990228</c:v>
                </c:pt>
                <c:pt idx="70">
                  <c:v>-8.6700871466602045</c:v>
                </c:pt>
                <c:pt idx="71">
                  <c:v>-8.6209621235312053</c:v>
                </c:pt>
                <c:pt idx="72">
                  <c:v>-8.5705161056757966</c:v>
                </c:pt>
                <c:pt idx="73">
                  <c:v>-8.5188236855324675</c:v>
                </c:pt>
                <c:pt idx="74">
                  <c:v>-8.4659568388739004</c:v>
                </c:pt>
                <c:pt idx="75">
                  <c:v>-8.4119850057082353</c:v>
                </c:pt>
                <c:pt idx="76">
                  <c:v>-8.3569751687934204</c:v>
                </c:pt>
                <c:pt idx="77">
                  <c:v>-8.3009919298339518</c:v>
                </c:pt>
                <c:pt idx="78">
                  <c:v>-8.2440975834272994</c:v>
                </c:pt>
                <c:pt idx="79">
                  <c:v>-8.1863521888252571</c:v>
                </c:pt>
                <c:pt idx="80">
                  <c:v>-8.1278136395738123</c:v>
                </c:pt>
                <c:pt idx="81">
                  <c:v>-8.0685377310928992</c:v>
                </c:pt>
                <c:pt idx="82">
                  <c:v>-8.0085782262561143</c:v>
                </c:pt>
                <c:pt idx="83">
                  <c:v>-7.9479869190282173</c:v>
                </c:pt>
                <c:pt idx="84">
                  <c:v>-7.8868136962169935</c:v>
                </c:pt>
                <c:pt idx="85">
                  <c:v>-7.8251065973941554</c:v>
                </c:pt>
                <c:pt idx="86">
                  <c:v>-7.7629118730384663</c:v>
                </c:pt>
                <c:pt idx="87">
                  <c:v>-7.7002740409527846</c:v>
                </c:pt>
                <c:pt idx="88">
                  <c:v>-7.6372359410050628</c:v>
                </c:pt>
                <c:pt idx="89">
                  <c:v>-7.5738387882421536</c:v>
                </c:pt>
                <c:pt idx="90">
                  <c:v>-7.5101222244235277</c:v>
                </c:pt>
                <c:pt idx="91">
                  <c:v>-7.4461243680209996</c:v>
                </c:pt>
                <c:pt idx="92">
                  <c:v>-7.3818818627288803</c:v>
                </c:pt>
                <c:pt idx="93">
                  <c:v>-7.3174299245280512</c:v>
                </c:pt>
                <c:pt idx="94">
                  <c:v>-7.2528023873458043</c:v>
                </c:pt>
                <c:pt idx="95">
                  <c:v>-7.1880317473524729</c:v>
                </c:pt>
                <c:pt idx="96">
                  <c:v>-7.1231492059343822</c:v>
                </c:pt>
                <c:pt idx="97">
                  <c:v>-7.058184711381668</c:v>
                </c:pt>
                <c:pt idx="98">
                  <c:v>-6.993166999328376</c:v>
                </c:pt>
                <c:pt idx="99">
                  <c:v>-6.9281236319811814</c:v>
                </c:pt>
                <c:pt idx="100">
                  <c:v>-6.8630810361718888</c:v>
                </c:pt>
                <c:pt idx="101">
                  <c:v>-6.7980645402681397</c:v>
                </c:pt>
                <c:pt idx="102">
                  <c:v>-6.7330984099753914</c:v>
                </c:pt>
                <c:pt idx="103">
                  <c:v>-6.6682058830626376</c:v>
                </c:pt>
                <c:pt idx="104">
                  <c:v>-6.6034092030431335</c:v>
                </c:pt>
                <c:pt idx="105">
                  <c:v>-6.5387296518406348</c:v>
                </c:pt>
                <c:pt idx="106">
                  <c:v>-6.4741875814707264</c:v>
                </c:pt>
                <c:pt idx="107">
                  <c:v>-6.4098024447659592</c:v>
                </c:pt>
                <c:pt idx="108">
                  <c:v>-6.3455928251726821</c:v>
                </c:pt>
                <c:pt idx="109">
                  <c:v>-6.2815764656467481</c:v>
                </c:pt>
                <c:pt idx="110">
                  <c:v>-6.217770296674292</c:v>
                </c:pt>
                <c:pt idx="111">
                  <c:v>-6.1541904634431788</c:v>
                </c:pt>
                <c:pt idx="112">
                  <c:v>-6.0908523521900158</c:v>
                </c:pt>
                <c:pt idx="113">
                  <c:v>-6.0277706157466664</c:v>
                </c:pt>
                <c:pt idx="114">
                  <c:v>-5.9649591983098693</c:v>
                </c:pt>
                <c:pt idx="115">
                  <c:v>-5.9024313594564903</c:v>
                </c:pt>
                <c:pt idx="116">
                  <c:v>-5.8401996974266508</c:v>
                </c:pt>
                <c:pt idx="117">
                  <c:v>-5.7782761716960458</c:v>
                </c:pt>
                <c:pt idx="118">
                  <c:v>-5.7166721248583663</c:v>
                </c:pt>
                <c:pt idx="119">
                  <c:v>-5.6553983038379521</c:v>
                </c:pt>
                <c:pt idx="120">
                  <c:v>-5.5944648804523966</c:v>
                </c:pt>
                <c:pt idx="121">
                  <c:v>-5.5338814713440945</c:v>
                </c:pt>
                <c:pt idx="122">
                  <c:v>-5.4736571572992894</c:v>
                </c:pt>
                <c:pt idx="123">
                  <c:v>-5.4138005019726148</c:v>
                </c:pt>
                <c:pt idx="124">
                  <c:v>-5.3543195700345452</c:v>
                </c:pt>
                <c:pt idx="125">
                  <c:v>-5.2952219447587803</c:v>
                </c:pt>
                <c:pt idx="126">
                  <c:v>-5.2365147450659233</c:v>
                </c:pt>
                <c:pt idx="127">
                  <c:v>-5.1782046420396357</c:v>
                </c:pt>
                <c:pt idx="128">
                  <c:v>-5.1202978749305395</c:v>
                </c:pt>
                <c:pt idx="129">
                  <c:v>-5.0628002666632366</c:v>
                </c:pt>
                <c:pt idx="130">
                  <c:v>-5.0057172388608215</c:v>
                </c:pt>
                <c:pt idx="131">
                  <c:v>-4.9490538264013404</c:v>
                </c:pt>
                <c:pt idx="132">
                  <c:v>-4.8928146915198463</c:v>
                </c:pt>
                <c:pt idx="133">
                  <c:v>-4.8370041374695587</c:v>
                </c:pt>
                <c:pt idx="134">
                  <c:v>-4.7816261217551217</c:v>
                </c:pt>
                <c:pt idx="135">
                  <c:v>-4.7266842689505788</c:v>
                </c:pt>
                <c:pt idx="136">
                  <c:v>-4.6721818831144448</c:v>
                </c:pt>
                <c:pt idx="137">
                  <c:v>-4.6181219598136796</c:v>
                </c:pt>
                <c:pt idx="138">
                  <c:v>-4.5645071977682417</c:v>
                </c:pt>
                <c:pt idx="139">
                  <c:v>-4.5113400101274435</c:v>
                </c:pt>
                <c:pt idx="140">
                  <c:v>-4.4586225353890105</c:v>
                </c:pt>
                <c:pt idx="141">
                  <c:v>-4.4063566479714691</c:v>
                </c:pt>
                <c:pt idx="142">
                  <c:v>-4.3545439684501872</c:v>
                </c:pt>
                <c:pt idx="143">
                  <c:v>-4.3031858734670081</c:v>
                </c:pt>
                <c:pt idx="144">
                  <c:v>-4.2522835053232839</c:v>
                </c:pt>
                <c:pt idx="145">
                  <c:v>-4.2018377812656063</c:v>
                </c:pt>
                <c:pt idx="146">
                  <c:v>-4.1518494024735597</c:v>
                </c:pt>
                <c:pt idx="147">
                  <c:v>-4.1023188627582252</c:v>
                </c:pt>
                <c:pt idx="148">
                  <c:v>-4.0532464569802027</c:v>
                </c:pt>
                <c:pt idx="149">
                  <c:v>-4.0046322891954373</c:v>
                </c:pt>
                <c:pt idx="150">
                  <c:v>-3.9564762805370766</c:v>
                </c:pt>
                <c:pt idx="151">
                  <c:v>-3.9087781768411611</c:v>
                </c:pt>
                <c:pt idx="152">
                  <c:v>-3.8615375560239658</c:v>
                </c:pt>
                <c:pt idx="153">
                  <c:v>-3.8147538352182746</c:v>
                </c:pt>
                <c:pt idx="154">
                  <c:v>-3.7684262776760051</c:v>
                </c:pt>
                <c:pt idx="155">
                  <c:v>-3.7225539994440373</c:v>
                </c:pt>
                <c:pt idx="156">
                  <c:v>-3.6771359758201916</c:v>
                </c:pt>
                <c:pt idx="157">
                  <c:v>-3.6321710475959521</c:v>
                </c:pt>
                <c:pt idx="158">
                  <c:v>-3.5876579270923217</c:v>
                </c:pt>
                <c:pt idx="159">
                  <c:v>-3.5435952039951002</c:v>
                </c:pt>
                <c:pt idx="160">
                  <c:v>-3.499981350995625</c:v>
                </c:pt>
                <c:pt idx="161">
                  <c:v>-3.4568147292428848</c:v>
                </c:pt>
                <c:pt idx="162">
                  <c:v>-3.4140935936126922</c:v>
                </c:pt>
                <c:pt idx="163">
                  <c:v>-3.3718160977994738</c:v>
                </c:pt>
                <c:pt idx="164">
                  <c:v>-3.3299802992360581</c:v>
                </c:pt>
                <c:pt idx="165">
                  <c:v>-3.288584163846735</c:v>
                </c:pt>
                <c:pt idx="166">
                  <c:v>-3.247625570638569</c:v>
                </c:pt>
                <c:pt idx="167">
                  <c:v>-3.207102316136023</c:v>
                </c:pt>
                <c:pt idx="168">
                  <c:v>-3.1670121186635241</c:v>
                </c:pt>
                <c:pt idx="169">
                  <c:v>-3.1273526224807835</c:v>
                </c:pt>
                <c:pt idx="170">
                  <c:v>-3.0881214017752212</c:v>
                </c:pt>
                <c:pt idx="171">
                  <c:v>-3.0493159645160084</c:v>
                </c:pt>
                <c:pt idx="172">
                  <c:v>-3.0109337561738645</c:v>
                </c:pt>
                <c:pt idx="173">
                  <c:v>-2.9729721633108173</c:v>
                </c:pt>
                <c:pt idx="174">
                  <c:v>-2.9354285170438819</c:v>
                </c:pt>
                <c:pt idx="175">
                  <c:v>-2.8983000963865471</c:v>
                </c:pt>
                <c:pt idx="176">
                  <c:v>-2.8615841314719019</c:v>
                </c:pt>
                <c:pt idx="177">
                  <c:v>-2.8252778066609445</c:v>
                </c:pt>
                <c:pt idx="178">
                  <c:v>-2.7893782635397626</c:v>
                </c:pt>
                <c:pt idx="179">
                  <c:v>-2.7538826038089343</c:v>
                </c:pt>
                <c:pt idx="180">
                  <c:v>-2.7187878920685549</c:v>
                </c:pt>
                <c:pt idx="181">
                  <c:v>-2.6840911585021083</c:v>
                </c:pt>
                <c:pt idx="182">
                  <c:v>-2.6497894014623582</c:v>
                </c:pt>
                <c:pt idx="183">
                  <c:v>-2.6158795899622942</c:v>
                </c:pt>
                <c:pt idx="184">
                  <c:v>-2.5823586660741498</c:v>
                </c:pt>
                <c:pt idx="185">
                  <c:v>-2.5492235472393134</c:v>
                </c:pt>
                <c:pt idx="186">
                  <c:v>-2.5164711284919914</c:v>
                </c:pt>
                <c:pt idx="187">
                  <c:v>-2.4840982845992965</c:v>
                </c:pt>
                <c:pt idx="188">
                  <c:v>-2.4521018721204109</c:v>
                </c:pt>
                <c:pt idx="189">
                  <c:v>-2.4204787313873921</c:v>
                </c:pt>
                <c:pt idx="190">
                  <c:v>-2.3892256884100833</c:v>
                </c:pt>
                <c:pt idx="191">
                  <c:v>-2.3583395567075578</c:v>
                </c:pt>
                <c:pt idx="192">
                  <c:v>-2.3278171390684017</c:v>
                </c:pt>
                <c:pt idx="193">
                  <c:v>-2.2976552292421557</c:v>
                </c:pt>
                <c:pt idx="194">
                  <c:v>-2.2678506135640442</c:v>
                </c:pt>
                <c:pt idx="195">
                  <c:v>-2.2384000725152071</c:v>
                </c:pt>
                <c:pt idx="196">
                  <c:v>-2.2093003822204289</c:v>
                </c:pt>
                <c:pt idx="197">
                  <c:v>-2.1805483158854306</c:v>
                </c:pt>
                <c:pt idx="198">
                  <c:v>-2.1521406451756375</c:v>
                </c:pt>
                <c:pt idx="199">
                  <c:v>-2.1240741415383471</c:v>
                </c:pt>
                <c:pt idx="200">
                  <c:v>-2.0963455774701072</c:v>
                </c:pt>
                <c:pt idx="201">
                  <c:v>-2.0689517277310672</c:v>
                </c:pt>
                <c:pt idx="202">
                  <c:v>-2.041889370508104</c:v>
                </c:pt>
                <c:pt idx="203">
                  <c:v>-2.015155288528292</c:v>
                </c:pt>
                <c:pt idx="204">
                  <c:v>-1.9887462701244378</c:v>
                </c:pt>
                <c:pt idx="205">
                  <c:v>-1.9626591102541904</c:v>
                </c:pt>
                <c:pt idx="206">
                  <c:v>-1.9368906114742934</c:v>
                </c:pt>
                <c:pt idx="207">
                  <c:v>-1.9114375848714289</c:v>
                </c:pt>
                <c:pt idx="208">
                  <c:v>-1.8862968509511389</c:v>
                </c:pt>
                <c:pt idx="209">
                  <c:v>-1.8614652404861605</c:v>
                </c:pt>
                <c:pt idx="210">
                  <c:v>-1.83693959532558</c:v>
                </c:pt>
                <c:pt idx="211">
                  <c:v>-1.8127167691660742</c:v>
                </c:pt>
                <c:pt idx="212">
                  <c:v>-1.7887936282865495</c:v>
                </c:pt>
                <c:pt idx="213">
                  <c:v>-1.765167052247375</c:v>
                </c:pt>
                <c:pt idx="214">
                  <c:v>-1.7418339345554394</c:v>
                </c:pt>
                <c:pt idx="215">
                  <c:v>-1.7187911832961729</c:v>
                </c:pt>
                <c:pt idx="216">
                  <c:v>-1.6960357217336566</c:v>
                </c:pt>
                <c:pt idx="217">
                  <c:v>-1.6735644888799153</c:v>
                </c:pt>
                <c:pt idx="218">
                  <c:v>-1.6513744400344477</c:v>
                </c:pt>
                <c:pt idx="219">
                  <c:v>-1.629462547295043</c:v>
                </c:pt>
                <c:pt idx="220">
                  <c:v>-1.6078258000408117</c:v>
                </c:pt>
                <c:pt idx="221">
                  <c:v>-1.5864612053884828</c:v>
                </c:pt>
                <c:pt idx="222">
                  <c:v>-1.5653657886228192</c:v>
                </c:pt>
                <c:pt idx="223">
                  <c:v>-1.5445365936021191</c:v>
                </c:pt>
                <c:pt idx="224">
                  <c:v>-1.5239706831396298</c:v>
                </c:pt>
                <c:pt idx="225">
                  <c:v>-1.5036651393617633</c:v>
                </c:pt>
                <c:pt idx="226">
                  <c:v>-1.4836170640439088</c:v>
                </c:pt>
                <c:pt idx="227">
                  <c:v>-1.4638235789246616</c:v>
                </c:pt>
                <c:pt idx="228">
                  <c:v>-1.4442818259992232</c:v>
                </c:pt>
                <c:pt idx="229">
                  <c:v>-1.4249889677927468</c:v>
                </c:pt>
                <c:pt idx="230">
                  <c:v>-1.4059421876143132</c:v>
                </c:pt>
                <c:pt idx="231">
                  <c:v>-1.3871386897922922</c:v>
                </c:pt>
                <c:pt idx="232">
                  <c:v>-1.3685756998917287</c:v>
                </c:pt>
                <c:pt idx="233">
                  <c:v>-1.3502504649144409</c:v>
                </c:pt>
                <c:pt idx="234">
                  <c:v>-1.3321602534824499</c:v>
                </c:pt>
                <c:pt idx="235">
                  <c:v>-1.3143023560053793</c:v>
                </c:pt>
                <c:pt idx="236">
                  <c:v>-1.2966740848324068</c:v>
                </c:pt>
                <c:pt idx="237">
                  <c:v>-1.2792727743893706</c:v>
                </c:pt>
                <c:pt idx="238">
                  <c:v>-1.2620957813015654</c:v>
                </c:pt>
                <c:pt idx="239">
                  <c:v>-1.2451404845028067</c:v>
                </c:pt>
                <c:pt idx="240">
                  <c:v>-1.2284042853312571</c:v>
                </c:pt>
                <c:pt idx="241">
                  <c:v>-1.2118846076125565</c:v>
                </c:pt>
                <c:pt idx="242">
                  <c:v>-1.1955788977307247</c:v>
                </c:pt>
                <c:pt idx="243">
                  <c:v>-1.1794846246873345</c:v>
                </c:pt>
                <c:pt idx="244">
                  <c:v>-1.1635992801494155</c:v>
                </c:pt>
                <c:pt idx="245">
                  <c:v>-1.1479203784865248</c:v>
                </c:pt>
                <c:pt idx="246">
                  <c:v>-1.1324454567974389</c:v>
                </c:pt>
                <c:pt idx="247">
                  <c:v>-1.1171720749268674</c:v>
                </c:pt>
                <c:pt idx="248">
                  <c:v>-1.1020978154726246</c:v>
                </c:pt>
                <c:pt idx="249">
                  <c:v>-1.0872202837835991</c:v>
                </c:pt>
                <c:pt idx="250">
                  <c:v>-1.0725371079489785</c:v>
                </c:pt>
                <c:pt idx="251">
                  <c:v>-1.0580459387790224</c:v>
                </c:pt>
                <c:pt idx="252">
                  <c:v>-1.0437444497778001</c:v>
                </c:pt>
                <c:pt idx="253">
                  <c:v>-1.0296303371081905</c:v>
                </c:pt>
                <c:pt idx="254">
                  <c:v>-1.0157013195495197</c:v>
                </c:pt>
                <c:pt idx="255">
                  <c:v>-1.0019551384481296</c:v>
                </c:pt>
                <c:pt idx="256">
                  <c:v>-0.98838955766119074</c:v>
                </c:pt>
                <c:pt idx="257">
                  <c:v>-0.97500236349409475</c:v>
                </c:pt>
                <c:pt idx="258">
                  <c:v>-0.96179136463166348</c:v>
                </c:pt>
                <c:pt idx="259">
                  <c:v>-0.9487543920635082</c:v>
                </c:pt>
                <c:pt idx="260">
                  <c:v>-0.93588929900380369</c:v>
                </c:pt>
                <c:pt idx="261">
                  <c:v>-0.92319396080565175</c:v>
                </c:pt>
                <c:pt idx="262">
                  <c:v>-0.91066627487047902</c:v>
                </c:pt>
                <c:pt idx="263">
                  <c:v>-0.89830416055250706</c:v>
                </c:pt>
                <c:pt idx="264">
                  <c:v>-0.8861055590586866</c:v>
                </c:pt>
                <c:pt idx="265">
                  <c:v>-0.87406843334419426</c:v>
                </c:pt>
                <c:pt idx="266">
                  <c:v>-0.86219076800387273</c:v>
                </c:pt>
                <c:pt idx="267">
                  <c:v>-0.85047056915967234</c:v>
                </c:pt>
                <c:pt idx="268">
                  <c:v>-0.83890586434441972</c:v>
                </c:pt>
                <c:pt idx="269">
                  <c:v>-0.82749470238198264</c:v>
                </c:pt>
                <c:pt idx="270">
                  <c:v>-0.8162351532642147</c:v>
                </c:pt>
                <c:pt idx="271">
                  <c:v>-0.80512530802465998</c:v>
                </c:pt>
                <c:pt idx="272">
                  <c:v>-0.79416327860936564</c:v>
                </c:pt>
                <c:pt idx="273">
                  <c:v>-0.78334719774481554</c:v>
                </c:pt>
                <c:pt idx="274">
                  <c:v>-0.772675218803345</c:v>
                </c:pt>
                <c:pt idx="275">
                  <c:v>-0.7621455156660023</c:v>
                </c:pt>
                <c:pt idx="276">
                  <c:v>-0.75175628258318072</c:v>
                </c:pt>
                <c:pt idx="277">
                  <c:v>-0.74150573403298858</c:v>
                </c:pt>
                <c:pt idx="278">
                  <c:v>-0.73139210457773884</c:v>
                </c:pt>
                <c:pt idx="279">
                  <c:v>-0.72141364871845037</c:v>
                </c:pt>
                <c:pt idx="280">
                  <c:v>-0.71156864074769843</c:v>
                </c:pt>
                <c:pt idx="281">
                  <c:v>-0.70185537460076342</c:v>
                </c:pt>
                <c:pt idx="282">
                  <c:v>-0.69227216370539268</c:v>
                </c:pt>
                <c:pt idx="283">
                  <c:v>-0.68281734083014545</c:v>
                </c:pt>
                <c:pt idx="284">
                  <c:v>-0.6734892579314794</c:v>
                </c:pt>
                <c:pt idx="285">
                  <c:v>-0.66428628599973438</c:v>
                </c:pt>
                <c:pt idx="286">
                  <c:v>-0.65520681490404786</c:v>
                </c:pt>
                <c:pt idx="287">
                  <c:v>-0.6462492532364108</c:v>
                </c:pt>
                <c:pt idx="288">
                  <c:v>-0.63741202815480624</c:v>
                </c:pt>
                <c:pt idx="289">
                  <c:v>-0.62869358522568997</c:v>
                </c:pt>
                <c:pt idx="290">
                  <c:v>-0.62009238826577251</c:v>
                </c:pt>
                <c:pt idx="291">
                  <c:v>-0.61160691918333099</c:v>
                </c:pt>
                <c:pt idx="292">
                  <c:v>-0.60323567781895249</c:v>
                </c:pt>
                <c:pt idx="293">
                  <c:v>-0.59497718178597359</c:v>
                </c:pt>
                <c:pt idx="294">
                  <c:v>-0.58682996631055595</c:v>
                </c:pt>
                <c:pt idx="295">
                  <c:v>-0.57879258407159473</c:v>
                </c:pt>
                <c:pt idx="296">
                  <c:v>-0.57086360504038924</c:v>
                </c:pt>
                <c:pt idx="297">
                  <c:v>-0.56304161632028471</c:v>
                </c:pt>
                <c:pt idx="298">
                  <c:v>-0.55532522198624912</c:v>
                </c:pt>
                <c:pt idx="299">
                  <c:v>-0.54771304292453404</c:v>
                </c:pt>
                <c:pt idx="300">
                  <c:v>-0.54020371667237777</c:v>
                </c:pt>
                <c:pt idx="301">
                  <c:v>-0.53279589725791898</c:v>
                </c:pt>
                <c:pt idx="302">
                  <c:v>-0.52548825504027996</c:v>
                </c:pt>
                <c:pt idx="303">
                  <c:v>-0.51827947654997342</c:v>
                </c:pt>
                <c:pt idx="304">
                  <c:v>-0.51116826432956763</c:v>
                </c:pt>
                <c:pt idx="305">
                  <c:v>-0.50415333677475738</c:v>
                </c:pt>
                <c:pt idx="306">
                  <c:v>-0.4972334279758277</c:v>
                </c:pt>
                <c:pt idx="307">
                  <c:v>-0.49040728755961682</c:v>
                </c:pt>
                <c:pt idx="308">
                  <c:v>-0.483673680531923</c:v>
                </c:pt>
                <c:pt idx="309">
                  <c:v>-0.47703138712049159</c:v>
                </c:pt>
                <c:pt idx="310">
                  <c:v>-0.47047920261858411</c:v>
                </c:pt>
                <c:pt idx="311">
                  <c:v>-0.46401593722913986</c:v>
                </c:pt>
                <c:pt idx="312">
                  <c:v>-0.4576404159096249</c:v>
                </c:pt>
                <c:pt idx="313">
                  <c:v>-0.45135147821753374</c:v>
                </c:pt>
                <c:pt idx="314">
                  <c:v>-0.44514797815663576</c:v>
                </c:pt>
                <c:pt idx="315">
                  <c:v>-0.43902878402395451</c:v>
                </c:pt>
                <c:pt idx="316">
                  <c:v>-0.43299277825753191</c:v>
                </c:pt>
                <c:pt idx="317">
                  <c:v>-0.42703885728499513</c:v>
                </c:pt>
                <c:pt idx="318">
                  <c:v>-0.42116593137294789</c:v>
                </c:pt>
                <c:pt idx="319">
                  <c:v>-0.41537292447722929</c:v>
                </c:pt>
                <c:pt idx="320">
                  <c:v>-0.40965877409403328</c:v>
                </c:pt>
                <c:pt idx="321">
                  <c:v>-0.40402243111194158</c:v>
                </c:pt>
                <c:pt idx="322">
                  <c:v>-0.3984628596648665</c:v>
                </c:pt>
                <c:pt idx="323">
                  <c:v>-0.39297903698593833</c:v>
                </c:pt>
                <c:pt idx="324">
                  <c:v>-0.38756995326234434</c:v>
                </c:pt>
                <c:pt idx="325">
                  <c:v>-0.38223461149114579</c:v>
                </c:pt>
                <c:pt idx="326">
                  <c:v>-0.37697202733608348</c:v>
                </c:pt>
                <c:pt idx="327">
                  <c:v>-0.37178122898538424</c:v>
                </c:pt>
                <c:pt idx="328">
                  <c:v>-0.36666125701058799</c:v>
                </c:pt>
                <c:pt idx="329">
                  <c:v>-0.36161116422640871</c:v>
                </c:pt>
                <c:pt idx="330">
                  <c:v>-0.35663001555163076</c:v>
                </c:pt>
                <c:pt idx="331">
                  <c:v>-0.35171688787106681</c:v>
                </c:pt>
                <c:pt idx="332">
                  <c:v>-0.34687086989857374</c:v>
                </c:pt>
                <c:pt idx="333">
                  <c:v>-0.34209106204114559</c:v>
                </c:pt>
                <c:pt idx="334">
                  <c:v>-0.33737657626408502</c:v>
                </c:pt>
                <c:pt idx="335">
                  <c:v>-0.33272653595726692</c:v>
                </c:pt>
                <c:pt idx="336">
                  <c:v>-0.32814007580249877</c:v>
                </c:pt>
                <c:pt idx="337">
                  <c:v>-0.32361634164197733</c:v>
                </c:pt>
                <c:pt idx="338">
                  <c:v>-0.31915449034786275</c:v>
                </c:pt>
                <c:pt idx="339">
                  <c:v>-0.31475368969295858</c:v>
                </c:pt>
                <c:pt idx="340">
                  <c:v>-0.310413118222513</c:v>
                </c:pt>
                <c:pt idx="341">
                  <c:v>-0.30613196512713842</c:v>
                </c:pt>
                <c:pt idx="342">
                  <c:v>-0.30190943011685706</c:v>
                </c:pt>
                <c:pt idx="343">
                  <c:v>-0.29774472329627238</c:v>
                </c:pt>
                <c:pt idx="344">
                  <c:v>-0.29363706504086751</c:v>
                </c:pt>
                <c:pt idx="345">
                  <c:v>-0.28958568587443689</c:v>
                </c:pt>
                <c:pt idx="346">
                  <c:v>-0.28558982634764507</c:v>
                </c:pt>
                <c:pt idx="347">
                  <c:v>-0.28164873691771858</c:v>
                </c:pt>
                <c:pt idx="348">
                  <c:v>-0.27776167782926975</c:v>
                </c:pt>
                <c:pt idx="349">
                  <c:v>-0.27392791899624819</c:v>
                </c:pt>
                <c:pt idx="350">
                  <c:v>-0.27014673988502763</c:v>
                </c:pt>
                <c:pt idx="351">
                  <c:v>-0.26641742939861562</c:v>
                </c:pt>
                <c:pt idx="352">
                  <c:v>-0.26273928576199262</c:v>
                </c:pt>
                <c:pt idx="353">
                  <c:v>-0.259111616408576</c:v>
                </c:pt>
                <c:pt idx="354">
                  <c:v>-0.25553373786781114</c:v>
                </c:pt>
                <c:pt idx="355">
                  <c:v>-0.25200497565386748</c:v>
                </c:pt>
                <c:pt idx="356">
                  <c:v>-0.24852466415547461</c:v>
                </c:pt>
                <c:pt idx="357">
                  <c:v>-0.2450921465268466</c:v>
                </c:pt>
                <c:pt idx="358">
                  <c:v>-0.24170677457973733</c:v>
                </c:pt>
                <c:pt idx="359">
                  <c:v>-0.23836790867658589</c:v>
                </c:pt>
                <c:pt idx="360">
                  <c:v>-0.23507491762477456</c:v>
                </c:pt>
                <c:pt idx="361">
                  <c:v>-0.23182717857197552</c:v>
                </c:pt>
                <c:pt idx="362">
                  <c:v>-0.22862407690259817</c:v>
                </c:pt>
                <c:pt idx="363">
                  <c:v>-0.22546500613531359</c:v>
                </c:pt>
                <c:pt idx="364">
                  <c:v>-0.22234936782167364</c:v>
                </c:pt>
                <c:pt idx="365">
                  <c:v>-0.21927657144579571</c:v>
                </c:pt>
                <c:pt idx="366">
                  <c:v>-0.21624603432512496</c:v>
                </c:pt>
                <c:pt idx="367">
                  <c:v>-0.21325718151226197</c:v>
                </c:pt>
                <c:pt idx="368">
                  <c:v>-0.21030944569784665</c:v>
                </c:pt>
                <c:pt idx="369">
                  <c:v>-0.2074022671144998</c:v>
                </c:pt>
                <c:pt idx="370">
                  <c:v>-0.20453509344180984</c:v>
                </c:pt>
                <c:pt idx="371">
                  <c:v>-0.20170737971235939</c:v>
                </c:pt>
                <c:pt idx="372">
                  <c:v>-0.19891858821878944</c:v>
                </c:pt>
                <c:pt idx="373">
                  <c:v>-0.19616818842188818</c:v>
                </c:pt>
                <c:pt idx="374">
                  <c:v>-0.19345565685970159</c:v>
                </c:pt>
                <c:pt idx="375">
                  <c:v>-0.19078047705765966</c:v>
                </c:pt>
                <c:pt idx="376">
                  <c:v>-0.18814213943970617</c:v>
                </c:pt>
                <c:pt idx="377">
                  <c:v>-0.18554014124043208</c:v>
                </c:pt>
                <c:pt idx="378">
                  <c:v>-0.18297398641819893</c:v>
                </c:pt>
                <c:pt idx="379">
                  <c:v>-0.18044318556924888</c:v>
                </c:pt>
                <c:pt idx="380">
                  <c:v>-0.1779472558427902</c:v>
                </c:pt>
                <c:pt idx="381">
                  <c:v>-0.17548572085705774</c:v>
                </c:pt>
                <c:pt idx="382">
                  <c:v>-0.17305811061633175</c:v>
                </c:pt>
                <c:pt idx="383">
                  <c:v>-0.17066396142891516</c:v>
                </c:pt>
                <c:pt idx="384">
                  <c:v>-0.16830281582605486</c:v>
                </c:pt>
                <c:pt idx="385">
                  <c:v>-0.16597422248180907</c:v>
                </c:pt>
                <c:pt idx="386">
                  <c:v>-0.16367773613383854</c:v>
                </c:pt>
                <c:pt idx="387">
                  <c:v>-0.16141291750513079</c:v>
                </c:pt>
                <c:pt idx="388">
                  <c:v>-0.15917933322663314</c:v>
                </c:pt>
                <c:pt idx="389">
                  <c:v>-0.15697655576080116</c:v>
                </c:pt>
                <c:pt idx="390">
                  <c:v>-0.15480416332604288</c:v>
                </c:pt>
                <c:pt idx="391">
                  <c:v>-0.15266173982205833</c:v>
                </c:pt>
                <c:pt idx="392">
                  <c:v>-0.1505488747560621</c:v>
                </c:pt>
                <c:pt idx="393">
                  <c:v>-0.1484651631698882</c:v>
                </c:pt>
                <c:pt idx="394">
                  <c:v>-0.14641020556795403</c:v>
                </c:pt>
                <c:pt idx="395">
                  <c:v>-0.14438360784609619</c:v>
                </c:pt>
                <c:pt idx="396">
                  <c:v>-0.14238498122125118</c:v>
                </c:pt>
                <c:pt idx="397">
                  <c:v>-0.14041394216198738</c:v>
                </c:pt>
                <c:pt idx="398">
                  <c:v>-0.13847011231986761</c:v>
                </c:pt>
                <c:pt idx="399">
                  <c:v>-0.13655311846164767</c:v>
                </c:pt>
                <c:pt idx="400">
                  <c:v>-0.13466259240228892</c:v>
                </c:pt>
                <c:pt idx="401">
                  <c:v>-0.13279817093879331</c:v>
                </c:pt>
                <c:pt idx="402">
                  <c:v>-0.13095949578483049</c:v>
                </c:pt>
                <c:pt idx="403">
                  <c:v>-0.12914621350617753</c:v>
                </c:pt>
                <c:pt idx="404">
                  <c:v>-0.12735797545693406</c:v>
                </c:pt>
                <c:pt idx="405">
                  <c:v>-0.12559443771653001</c:v>
                </c:pt>
                <c:pt idx="406">
                  <c:v>-0.123855261027498</c:v>
                </c:pt>
                <c:pt idx="407">
                  <c:v>-0.12214011073401868</c:v>
                </c:pt>
                <c:pt idx="408">
                  <c:v>-0.12044865672121927</c:v>
                </c:pt>
                <c:pt idx="409">
                  <c:v>-0.11878057335522489</c:v>
                </c:pt>
                <c:pt idx="410">
                  <c:v>-0.11713553942395029</c:v>
                </c:pt>
                <c:pt idx="411">
                  <c:v>-0.11551323807862889</c:v>
                </c:pt>
                <c:pt idx="412">
                  <c:v>-0.11391335677606608</c:v>
                </c:pt>
                <c:pt idx="413">
                  <c:v>-0.11233558722161324</c:v>
                </c:pt>
                <c:pt idx="414">
                  <c:v>-0.1107796253128529</c:v>
                </c:pt>
                <c:pt idx="415">
                  <c:v>-0.10924517108399025</c:v>
                </c:pt>
                <c:pt idx="416">
                  <c:v>-0.10773192865093731</c:v>
                </c:pt>
                <c:pt idx="417">
                  <c:v>-0.10623960615708909</c:v>
                </c:pt>
                <c:pt idx="418">
                  <c:v>-0.10476791571978045</c:v>
                </c:pt>
                <c:pt idx="419">
                  <c:v>-0.10331657337741748</c:v>
                </c:pt>
                <c:pt idx="420">
                  <c:v>-0.10188529903727565</c:v>
                </c:pt>
                <c:pt idx="421">
                  <c:v>-0.10047381642395706</c:v>
                </c:pt>
                <c:pt idx="422">
                  <c:v>-9.908185302850013E-2</c:v>
                </c:pt>
                <c:pt idx="423">
                  <c:v>-9.7709140058134858E-2</c:v>
                </c:pt>
                <c:pt idx="424">
                  <c:v>-9.6355412386675471E-2</c:v>
                </c:pt>
                <c:pt idx="425">
                  <c:v>-9.5020408505542706E-2</c:v>
                </c:pt>
                <c:pt idx="426">
                  <c:v>-9.3703870475412399E-2</c:v>
                </c:pt>
                <c:pt idx="427">
                  <c:v>-9.2405543878477991E-2</c:v>
                </c:pt>
                <c:pt idx="428">
                  <c:v>-9.1125177771323784E-2</c:v>
                </c:pt>
                <c:pt idx="429">
                  <c:v>-8.9862524638400748E-2</c:v>
                </c:pt>
                <c:pt idx="430">
                  <c:v>-8.8617340346098153E-2</c:v>
                </c:pt>
                <c:pt idx="431">
                  <c:v>-8.7389384097404751E-2</c:v>
                </c:pt>
                <c:pt idx="432">
                  <c:v>-8.6178418387150693E-2</c:v>
                </c:pt>
                <c:pt idx="433">
                  <c:v>-8.4984208957825325E-2</c:v>
                </c:pt>
                <c:pt idx="434">
                  <c:v>-8.3806524755966352E-2</c:v>
                </c:pt>
                <c:pt idx="435">
                  <c:v>-8.2645137889106671E-2</c:v>
                </c:pt>
                <c:pt idx="436">
                  <c:v>-8.1499823583280978E-2</c:v>
                </c:pt>
                <c:pt idx="437">
                  <c:v>-8.0370360141078595E-2</c:v>
                </c:pt>
                <c:pt idx="438">
                  <c:v>-7.9256528900242554E-2</c:v>
                </c:pt>
                <c:pt idx="439">
                  <c:v>-7.8158114192799083E-2</c:v>
                </c:pt>
                <c:pt idx="440">
                  <c:v>-7.7074903304724662E-2</c:v>
                </c:pt>
                <c:pt idx="441">
                  <c:v>-7.6006686436129872E-2</c:v>
                </c:pt>
                <c:pt idx="442">
                  <c:v>-7.4953256661965978E-2</c:v>
                </c:pt>
                <c:pt idx="443">
                  <c:v>-7.391440989323883E-2</c:v>
                </c:pt>
                <c:pt idx="444">
                  <c:v>-7.288994483873143E-2</c:v>
                </c:pt>
                <c:pt idx="445">
                  <c:v>-7.1879662967222507E-2</c:v>
                </c:pt>
                <c:pt idx="446">
                  <c:v>-7.0883368470201796E-2</c:v>
                </c:pt>
                <c:pt idx="447">
                  <c:v>-6.990086822506851E-2</c:v>
                </c:pt>
                <c:pt idx="448">
                  <c:v>-6.8931971758815325E-2</c:v>
                </c:pt>
                <c:pt idx="449">
                  <c:v>-6.7976491212183687E-2</c:v>
                </c:pt>
                <c:pt idx="450">
                  <c:v>-6.703424130429407E-2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0.46209345999572804</c:v>
                </c:pt>
                <c:pt idx="1">
                  <c:v>-6.9171946448790322E-2</c:v>
                </c:pt>
                <c:pt idx="2">
                  <c:v>-0.57827108470504385</c:v>
                </c:pt>
                <c:pt idx="3">
                  <c:v>-1.0659300370495259</c:v>
                </c:pt>
                <c:pt idx="4">
                  <c:v>-1.5328528948909863</c:v>
                </c:pt>
                <c:pt idx="5">
                  <c:v>-1.97972240659454</c:v>
                </c:pt>
                <c:pt idx="6">
                  <c:v>-2.4072006063217302</c:v>
                </c:pt>
                <c:pt idx="7">
                  <c:v>-2.8159294244469137</c:v>
                </c:pt>
                <c:pt idx="8">
                  <c:v>-3.2065312800936674</c:v>
                </c:pt>
                <c:pt idx="9">
                  <c:v>-3.5796096563185458</c:v>
                </c:pt>
                <c:pt idx="10">
                  <c:v>-3.9357496584536555</c:v>
                </c:pt>
                <c:pt idx="11">
                  <c:v>-4.2755185561042843</c:v>
                </c:pt>
                <c:pt idx="12">
                  <c:v>-4.5994663092830059</c:v>
                </c:pt>
                <c:pt idx="13">
                  <c:v>-4.9081260791473476</c:v>
                </c:pt>
                <c:pt idx="14">
                  <c:v>-5.2020147237937202</c:v>
                </c:pt>
                <c:pt idx="15">
                  <c:v>-5.4816332795475127</c:v>
                </c:pt>
                <c:pt idx="16">
                  <c:v>-5.7474674281755185</c:v>
                </c:pt>
                <c:pt idx="17">
                  <c:v>-5.9999879504344555</c:v>
                </c:pt>
                <c:pt idx="18">
                  <c:v>-6.2396511663568717</c:v>
                </c:pt>
                <c:pt idx="19">
                  <c:v>-6.4668993626640798</c:v>
                </c:pt>
                <c:pt idx="20">
                  <c:v>-6.6821612076835102</c:v>
                </c:pt>
                <c:pt idx="21">
                  <c:v>-6.8858521541376128</c:v>
                </c:pt>
                <c:pt idx="22">
                  <c:v>-7.0783748301594009</c:v>
                </c:pt>
                <c:pt idx="23">
                  <c:v>-7.260119418880425</c:v>
                </c:pt>
                <c:pt idx="24">
                  <c:v>-7.4314640269254504</c:v>
                </c:pt>
                <c:pt idx="25">
                  <c:v>-7.5927750421391451</c:v>
                </c:pt>
                <c:pt idx="26">
                  <c:v>-7.744407480860076</c:v>
                </c:pt>
                <c:pt idx="27">
                  <c:v>-7.8867053250478136</c:v>
                </c:pt>
                <c:pt idx="28">
                  <c:v>-8.0200018495601668</c:v>
                </c:pt>
                <c:pt idx="29">
                  <c:v>-8.1446199398687469</c:v>
                </c:pt>
                <c:pt idx="30">
                  <c:v>-8.26087240049225</c:v>
                </c:pt>
                <c:pt idx="31">
                  <c:v>-8.3690622544190951</c:v>
                </c:pt>
                <c:pt idx="32">
                  <c:v>-8.4694830337824225</c:v>
                </c:pt>
                <c:pt idx="33">
                  <c:v>-8.5624190620432277</c:v>
                </c:pt>
                <c:pt idx="34">
                  <c:v>-8.6481457279294975</c:v>
                </c:pt>
                <c:pt idx="35">
                  <c:v>-8.7269297513721877</c:v>
                </c:pt>
                <c:pt idx="36">
                  <c:v>-8.7990294416714399</c:v>
                </c:pt>
                <c:pt idx="37">
                  <c:v>-8.8646949481199044</c:v>
                </c:pt>
                <c:pt idx="38">
                  <c:v>-8.9241685033031555</c:v>
                </c:pt>
                <c:pt idx="39">
                  <c:v>-8.9776846592907233</c:v>
                </c:pt>
                <c:pt idx="40">
                  <c:v>-9.0254705169250453</c:v>
                </c:pt>
                <c:pt idx="41">
                  <c:v>-9.0677459484095628</c:v>
                </c:pt>
                <c:pt idx="42">
                  <c:v>-9.1047238133911197</c:v>
                </c:pt>
                <c:pt idx="43">
                  <c:v>-9.1366101687263104</c:v>
                </c:pt>
                <c:pt idx="44">
                  <c:v>-9.1636044721156757</c:v>
                </c:pt>
                <c:pt idx="45">
                  <c:v>-9.1858997797843234</c:v>
                </c:pt>
                <c:pt idx="46">
                  <c:v>-9.2036829383823164</c:v>
                </c:pt>
                <c:pt idx="47">
                  <c:v>-9.2171347712730913</c:v>
                </c:pt>
                <c:pt idx="48">
                  <c:v>-9.2264302593732008</c:v>
                </c:pt>
                <c:pt idx="49">
                  <c:v>-9.2317387167018801</c:v>
                </c:pt>
                <c:pt idx="50">
                  <c:v>-9.2332239607944171</c:v>
                </c:pt>
                <c:pt idx="51">
                  <c:v>-9.2310444781286574</c:v>
                </c:pt>
                <c:pt idx="52">
                  <c:v>-9.2253535847096106</c:v>
                </c:pt>
                <c:pt idx="53">
                  <c:v>-9.2162995819530984</c:v>
                </c:pt>
                <c:pt idx="54">
                  <c:v>-9.2040259080048816</c:v>
                </c:pt>
                <c:pt idx="55">
                  <c:v>-9.1886712846281409</c:v>
                </c:pt>
                <c:pt idx="56">
                  <c:v>-9.1703698597879768</c:v>
                </c:pt>
                <c:pt idx="57">
                  <c:v>-9.1492513460580316</c:v>
                </c:pt>
                <c:pt idx="58">
                  <c:v>-9.1254411549705452</c:v>
                </c:pt>
                <c:pt idx="59">
                  <c:v>-9.099060527427774</c:v>
                </c:pt>
                <c:pt idx="60">
                  <c:v>-9.0702266602891601</c:v>
                </c:pt>
                <c:pt idx="61">
                  <c:v>-9.0390528292452341</c:v>
                </c:pt>
                <c:pt idx="62">
                  <c:v>-9.0056485080862139</c:v>
                </c:pt>
                <c:pt idx="63">
                  <c:v>-8.9701194844699668</c:v>
                </c:pt>
                <c:pt idx="64">
                  <c:v>-8.9325679722908582</c:v>
                </c:pt>
                <c:pt idx="65">
                  <c:v>-8.8930927207483741</c:v>
                </c:pt>
                <c:pt idx="66">
                  <c:v>-8.8517891202111585</c:v>
                </c:pt>
                <c:pt idx="67">
                  <c:v>-8.8087493049696164</c:v>
                </c:pt>
                <c:pt idx="68">
                  <c:v>-8.7640622529673298</c:v>
                </c:pt>
                <c:pt idx="69">
                  <c:v>-8.7178138825990228</c:v>
                </c:pt>
                <c:pt idx="70">
                  <c:v>-8.6700871466602045</c:v>
                </c:pt>
                <c:pt idx="71">
                  <c:v>-8.6209621235312053</c:v>
                </c:pt>
                <c:pt idx="72">
                  <c:v>-8.5705161056757966</c:v>
                </c:pt>
                <c:pt idx="73">
                  <c:v>-8.5188236855324675</c:v>
                </c:pt>
                <c:pt idx="74">
                  <c:v>-8.4659568388739004</c:v>
                </c:pt>
                <c:pt idx="75">
                  <c:v>-8.4119850057082353</c:v>
                </c:pt>
                <c:pt idx="76">
                  <c:v>-8.3569751687934204</c:v>
                </c:pt>
                <c:pt idx="77">
                  <c:v>-8.3009919298339518</c:v>
                </c:pt>
                <c:pt idx="78">
                  <c:v>-8.2440975834272994</c:v>
                </c:pt>
                <c:pt idx="79">
                  <c:v>-8.1863521888252571</c:v>
                </c:pt>
                <c:pt idx="80">
                  <c:v>-8.1278136395738123</c:v>
                </c:pt>
                <c:pt idx="81">
                  <c:v>-8.0685377310928992</c:v>
                </c:pt>
                <c:pt idx="82">
                  <c:v>-8.0085782262561143</c:v>
                </c:pt>
                <c:pt idx="83">
                  <c:v>-7.9479869190282173</c:v>
                </c:pt>
                <c:pt idx="84">
                  <c:v>-7.8868136962169935</c:v>
                </c:pt>
                <c:pt idx="85">
                  <c:v>-7.8251065973941554</c:v>
                </c:pt>
                <c:pt idx="86">
                  <c:v>-7.7629118730384663</c:v>
                </c:pt>
                <c:pt idx="87">
                  <c:v>-7.7002740409527846</c:v>
                </c:pt>
                <c:pt idx="88">
                  <c:v>-7.6372359410050628</c:v>
                </c:pt>
                <c:pt idx="89">
                  <c:v>-7.5738387882421536</c:v>
                </c:pt>
                <c:pt idx="90">
                  <c:v>-7.5101222244235277</c:v>
                </c:pt>
                <c:pt idx="91">
                  <c:v>-7.4461243680209996</c:v>
                </c:pt>
                <c:pt idx="92">
                  <c:v>-7.3818818627288803</c:v>
                </c:pt>
                <c:pt idx="93">
                  <c:v>-7.3174299245280512</c:v>
                </c:pt>
                <c:pt idx="94">
                  <c:v>-7.2528023873458043</c:v>
                </c:pt>
                <c:pt idx="95">
                  <c:v>-7.1880317473524729</c:v>
                </c:pt>
                <c:pt idx="96">
                  <c:v>-7.1231492059343822</c:v>
                </c:pt>
                <c:pt idx="97">
                  <c:v>-7.058184711381668</c:v>
                </c:pt>
                <c:pt idx="98">
                  <c:v>-6.993166999328376</c:v>
                </c:pt>
                <c:pt idx="99">
                  <c:v>-6.9281236319811814</c:v>
                </c:pt>
                <c:pt idx="100">
                  <c:v>-6.8630810361718888</c:v>
                </c:pt>
                <c:pt idx="101">
                  <c:v>-6.7980645402681397</c:v>
                </c:pt>
                <c:pt idx="102">
                  <c:v>-6.7330984099753914</c:v>
                </c:pt>
                <c:pt idx="103">
                  <c:v>-6.6682058830626376</c:v>
                </c:pt>
                <c:pt idx="104">
                  <c:v>-6.6034092030431335</c:v>
                </c:pt>
                <c:pt idx="105">
                  <c:v>-6.5387296518406348</c:v>
                </c:pt>
                <c:pt idx="106">
                  <c:v>-6.4741875814707264</c:v>
                </c:pt>
                <c:pt idx="107">
                  <c:v>-6.4098024447659592</c:v>
                </c:pt>
                <c:pt idx="108">
                  <c:v>-6.3455928251726821</c:v>
                </c:pt>
                <c:pt idx="109">
                  <c:v>-6.2815764656467481</c:v>
                </c:pt>
                <c:pt idx="110">
                  <c:v>-6.217770296674292</c:v>
                </c:pt>
                <c:pt idx="111">
                  <c:v>-6.1541904634431788</c:v>
                </c:pt>
                <c:pt idx="112">
                  <c:v>-6.0908523521900158</c:v>
                </c:pt>
                <c:pt idx="113">
                  <c:v>-6.0277706157466664</c:v>
                </c:pt>
                <c:pt idx="114">
                  <c:v>-5.9649591983098693</c:v>
                </c:pt>
                <c:pt idx="115">
                  <c:v>-5.9024313594564903</c:v>
                </c:pt>
                <c:pt idx="116">
                  <c:v>-5.8401996974266508</c:v>
                </c:pt>
                <c:pt idx="117">
                  <c:v>-5.7782761716960458</c:v>
                </c:pt>
                <c:pt idx="118">
                  <c:v>-5.7166721248583663</c:v>
                </c:pt>
                <c:pt idx="119">
                  <c:v>-5.6553983038379521</c:v>
                </c:pt>
                <c:pt idx="120">
                  <c:v>-5.5944648804523966</c:v>
                </c:pt>
                <c:pt idx="121">
                  <c:v>-5.5338814713440945</c:v>
                </c:pt>
                <c:pt idx="122">
                  <c:v>-5.4736571572992894</c:v>
                </c:pt>
                <c:pt idx="123">
                  <c:v>-5.4138005019726148</c:v>
                </c:pt>
                <c:pt idx="124">
                  <c:v>-5.3543195700345452</c:v>
                </c:pt>
                <c:pt idx="125">
                  <c:v>-5.2952219447587803</c:v>
                </c:pt>
                <c:pt idx="126">
                  <c:v>-5.2365147450659233</c:v>
                </c:pt>
                <c:pt idx="127">
                  <c:v>-5.1782046420396357</c:v>
                </c:pt>
                <c:pt idx="128">
                  <c:v>-5.1202978749305395</c:v>
                </c:pt>
                <c:pt idx="129">
                  <c:v>-5.0628002666632366</c:v>
                </c:pt>
                <c:pt idx="130">
                  <c:v>-5.0057172388608215</c:v>
                </c:pt>
                <c:pt idx="131">
                  <c:v>-4.9490538264013404</c:v>
                </c:pt>
                <c:pt idx="132">
                  <c:v>-4.8928146915198463</c:v>
                </c:pt>
                <c:pt idx="133">
                  <c:v>-4.8370041374695587</c:v>
                </c:pt>
                <c:pt idx="134">
                  <c:v>-4.7816261217551217</c:v>
                </c:pt>
                <c:pt idx="135">
                  <c:v>-4.7266842689505788</c:v>
                </c:pt>
                <c:pt idx="136">
                  <c:v>-4.6721818831144448</c:v>
                </c:pt>
                <c:pt idx="137">
                  <c:v>-4.6181219598136796</c:v>
                </c:pt>
                <c:pt idx="138">
                  <c:v>-4.5645071977682417</c:v>
                </c:pt>
                <c:pt idx="139">
                  <c:v>-4.5113400101274435</c:v>
                </c:pt>
                <c:pt idx="140">
                  <c:v>-4.4586225353890105</c:v>
                </c:pt>
                <c:pt idx="141">
                  <c:v>-4.4063566479714691</c:v>
                </c:pt>
                <c:pt idx="142">
                  <c:v>-4.3545439684501872</c:v>
                </c:pt>
                <c:pt idx="143">
                  <c:v>-4.3031858734670081</c:v>
                </c:pt>
                <c:pt idx="144">
                  <c:v>-4.2522835053232839</c:v>
                </c:pt>
                <c:pt idx="145">
                  <c:v>-4.2018377812656063</c:v>
                </c:pt>
                <c:pt idx="146">
                  <c:v>-4.1518494024735597</c:v>
                </c:pt>
                <c:pt idx="147">
                  <c:v>-4.1023188627582252</c:v>
                </c:pt>
                <c:pt idx="148">
                  <c:v>-4.0532464569802027</c:v>
                </c:pt>
                <c:pt idx="149">
                  <c:v>-4.0046322891954373</c:v>
                </c:pt>
                <c:pt idx="150">
                  <c:v>-3.9564762805370766</c:v>
                </c:pt>
                <c:pt idx="151">
                  <c:v>-3.9087781768411611</c:v>
                </c:pt>
                <c:pt idx="152">
                  <c:v>-3.8615375560239658</c:v>
                </c:pt>
                <c:pt idx="153">
                  <c:v>-3.8147538352182746</c:v>
                </c:pt>
                <c:pt idx="154">
                  <c:v>-3.7684262776760051</c:v>
                </c:pt>
                <c:pt idx="155">
                  <c:v>-3.7225539994440373</c:v>
                </c:pt>
                <c:pt idx="156">
                  <c:v>-3.6771359758201916</c:v>
                </c:pt>
                <c:pt idx="157">
                  <c:v>-3.6321710475959521</c:v>
                </c:pt>
                <c:pt idx="158">
                  <c:v>-3.5876579270923217</c:v>
                </c:pt>
                <c:pt idx="159">
                  <c:v>-3.5435952039951002</c:v>
                </c:pt>
                <c:pt idx="160">
                  <c:v>-3.499981350995625</c:v>
                </c:pt>
                <c:pt idx="161">
                  <c:v>-3.4568147292428848</c:v>
                </c:pt>
                <c:pt idx="162">
                  <c:v>-3.4140935936126922</c:v>
                </c:pt>
                <c:pt idx="163">
                  <c:v>-3.3718160977994738</c:v>
                </c:pt>
                <c:pt idx="164">
                  <c:v>-3.3299802992360581</c:v>
                </c:pt>
                <c:pt idx="165">
                  <c:v>-3.288584163846735</c:v>
                </c:pt>
                <c:pt idx="166">
                  <c:v>-3.247625570638569</c:v>
                </c:pt>
                <c:pt idx="167">
                  <c:v>-3.207102316136023</c:v>
                </c:pt>
                <c:pt idx="168">
                  <c:v>-3.1670121186635241</c:v>
                </c:pt>
                <c:pt idx="169">
                  <c:v>-3.1273526224807835</c:v>
                </c:pt>
                <c:pt idx="170">
                  <c:v>-3.0881214017752212</c:v>
                </c:pt>
                <c:pt idx="171">
                  <c:v>-3.0493159645160084</c:v>
                </c:pt>
                <c:pt idx="172">
                  <c:v>-3.0109337561738645</c:v>
                </c:pt>
                <c:pt idx="173">
                  <c:v>-2.9729721633108173</c:v>
                </c:pt>
                <c:pt idx="174">
                  <c:v>-2.9354285170438819</c:v>
                </c:pt>
                <c:pt idx="175">
                  <c:v>-2.8983000963865471</c:v>
                </c:pt>
                <c:pt idx="176">
                  <c:v>-2.8615841314719019</c:v>
                </c:pt>
                <c:pt idx="177">
                  <c:v>-2.8252778066609445</c:v>
                </c:pt>
                <c:pt idx="178">
                  <c:v>-2.7893782635397626</c:v>
                </c:pt>
                <c:pt idx="179">
                  <c:v>-2.7538826038089343</c:v>
                </c:pt>
                <c:pt idx="180">
                  <c:v>-2.7187878920685549</c:v>
                </c:pt>
                <c:pt idx="181">
                  <c:v>-2.6840911585021083</c:v>
                </c:pt>
                <c:pt idx="182">
                  <c:v>-2.6497894014623582</c:v>
                </c:pt>
                <c:pt idx="183">
                  <c:v>-2.6158795899622942</c:v>
                </c:pt>
                <c:pt idx="184">
                  <c:v>-2.5823586660741498</c:v>
                </c:pt>
                <c:pt idx="185">
                  <c:v>-2.5492235472393134</c:v>
                </c:pt>
                <c:pt idx="186">
                  <c:v>-2.5164711284919914</c:v>
                </c:pt>
                <c:pt idx="187">
                  <c:v>-2.4840982845992965</c:v>
                </c:pt>
                <c:pt idx="188">
                  <c:v>-2.4521018721204109</c:v>
                </c:pt>
                <c:pt idx="189">
                  <c:v>-2.4204787313873921</c:v>
                </c:pt>
                <c:pt idx="190">
                  <c:v>-2.3892256884100833</c:v>
                </c:pt>
                <c:pt idx="191">
                  <c:v>-2.3583395567075578</c:v>
                </c:pt>
                <c:pt idx="192">
                  <c:v>-2.3278171390684017</c:v>
                </c:pt>
                <c:pt idx="193">
                  <c:v>-2.2976552292421557</c:v>
                </c:pt>
                <c:pt idx="194">
                  <c:v>-2.2678506135640442</c:v>
                </c:pt>
                <c:pt idx="195">
                  <c:v>-2.2384000725152071</c:v>
                </c:pt>
                <c:pt idx="196">
                  <c:v>-2.2093003822204289</c:v>
                </c:pt>
                <c:pt idx="197">
                  <c:v>-2.1805483158854306</c:v>
                </c:pt>
                <c:pt idx="198">
                  <c:v>-2.1521406451756375</c:v>
                </c:pt>
                <c:pt idx="199">
                  <c:v>-2.1240741415383471</c:v>
                </c:pt>
                <c:pt idx="200">
                  <c:v>-2.0963455774701072</c:v>
                </c:pt>
                <c:pt idx="201">
                  <c:v>-2.0689517277310672</c:v>
                </c:pt>
                <c:pt idx="202">
                  <c:v>-2.041889370508104</c:v>
                </c:pt>
                <c:pt idx="203">
                  <c:v>-2.015155288528292</c:v>
                </c:pt>
                <c:pt idx="204">
                  <c:v>-1.9887462701244378</c:v>
                </c:pt>
                <c:pt idx="205">
                  <c:v>-1.9626591102541904</c:v>
                </c:pt>
                <c:pt idx="206">
                  <c:v>-1.9368906114742934</c:v>
                </c:pt>
                <c:pt idx="207">
                  <c:v>-1.9114375848714289</c:v>
                </c:pt>
                <c:pt idx="208">
                  <c:v>-1.8862968509511389</c:v>
                </c:pt>
                <c:pt idx="209">
                  <c:v>-1.8614652404861605</c:v>
                </c:pt>
                <c:pt idx="210">
                  <c:v>-1.83693959532558</c:v>
                </c:pt>
                <c:pt idx="211">
                  <c:v>-1.8127167691660742</c:v>
                </c:pt>
                <c:pt idx="212">
                  <c:v>-1.7887936282865495</c:v>
                </c:pt>
                <c:pt idx="213">
                  <c:v>-1.765167052247375</c:v>
                </c:pt>
                <c:pt idx="214">
                  <c:v>-1.7418339345554394</c:v>
                </c:pt>
                <c:pt idx="215">
                  <c:v>-1.7187911832961729</c:v>
                </c:pt>
                <c:pt idx="216">
                  <c:v>-1.6960357217336566</c:v>
                </c:pt>
                <c:pt idx="217">
                  <c:v>-1.6735644888799153</c:v>
                </c:pt>
                <c:pt idx="218">
                  <c:v>-1.6513744400344477</c:v>
                </c:pt>
                <c:pt idx="219">
                  <c:v>-1.629462547295043</c:v>
                </c:pt>
                <c:pt idx="220">
                  <c:v>-1.6078258000408117</c:v>
                </c:pt>
                <c:pt idx="221">
                  <c:v>-1.5864612053884828</c:v>
                </c:pt>
                <c:pt idx="222">
                  <c:v>-1.5653657886228192</c:v>
                </c:pt>
                <c:pt idx="223">
                  <c:v>-1.5445365936021191</c:v>
                </c:pt>
                <c:pt idx="224">
                  <c:v>-1.5239706831396298</c:v>
                </c:pt>
                <c:pt idx="225">
                  <c:v>-1.5036651393617633</c:v>
                </c:pt>
                <c:pt idx="226">
                  <c:v>-1.4836170640439088</c:v>
                </c:pt>
                <c:pt idx="227">
                  <c:v>-1.4638235789246616</c:v>
                </c:pt>
                <c:pt idx="228">
                  <c:v>-1.4442818259992232</c:v>
                </c:pt>
                <c:pt idx="229">
                  <c:v>-1.4249889677927468</c:v>
                </c:pt>
                <c:pt idx="230">
                  <c:v>-1.4059421876143132</c:v>
                </c:pt>
                <c:pt idx="231">
                  <c:v>-1.3871386897922922</c:v>
                </c:pt>
                <c:pt idx="232">
                  <c:v>-1.3685756998917287</c:v>
                </c:pt>
                <c:pt idx="233">
                  <c:v>-1.3502504649144409</c:v>
                </c:pt>
                <c:pt idx="234">
                  <c:v>-1.3321602534824499</c:v>
                </c:pt>
                <c:pt idx="235">
                  <c:v>-1.3143023560053793</c:v>
                </c:pt>
                <c:pt idx="236">
                  <c:v>-1.2966740848324068</c:v>
                </c:pt>
                <c:pt idx="237">
                  <c:v>-1.2792727743893706</c:v>
                </c:pt>
                <c:pt idx="238">
                  <c:v>-1.2620957813015654</c:v>
                </c:pt>
                <c:pt idx="239">
                  <c:v>-1.2451404845028067</c:v>
                </c:pt>
                <c:pt idx="240">
                  <c:v>-1.2284042853312571</c:v>
                </c:pt>
                <c:pt idx="241">
                  <c:v>-1.2118846076125565</c:v>
                </c:pt>
                <c:pt idx="242">
                  <c:v>-1.1955788977307247</c:v>
                </c:pt>
                <c:pt idx="243">
                  <c:v>-1.1794846246873345</c:v>
                </c:pt>
                <c:pt idx="244">
                  <c:v>-1.1635992801494155</c:v>
                </c:pt>
                <c:pt idx="245">
                  <c:v>-1.1479203784865248</c:v>
                </c:pt>
                <c:pt idx="246">
                  <c:v>-1.1324454567974389</c:v>
                </c:pt>
                <c:pt idx="247">
                  <c:v>-1.1171720749268674</c:v>
                </c:pt>
                <c:pt idx="248">
                  <c:v>-1.1020978154726246</c:v>
                </c:pt>
                <c:pt idx="249">
                  <c:v>-1.0872202837835991</c:v>
                </c:pt>
                <c:pt idx="250">
                  <c:v>-1.0725371079489785</c:v>
                </c:pt>
                <c:pt idx="251">
                  <c:v>-1.0580459387790224</c:v>
                </c:pt>
                <c:pt idx="252">
                  <c:v>-1.0437444497778001</c:v>
                </c:pt>
                <c:pt idx="253">
                  <c:v>-1.0296303371081905</c:v>
                </c:pt>
                <c:pt idx="254">
                  <c:v>-1.0157013195495197</c:v>
                </c:pt>
                <c:pt idx="255">
                  <c:v>-1.0019551384481296</c:v>
                </c:pt>
                <c:pt idx="256">
                  <c:v>-0.98838955766119074</c:v>
                </c:pt>
                <c:pt idx="257">
                  <c:v>-0.97500236349409475</c:v>
                </c:pt>
                <c:pt idx="258">
                  <c:v>-0.96179136463166348</c:v>
                </c:pt>
                <c:pt idx="259">
                  <c:v>-0.9487543920635082</c:v>
                </c:pt>
                <c:pt idx="260">
                  <c:v>-0.93588929900380369</c:v>
                </c:pt>
                <c:pt idx="261">
                  <c:v>-0.92319396080565175</c:v>
                </c:pt>
                <c:pt idx="262">
                  <c:v>-0.91066627487047902</c:v>
                </c:pt>
                <c:pt idx="263">
                  <c:v>-0.89830416055250706</c:v>
                </c:pt>
                <c:pt idx="264">
                  <c:v>-0.8861055590586866</c:v>
                </c:pt>
                <c:pt idx="265">
                  <c:v>-0.87406843334419426</c:v>
                </c:pt>
                <c:pt idx="266">
                  <c:v>-0.86219076800387273</c:v>
                </c:pt>
                <c:pt idx="267">
                  <c:v>-0.85047056915967234</c:v>
                </c:pt>
                <c:pt idx="268">
                  <c:v>-0.83890586434441972</c:v>
                </c:pt>
                <c:pt idx="269">
                  <c:v>-0.82749470238198264</c:v>
                </c:pt>
                <c:pt idx="270">
                  <c:v>-0.8162351532642147</c:v>
                </c:pt>
                <c:pt idx="271">
                  <c:v>-0.80512530802465998</c:v>
                </c:pt>
                <c:pt idx="272">
                  <c:v>-0.79416327860936564</c:v>
                </c:pt>
                <c:pt idx="273">
                  <c:v>-0.78334719774481554</c:v>
                </c:pt>
                <c:pt idx="274">
                  <c:v>-0.772675218803345</c:v>
                </c:pt>
                <c:pt idx="275">
                  <c:v>-0.7621455156660023</c:v>
                </c:pt>
                <c:pt idx="276">
                  <c:v>-0.75175628258318072</c:v>
                </c:pt>
                <c:pt idx="277">
                  <c:v>-0.74150573403298858</c:v>
                </c:pt>
                <c:pt idx="278">
                  <c:v>-0.73139210457773884</c:v>
                </c:pt>
                <c:pt idx="279">
                  <c:v>-0.72141364871845037</c:v>
                </c:pt>
                <c:pt idx="280">
                  <c:v>-0.71156864074769843</c:v>
                </c:pt>
                <c:pt idx="281">
                  <c:v>-0.70185537460076342</c:v>
                </c:pt>
                <c:pt idx="282">
                  <c:v>-0.69227216370539268</c:v>
                </c:pt>
                <c:pt idx="283">
                  <c:v>-0.68281734083014545</c:v>
                </c:pt>
                <c:pt idx="284">
                  <c:v>-0.6734892579314794</c:v>
                </c:pt>
                <c:pt idx="285">
                  <c:v>-0.66428628599973438</c:v>
                </c:pt>
                <c:pt idx="286">
                  <c:v>-0.65520681490404786</c:v>
                </c:pt>
                <c:pt idx="287">
                  <c:v>-0.6462492532364108</c:v>
                </c:pt>
                <c:pt idx="288">
                  <c:v>-0.63741202815480624</c:v>
                </c:pt>
                <c:pt idx="289">
                  <c:v>-0.62869358522568997</c:v>
                </c:pt>
                <c:pt idx="290">
                  <c:v>-0.62009238826577251</c:v>
                </c:pt>
                <c:pt idx="291">
                  <c:v>-0.61160691918333099</c:v>
                </c:pt>
                <c:pt idx="292">
                  <c:v>-0.60323567781895249</c:v>
                </c:pt>
                <c:pt idx="293">
                  <c:v>-0.59497718178597359</c:v>
                </c:pt>
                <c:pt idx="294">
                  <c:v>-0.58682996631055595</c:v>
                </c:pt>
                <c:pt idx="295">
                  <c:v>-0.57879258407159473</c:v>
                </c:pt>
                <c:pt idx="296">
                  <c:v>-0.57086360504038924</c:v>
                </c:pt>
                <c:pt idx="297">
                  <c:v>-0.56304161632028471</c:v>
                </c:pt>
                <c:pt idx="298">
                  <c:v>-0.55532522198624912</c:v>
                </c:pt>
                <c:pt idx="299">
                  <c:v>-0.54771304292453404</c:v>
                </c:pt>
                <c:pt idx="300">
                  <c:v>-0.54020371667237777</c:v>
                </c:pt>
                <c:pt idx="301">
                  <c:v>-0.53279589725791898</c:v>
                </c:pt>
                <c:pt idx="302">
                  <c:v>-0.52548825504027996</c:v>
                </c:pt>
                <c:pt idx="303">
                  <c:v>-0.51827947654997342</c:v>
                </c:pt>
                <c:pt idx="304">
                  <c:v>-0.51116826432956763</c:v>
                </c:pt>
                <c:pt idx="305">
                  <c:v>-0.50415333677475738</c:v>
                </c:pt>
                <c:pt idx="306">
                  <c:v>-0.4972334279758277</c:v>
                </c:pt>
                <c:pt idx="307">
                  <c:v>-0.49040728755961682</c:v>
                </c:pt>
                <c:pt idx="308">
                  <c:v>-0.483673680531923</c:v>
                </c:pt>
                <c:pt idx="309">
                  <c:v>-0.47703138712049159</c:v>
                </c:pt>
                <c:pt idx="310">
                  <c:v>-0.47047920261858411</c:v>
                </c:pt>
                <c:pt idx="311">
                  <c:v>-0.46401593722913986</c:v>
                </c:pt>
                <c:pt idx="312">
                  <c:v>-0.4576404159096249</c:v>
                </c:pt>
                <c:pt idx="313">
                  <c:v>-0.45135147821753374</c:v>
                </c:pt>
                <c:pt idx="314">
                  <c:v>-0.44514797815663576</c:v>
                </c:pt>
                <c:pt idx="315">
                  <c:v>-0.43902878402395451</c:v>
                </c:pt>
                <c:pt idx="316">
                  <c:v>-0.43299277825753191</c:v>
                </c:pt>
                <c:pt idx="317">
                  <c:v>-0.42703885728499513</c:v>
                </c:pt>
                <c:pt idx="318">
                  <c:v>-0.42116593137294789</c:v>
                </c:pt>
                <c:pt idx="319">
                  <c:v>-0.41537292447722929</c:v>
                </c:pt>
                <c:pt idx="320">
                  <c:v>-0.40965877409403328</c:v>
                </c:pt>
                <c:pt idx="321">
                  <c:v>-0.40402243111194158</c:v>
                </c:pt>
                <c:pt idx="322">
                  <c:v>-0.3984628596648665</c:v>
                </c:pt>
                <c:pt idx="323">
                  <c:v>-0.39297903698593833</c:v>
                </c:pt>
                <c:pt idx="324">
                  <c:v>-0.38756995326234434</c:v>
                </c:pt>
                <c:pt idx="325">
                  <c:v>-0.38223461149114579</c:v>
                </c:pt>
                <c:pt idx="326">
                  <c:v>-0.37697202733608348</c:v>
                </c:pt>
                <c:pt idx="327">
                  <c:v>-0.37178122898538424</c:v>
                </c:pt>
                <c:pt idx="328">
                  <c:v>-0.36666125701058799</c:v>
                </c:pt>
                <c:pt idx="329">
                  <c:v>-0.36161116422640871</c:v>
                </c:pt>
                <c:pt idx="330">
                  <c:v>-0.35663001555163076</c:v>
                </c:pt>
                <c:pt idx="331">
                  <c:v>-0.35171688787106681</c:v>
                </c:pt>
                <c:pt idx="332">
                  <c:v>-0.34687086989857374</c:v>
                </c:pt>
                <c:pt idx="333">
                  <c:v>-0.34209106204114559</c:v>
                </c:pt>
                <c:pt idx="334">
                  <c:v>-0.33737657626408502</c:v>
                </c:pt>
                <c:pt idx="335">
                  <c:v>-0.33272653595726692</c:v>
                </c:pt>
                <c:pt idx="336">
                  <c:v>-0.32814007580249877</c:v>
                </c:pt>
                <c:pt idx="337">
                  <c:v>-0.32361634164197733</c:v>
                </c:pt>
                <c:pt idx="338">
                  <c:v>-0.31915449034786275</c:v>
                </c:pt>
                <c:pt idx="339">
                  <c:v>-0.31475368969295858</c:v>
                </c:pt>
                <c:pt idx="340">
                  <c:v>-0.310413118222513</c:v>
                </c:pt>
                <c:pt idx="341">
                  <c:v>-0.30613196512713842</c:v>
                </c:pt>
                <c:pt idx="342">
                  <c:v>-0.30190943011685706</c:v>
                </c:pt>
                <c:pt idx="343">
                  <c:v>-0.29774472329627238</c:v>
                </c:pt>
                <c:pt idx="344">
                  <c:v>-0.29363706504086751</c:v>
                </c:pt>
                <c:pt idx="345">
                  <c:v>-0.28958568587443689</c:v>
                </c:pt>
                <c:pt idx="346">
                  <c:v>-0.28558982634764507</c:v>
                </c:pt>
                <c:pt idx="347">
                  <c:v>-0.28164873691771858</c:v>
                </c:pt>
                <c:pt idx="348">
                  <c:v>-0.27776167782926975</c:v>
                </c:pt>
                <c:pt idx="349">
                  <c:v>-0.27392791899624819</c:v>
                </c:pt>
                <c:pt idx="350">
                  <c:v>-0.27014673988502763</c:v>
                </c:pt>
                <c:pt idx="351">
                  <c:v>-0.26641742939861562</c:v>
                </c:pt>
                <c:pt idx="352">
                  <c:v>-0.26273928576199262</c:v>
                </c:pt>
                <c:pt idx="353">
                  <c:v>-0.259111616408576</c:v>
                </c:pt>
                <c:pt idx="354">
                  <c:v>-0.25553373786781114</c:v>
                </c:pt>
                <c:pt idx="355">
                  <c:v>-0.25200497565386748</c:v>
                </c:pt>
                <c:pt idx="356">
                  <c:v>-0.24852466415547461</c:v>
                </c:pt>
                <c:pt idx="357">
                  <c:v>-0.2450921465268466</c:v>
                </c:pt>
                <c:pt idx="358">
                  <c:v>-0.24170677457973733</c:v>
                </c:pt>
                <c:pt idx="359">
                  <c:v>-0.23836790867658589</c:v>
                </c:pt>
                <c:pt idx="360">
                  <c:v>-0.23507491762477456</c:v>
                </c:pt>
                <c:pt idx="361">
                  <c:v>-0.23182717857197552</c:v>
                </c:pt>
                <c:pt idx="362">
                  <c:v>-0.22862407690259817</c:v>
                </c:pt>
                <c:pt idx="363">
                  <c:v>-0.22546500613531359</c:v>
                </c:pt>
                <c:pt idx="364">
                  <c:v>-0.22234936782167364</c:v>
                </c:pt>
                <c:pt idx="365">
                  <c:v>-0.21927657144579571</c:v>
                </c:pt>
                <c:pt idx="366">
                  <c:v>-0.21624603432512496</c:v>
                </c:pt>
                <c:pt idx="367">
                  <c:v>-0.21325718151226197</c:v>
                </c:pt>
                <c:pt idx="368">
                  <c:v>-0.21030944569784665</c:v>
                </c:pt>
                <c:pt idx="369">
                  <c:v>-0.2074022671144998</c:v>
                </c:pt>
                <c:pt idx="370">
                  <c:v>-0.20453509344180984</c:v>
                </c:pt>
                <c:pt idx="371">
                  <c:v>-0.20170737971235939</c:v>
                </c:pt>
                <c:pt idx="372">
                  <c:v>-0.19891858821878944</c:v>
                </c:pt>
                <c:pt idx="373">
                  <c:v>-0.19616818842188818</c:v>
                </c:pt>
                <c:pt idx="374">
                  <c:v>-0.19345565685970159</c:v>
                </c:pt>
                <c:pt idx="375">
                  <c:v>-0.19078047705765966</c:v>
                </c:pt>
                <c:pt idx="376">
                  <c:v>-0.18814213943970617</c:v>
                </c:pt>
                <c:pt idx="377">
                  <c:v>-0.18554014124043208</c:v>
                </c:pt>
                <c:pt idx="378">
                  <c:v>-0.18297398641819893</c:v>
                </c:pt>
                <c:pt idx="379">
                  <c:v>-0.18044318556924888</c:v>
                </c:pt>
                <c:pt idx="380">
                  <c:v>-0.1779472558427902</c:v>
                </c:pt>
                <c:pt idx="381">
                  <c:v>-0.17548572085705774</c:v>
                </c:pt>
                <c:pt idx="382">
                  <c:v>-0.17305811061633175</c:v>
                </c:pt>
                <c:pt idx="383">
                  <c:v>-0.17066396142891516</c:v>
                </c:pt>
                <c:pt idx="384">
                  <c:v>-0.16830281582605486</c:v>
                </c:pt>
                <c:pt idx="385">
                  <c:v>-0.16597422248180907</c:v>
                </c:pt>
                <c:pt idx="386">
                  <c:v>-0.16367773613383854</c:v>
                </c:pt>
                <c:pt idx="387">
                  <c:v>-0.16141291750513079</c:v>
                </c:pt>
                <c:pt idx="388">
                  <c:v>-0.15917933322663314</c:v>
                </c:pt>
                <c:pt idx="389">
                  <c:v>-0.15697655576080116</c:v>
                </c:pt>
                <c:pt idx="390">
                  <c:v>-0.15480416332604288</c:v>
                </c:pt>
                <c:pt idx="391">
                  <c:v>-0.15266173982205833</c:v>
                </c:pt>
                <c:pt idx="392">
                  <c:v>-0.1505488747560621</c:v>
                </c:pt>
                <c:pt idx="393">
                  <c:v>-0.1484651631698882</c:v>
                </c:pt>
                <c:pt idx="394">
                  <c:v>-0.14641020556795403</c:v>
                </c:pt>
                <c:pt idx="395">
                  <c:v>-0.14438360784609619</c:v>
                </c:pt>
                <c:pt idx="396">
                  <c:v>-0.14238498122125118</c:v>
                </c:pt>
                <c:pt idx="397">
                  <c:v>-0.14041394216198738</c:v>
                </c:pt>
                <c:pt idx="398">
                  <c:v>-0.13847011231986761</c:v>
                </c:pt>
                <c:pt idx="399">
                  <c:v>-0.13655311846164767</c:v>
                </c:pt>
                <c:pt idx="400">
                  <c:v>-0.13466259240228892</c:v>
                </c:pt>
                <c:pt idx="401">
                  <c:v>-0.13279817093879331</c:v>
                </c:pt>
                <c:pt idx="402">
                  <c:v>-0.13095949578483049</c:v>
                </c:pt>
                <c:pt idx="403">
                  <c:v>-0.12914621350617753</c:v>
                </c:pt>
                <c:pt idx="404">
                  <c:v>-0.12735797545693406</c:v>
                </c:pt>
                <c:pt idx="405">
                  <c:v>-0.12559443771653001</c:v>
                </c:pt>
                <c:pt idx="406">
                  <c:v>-0.123855261027498</c:v>
                </c:pt>
                <c:pt idx="407">
                  <c:v>-0.12214011073401868</c:v>
                </c:pt>
                <c:pt idx="408">
                  <c:v>-0.12044865672121927</c:v>
                </c:pt>
                <c:pt idx="409">
                  <c:v>-0.11878057335522489</c:v>
                </c:pt>
                <c:pt idx="410">
                  <c:v>-0.11713553942395029</c:v>
                </c:pt>
                <c:pt idx="411">
                  <c:v>-0.11551323807862889</c:v>
                </c:pt>
                <c:pt idx="412">
                  <c:v>-0.11391335677606608</c:v>
                </c:pt>
                <c:pt idx="413">
                  <c:v>-0.11233558722161324</c:v>
                </c:pt>
                <c:pt idx="414">
                  <c:v>-0.1107796253128529</c:v>
                </c:pt>
                <c:pt idx="415">
                  <c:v>-0.10924517108399025</c:v>
                </c:pt>
                <c:pt idx="416">
                  <c:v>-0.10773192865093731</c:v>
                </c:pt>
                <c:pt idx="417">
                  <c:v>-0.10623960615708909</c:v>
                </c:pt>
                <c:pt idx="418">
                  <c:v>-0.10476791571978045</c:v>
                </c:pt>
                <c:pt idx="419">
                  <c:v>-0.10331657337741748</c:v>
                </c:pt>
                <c:pt idx="420">
                  <c:v>-0.10188529903727565</c:v>
                </c:pt>
                <c:pt idx="421">
                  <c:v>-0.10047381642395706</c:v>
                </c:pt>
                <c:pt idx="422">
                  <c:v>-9.908185302850013E-2</c:v>
                </c:pt>
                <c:pt idx="423">
                  <c:v>-9.7709140058134858E-2</c:v>
                </c:pt>
                <c:pt idx="424">
                  <c:v>-9.6355412386675471E-2</c:v>
                </c:pt>
                <c:pt idx="425">
                  <c:v>-9.5020408505542706E-2</c:v>
                </c:pt>
                <c:pt idx="426">
                  <c:v>-9.3703870475412399E-2</c:v>
                </c:pt>
                <c:pt idx="427">
                  <c:v>-9.2405543878477991E-2</c:v>
                </c:pt>
                <c:pt idx="428">
                  <c:v>-9.1125177771323784E-2</c:v>
                </c:pt>
                <c:pt idx="429">
                  <c:v>-8.9862524638400748E-2</c:v>
                </c:pt>
                <c:pt idx="430">
                  <c:v>-8.8617340346098153E-2</c:v>
                </c:pt>
                <c:pt idx="431">
                  <c:v>-8.7389384097404751E-2</c:v>
                </c:pt>
                <c:pt idx="432">
                  <c:v>-8.6178418387150693E-2</c:v>
                </c:pt>
                <c:pt idx="433">
                  <c:v>-8.4984208957825325E-2</c:v>
                </c:pt>
                <c:pt idx="434">
                  <c:v>-8.3806524755966352E-2</c:v>
                </c:pt>
                <c:pt idx="435">
                  <c:v>-8.2645137889106671E-2</c:v>
                </c:pt>
                <c:pt idx="436">
                  <c:v>-8.1499823583280978E-2</c:v>
                </c:pt>
                <c:pt idx="437">
                  <c:v>-8.0370360141078595E-2</c:v>
                </c:pt>
                <c:pt idx="438">
                  <c:v>-7.9256528900242554E-2</c:v>
                </c:pt>
                <c:pt idx="439">
                  <c:v>-7.8158114192799083E-2</c:v>
                </c:pt>
                <c:pt idx="440">
                  <c:v>-7.7074903304724662E-2</c:v>
                </c:pt>
                <c:pt idx="441">
                  <c:v>-7.6006686436129872E-2</c:v>
                </c:pt>
                <c:pt idx="442">
                  <c:v>-7.4953256661965978E-2</c:v>
                </c:pt>
                <c:pt idx="443">
                  <c:v>-7.391440989323883E-2</c:v>
                </c:pt>
                <c:pt idx="444">
                  <c:v>-7.288994483873143E-2</c:v>
                </c:pt>
                <c:pt idx="445">
                  <c:v>-7.1879662967222507E-2</c:v>
                </c:pt>
                <c:pt idx="446">
                  <c:v>-7.0883368470201796E-2</c:v>
                </c:pt>
                <c:pt idx="447">
                  <c:v>-6.990086822506851E-2</c:v>
                </c:pt>
                <c:pt idx="448">
                  <c:v>-6.8931971758815325E-2</c:v>
                </c:pt>
                <c:pt idx="449">
                  <c:v>-6.7976491212183687E-2</c:v>
                </c:pt>
                <c:pt idx="450">
                  <c:v>-6.703424130429407E-2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9</xdr:row>
      <xdr:rowOff>19049</xdr:rowOff>
    </xdr:from>
    <xdr:to>
      <xdr:col>14</xdr:col>
      <xdr:colOff>552450</xdr:colOff>
      <xdr:row>28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9</xdr:row>
      <xdr:rowOff>57149</xdr:rowOff>
    </xdr:from>
    <xdr:to>
      <xdr:col>14</xdr:col>
      <xdr:colOff>561975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76199</xdr:rowOff>
    </xdr:from>
    <xdr:to>
      <xdr:col>14</xdr:col>
      <xdr:colOff>571500</xdr:colOff>
      <xdr:row>29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1:AA469"/>
  <sheetViews>
    <sheetView workbookViewId="0">
      <selection activeCell="U10" sqref="U10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272</v>
      </c>
    </row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46</v>
      </c>
      <c r="B3" s="1" t="s">
        <v>106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185</v>
      </c>
      <c r="K4" s="2" t="s">
        <v>264</v>
      </c>
      <c r="L4" s="4">
        <f>O4</f>
        <v>0.38187795773015959</v>
      </c>
      <c r="N4" s="12" t="s">
        <v>264</v>
      </c>
      <c r="O4" s="4">
        <v>0.38187795773015959</v>
      </c>
      <c r="P4" t="s">
        <v>47</v>
      </c>
      <c r="Q4" s="26" t="s">
        <v>270</v>
      </c>
      <c r="X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v>0</v>
      </c>
      <c r="K5" s="2" t="s">
        <v>2</v>
      </c>
      <c r="L5" s="4">
        <f>O5</f>
        <v>1.21681430066676</v>
      </c>
      <c r="N5" s="12" t="s">
        <v>2</v>
      </c>
      <c r="O5" s="4">
        <v>1.21681430066676</v>
      </c>
      <c r="P5" t="s">
        <v>47</v>
      </c>
      <c r="Q5" s="28" t="s">
        <v>24</v>
      </c>
      <c r="R5" s="29">
        <f>O4</f>
        <v>0.38187795773015959</v>
      </c>
      <c r="S5" s="29">
        <f>O5</f>
        <v>1.21681430066676</v>
      </c>
      <c r="T5" s="29">
        <f>O6</f>
        <v>2.902945260264183</v>
      </c>
      <c r="U5" s="29">
        <f>SQRT(6)*$O$6</f>
        <v>7.1107346388781592</v>
      </c>
      <c r="V5" s="30" t="s">
        <v>111</v>
      </c>
      <c r="W5" s="30" t="str">
        <f>B3</f>
        <v>Cu</v>
      </c>
      <c r="X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18" t="s">
        <v>265</v>
      </c>
      <c r="L6" s="4">
        <f>O7</f>
        <v>0.76375591546031918</v>
      </c>
      <c r="N6" s="12" t="s">
        <v>23</v>
      </c>
      <c r="O6" s="4">
        <v>2.902945260264183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261</v>
      </c>
      <c r="D7" s="2" t="s">
        <v>26</v>
      </c>
      <c r="E7" s="1">
        <v>4</v>
      </c>
      <c r="F7" t="s">
        <v>27</v>
      </c>
      <c r="K7" s="18" t="s">
        <v>263</v>
      </c>
      <c r="L7" s="4">
        <f>O8</f>
        <v>2.43362860133352</v>
      </c>
      <c r="N7" s="18" t="s">
        <v>265</v>
      </c>
      <c r="O7" s="4">
        <f>2*O4</f>
        <v>0.76375591546031918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244</v>
      </c>
      <c r="N8" s="18" t="s">
        <v>263</v>
      </c>
      <c r="O8" s="4">
        <f>2*O5</f>
        <v>2.43362860133352</v>
      </c>
      <c r="Q8" s="26" t="s">
        <v>268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67</v>
      </c>
      <c r="O9" s="1">
        <f>O8/O5</f>
        <v>2</v>
      </c>
      <c r="Q9" s="28" t="s">
        <v>24</v>
      </c>
      <c r="R9" s="29">
        <f>O4</f>
        <v>0.38187795773015959</v>
      </c>
      <c r="S9" s="29">
        <f>O5</f>
        <v>1.21681430066676</v>
      </c>
      <c r="T9" s="29">
        <f>O6</f>
        <v>2.902945260264183</v>
      </c>
      <c r="U9" s="29">
        <f>SQRT(6)*$O$6</f>
        <v>7.1107346388781592</v>
      </c>
      <c r="V9" s="30" t="s">
        <v>111</v>
      </c>
      <c r="W9" s="30" t="str">
        <f>B3</f>
        <v>Cu</v>
      </c>
      <c r="X9" s="31" t="str">
        <f>B3</f>
        <v>Cu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s="22" t="s">
        <v>271</v>
      </c>
      <c r="O12" s="20">
        <f>(O6-E4)/E4*100</f>
        <v>12.866902119600585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-0.19777792672241049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-0.12068932497357449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0</v>
      </c>
      <c r="G19">
        <f>$E$11*(D19/$E$12+1)</f>
        <v>2.0233851707271882</v>
      </c>
      <c r="H19" s="10">
        <f>-(-$B$4)*(1+D19+$E$5*D19^3)*EXP(-D19)</f>
        <v>0</v>
      </c>
      <c r="I19">
        <f>H19*$E$6</f>
        <v>0</v>
      </c>
      <c r="K19">
        <f>(1/2)*($L$9*$L$4*EXP(-$L$7*$O$6*(G19/$O$6-1))+6*$L$4*EXP(-$L$7*$O$6*(SQRT(2)*G19/$O$6-1))+24*$L$4*EXP(-$L$7*$O$6*(SQRT(3)*G19/$O$6-1))+12*$L$4*EXP(-$L$7*$O$6*(SQRT(4)*G19/$O$6-1))+8*$L$4*EXP(-$L$7*$O$6*(SQRT(6)*G19/$O$6-1))-($L$9*$L$6*EXP(-$L$5*$O$6*(G19/$O$6-1))+6*$L$6*EXP(-$L$5*$O$6*(SQRT(2)*G19/$O$6-1))+24*$L$6*EXP(-$L$5*$O$6*(SQRT(3)*G19/$O$6-1))+12*$L$6*EXP(-$L$5*$O$6*(SQRT(4)*G19/$O$6-1))+8*$L$6*EXP(-$L$5*$O$6*(SQRT(6)*G19/$O$6-1))))</f>
        <v>0.39259214986121549</v>
      </c>
      <c r="M19">
        <f>(1/2)*($L$9*$O$4*EXP(-$O$8*$O$6*(G19/$O$6-1))+6*$O$4*EXP(-$O$8*$O$6*(SQRT(2)*G19/$O$6-1))+24*$O$4*EXP(-$O$8*$O$6*(SQRT(3)*G19/$O$6-1))+12*$O$4*EXP(-$O$8*$O$6*(SQRT(4)*G19/$O$6-1))+8*$O$4*EXP(-$O$8*$O$6*(SQRT(6)*G19/$O$6-1))-($L$9*$O$7*EXP(-$O$5*$O$6*(G19/$O$6-1))+6*$O$7*EXP(-$O$5*$O$6*(SQRT(2)*G19/$O$6-1))+24*$O$7*EXP(-$O$5*$O$6*(SQRT(3)*G19/$O$6-1))+12*$O$7*EXP(-$O$5*$O$6*(SQRT(4)*G19/$O$6-1))+8*$O$7*EXP(-$O$5*$O$6*(SQRT(6)*G19/$O$6-1))))</f>
        <v>0.39259214986121549</v>
      </c>
      <c r="N19" s="13">
        <f>(M19-H19)^2*O19</f>
        <v>0.15412859613265109</v>
      </c>
      <c r="O19" s="13">
        <v>1</v>
      </c>
      <c r="P19" s="14">
        <f>SUMSQ(N26:N295)</f>
        <v>2.4578753315757269E-2</v>
      </c>
      <c r="Q19" s="1" t="s">
        <v>62</v>
      </c>
      <c r="R19" s="19">
        <f>O8/(O8-O5)*-B4/SQRT(L9)</f>
        <v>2.3636720020623283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-5.3289124838588386E-2</v>
      </c>
      <c r="G20">
        <f t="shared" ref="G20:G83" si="1">$E$11*(D20/$E$12+1)</f>
        <v>2.0343576186014261</v>
      </c>
      <c r="H20" s="10">
        <f>-(-$B$4)*(1+D20+$E$5*D20^3)*EXP(-D20)</f>
        <v>-0.21816567708918086</v>
      </c>
      <c r="I20">
        <f t="shared" ref="I20:I83" si="2">H20*$E$6</f>
        <v>-2.6179881250701702</v>
      </c>
      <c r="K20">
        <f t="shared" ref="K20:K83" si="3">(1/2)*($L$9*$L$4*EXP(-$L$7*$O$6*(G20/$O$6-1))+6*$L$4*EXP(-$L$7*$O$6*(SQRT(2)*G20/$O$6-1))+24*$L$4*EXP(-$L$7*$O$6*(SQRT(3)*G20/$O$6-1))+12*$L$4*EXP(-$L$7*$O$6*(SQRT(4)*G20/$O$6-1))+8*$L$4*EXP(-$L$7*$O$6*(SQRT(6)*G20/$O$6-1))-($L$9*$L$6*EXP(-$L$5*$O$6*(G20/$O$6-1))+6*$L$6*EXP(-$L$5*$O$6*(SQRT(2)*G20/$O$6-1))+24*$L$6*EXP(-$L$5*$O$6*(SQRT(3)*G20/$O$6-1))+12*$L$6*EXP(-$L$5*$O$6*(SQRT(4)*G20/$O$6-1))+8*$L$6*EXP(-$L$5*$O$6*(SQRT(6)*G20/$O$6-1))))</f>
        <v>0.13746442816792381</v>
      </c>
      <c r="M20">
        <f t="shared" ref="M20:M83" si="4">(1/2)*($L$9*$O$4*EXP(-$O$8*$O$6*(G20/$O$6-1))+6*$O$4*EXP(-$O$8*$O$6*(SQRT(2)*G20/$O$6-1))+24*$O$4*EXP(-$O$8*$O$6*(SQRT(3)*G20/$O$6-1))+12*$O$4*EXP(-$O$8*$O$6*(SQRT(4)*G20/$O$6-1))+8*$O$4*EXP(-$O$8*$O$6*(SQRT(6)*G20/$O$6-1))-($L$9*$O$7*EXP(-$O$5*$O$6*(G20/$O$6-1))+6*$O$7*EXP(-$O$5*$O$6*(SQRT(2)*G20/$O$6-1))+24*$O$7*EXP(-$O$5*$O$6*(SQRT(3)*G20/$O$6-1))+12*$O$7*EXP(-$O$5*$O$6*(SQRT(4)*G20/$O$6-1))+8*$O$7*EXP(-$O$5*$O$6*(SQRT(6)*G20/$O$6-1))))</f>
        <v>0.13746442816792381</v>
      </c>
      <c r="N20" s="13">
        <f t="shared" ref="N20:N83" si="5">(M20-H20)^2*O20</f>
        <v>0.12647277176517938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-0.10446785893692481</v>
      </c>
      <c r="G21">
        <f t="shared" si="1"/>
        <v>2.045330066475664</v>
      </c>
      <c r="H21" s="10">
        <f t="shared" ref="H21:H84" si="6">-(-$B$4)*(1+D21+$E$5*D21^3)*EXP(-D21)</f>
        <v>-0.42769141448777021</v>
      </c>
      <c r="I21">
        <f t="shared" si="2"/>
        <v>-5.1322969738532427</v>
      </c>
      <c r="K21">
        <f t="shared" si="3"/>
        <v>-0.10635343372100436</v>
      </c>
      <c r="M21">
        <f t="shared" si="4"/>
        <v>-0.10635343372100436</v>
      </c>
      <c r="N21" s="13">
        <f t="shared" si="5"/>
        <v>0.10325809788326237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-0.15359888509975642</v>
      </c>
      <c r="G22">
        <f t="shared" si="1"/>
        <v>2.0563025143499019</v>
      </c>
      <c r="H22" s="10">
        <f t="shared" si="6"/>
        <v>-0.62883383559840278</v>
      </c>
      <c r="I22">
        <f t="shared" si="2"/>
        <v>-7.5460060271808338</v>
      </c>
      <c r="K22">
        <f t="shared" si="3"/>
        <v>-0.33927397387643765</v>
      </c>
      <c r="M22">
        <f t="shared" si="4"/>
        <v>-0.33927397387643765</v>
      </c>
      <c r="N22" s="13">
        <f t="shared" si="5"/>
        <v>8.384491352044357E-2</v>
      </c>
      <c r="O22" s="13">
        <v>1</v>
      </c>
    </row>
    <row r="23" spans="1:25" x14ac:dyDescent="0.4">
      <c r="D23" s="6">
        <v>-0.92</v>
      </c>
      <c r="E23" s="7">
        <f t="shared" si="0"/>
        <v>-0.20074323119490373</v>
      </c>
      <c r="G23">
        <f t="shared" si="1"/>
        <v>2.0672749622241398</v>
      </c>
      <c r="H23" s="10">
        <f t="shared" si="6"/>
        <v>-0.82184278851193593</v>
      </c>
      <c r="I23">
        <f t="shared" si="2"/>
        <v>-9.8621134621432311</v>
      </c>
      <c r="K23">
        <f t="shared" si="3"/>
        <v>-0.56169505378953843</v>
      </c>
      <c r="M23">
        <f t="shared" si="4"/>
        <v>-0.56169505378953843</v>
      </c>
      <c r="N23" s="13">
        <f t="shared" si="5"/>
        <v>6.7676843881194895E-2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-0.24596031111569494</v>
      </c>
      <c r="G24">
        <f t="shared" si="1"/>
        <v>2.0782474100983777</v>
      </c>
      <c r="H24" s="10">
        <f t="shared" si="6"/>
        <v>-1.0069615137076551</v>
      </c>
      <c r="I24">
        <f t="shared" si="2"/>
        <v>-12.083538164491861</v>
      </c>
      <c r="K24">
        <f t="shared" si="3"/>
        <v>-0.77400039705218049</v>
      </c>
      <c r="M24">
        <f t="shared" si="4"/>
        <v>-0.77400039705218049</v>
      </c>
      <c r="N24" s="13">
        <f t="shared" si="5"/>
        <v>5.4270881873365637E-2</v>
      </c>
      <c r="O24" s="13">
        <v>1</v>
      </c>
      <c r="Q24" s="17" t="s">
        <v>58</v>
      </c>
      <c r="R24" s="19">
        <f>O5/(O8-O5)*-B4/L9</f>
        <v>0.34116666666666667</v>
      </c>
      <c r="V24" s="15" t="str">
        <f>D3</f>
        <v>FCC</v>
      </c>
      <c r="W24" s="1" t="str">
        <f>E3</f>
        <v>Cu</v>
      </c>
      <c r="X24" t="s">
        <v>100</v>
      </c>
    </row>
    <row r="25" spans="1:25" x14ac:dyDescent="0.4">
      <c r="D25" s="6">
        <v>-0.88</v>
      </c>
      <c r="E25" s="7">
        <f t="shared" si="0"/>
        <v>-0.28930796477006515</v>
      </c>
      <c r="G25">
        <f t="shared" si="1"/>
        <v>2.0892198579726156</v>
      </c>
      <c r="H25" s="10">
        <f t="shared" si="6"/>
        <v>-1.1844268077686468</v>
      </c>
      <c r="I25">
        <f t="shared" si="2"/>
        <v>-14.213121693223762</v>
      </c>
      <c r="K25">
        <f t="shared" si="3"/>
        <v>-0.97656010719752118</v>
      </c>
      <c r="M25">
        <f t="shared" si="4"/>
        <v>-0.97656010719752118</v>
      </c>
      <c r="N25" s="13">
        <f t="shared" si="5"/>
        <v>4.3208565206326016E-2</v>
      </c>
      <c r="O25" s="13">
        <v>1</v>
      </c>
      <c r="Q25" s="17" t="s">
        <v>59</v>
      </c>
      <c r="R25" s="19">
        <f>O8/(O8-O5)*-B4/SQRT(L9)</f>
        <v>2.3636720020623283</v>
      </c>
      <c r="V25" s="2" t="s">
        <v>103</v>
      </c>
      <c r="W25" s="1">
        <f>(-B4/(12*PI()*B6*W26))^(1/2)</f>
        <v>0.30443760140343862</v>
      </c>
      <c r="X25" t="s">
        <v>101</v>
      </c>
    </row>
    <row r="26" spans="1:25" x14ac:dyDescent="0.4">
      <c r="D26" s="6">
        <v>-0.86</v>
      </c>
      <c r="E26" s="7">
        <f t="shared" si="0"/>
        <v>-0.33084249711881131</v>
      </c>
      <c r="G26">
        <f t="shared" si="1"/>
        <v>2.1001923058468535</v>
      </c>
      <c r="H26" s="10">
        <f t="shared" si="6"/>
        <v>-1.3544691832044136</v>
      </c>
      <c r="I26">
        <f t="shared" si="2"/>
        <v>-16.253630198452964</v>
      </c>
      <c r="K26">
        <f t="shared" si="3"/>
        <v>-1.169731165553884</v>
      </c>
      <c r="M26">
        <f t="shared" si="4"/>
        <v>-1.169731165553884</v>
      </c>
      <c r="N26" s="13">
        <f t="shared" si="5"/>
        <v>3.4128135165447368E-2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-0.37061871628497473</v>
      </c>
      <c r="G27">
        <f t="shared" si="1"/>
        <v>2.1111647537210914</v>
      </c>
      <c r="H27" s="10">
        <f t="shared" si="6"/>
        <v>-1.5173130244706865</v>
      </c>
      <c r="I27">
        <f t="shared" si="2"/>
        <v>-18.207756293648238</v>
      </c>
      <c r="K27">
        <f t="shared" si="3"/>
        <v>-1.3538579099287027</v>
      </c>
      <c r="M27">
        <f t="shared" si="4"/>
        <v>-1.3538579099287027</v>
      </c>
      <c r="N27" s="13">
        <f t="shared" si="5"/>
        <v>2.6717574469933045E-2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-0.40868997075583313</v>
      </c>
      <c r="G28">
        <f t="shared" si="1"/>
        <v>2.1221372015953293</v>
      </c>
      <c r="H28" s="10">
        <f t="shared" si="6"/>
        <v>-1.6731767402743809</v>
      </c>
      <c r="I28">
        <f t="shared" si="2"/>
        <v>-20.07812088329257</v>
      </c>
      <c r="K28">
        <f t="shared" si="3"/>
        <v>-1.5292724949036938</v>
      </c>
      <c r="M28">
        <f t="shared" si="4"/>
        <v>-1.5292724949036938</v>
      </c>
      <c r="N28" s="13">
        <f t="shared" si="5"/>
        <v>2.070843183570693E-2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0.82327700294419248</v>
      </c>
      <c r="X28" t="s">
        <v>108</v>
      </c>
    </row>
    <row r="29" spans="1:25" x14ac:dyDescent="0.4">
      <c r="D29" s="6">
        <v>-0.8</v>
      </c>
      <c r="E29" s="7">
        <f t="shared" si="0"/>
        <v>-0.44510818569849347</v>
      </c>
      <c r="G29">
        <f t="shared" si="1"/>
        <v>2.1331096494695672</v>
      </c>
      <c r="H29" s="10">
        <f t="shared" si="6"/>
        <v>-1.8222729122496324</v>
      </c>
      <c r="I29">
        <f t="shared" si="2"/>
        <v>-21.86727494699559</v>
      </c>
      <c r="K29">
        <f t="shared" si="3"/>
        <v>-1.6962953344891787</v>
      </c>
      <c r="M29">
        <f t="shared" si="4"/>
        <v>-1.6962953344891787</v>
      </c>
      <c r="N29" s="13">
        <f t="shared" si="5"/>
        <v>1.5870350098391162E-2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-0.4799238984096042</v>
      </c>
      <c r="G30">
        <f t="shared" si="1"/>
        <v>2.1440820973438051</v>
      </c>
      <c r="H30" s="10">
        <f t="shared" si="6"/>
        <v>-1.9648084400889196</v>
      </c>
      <c r="I30">
        <f t="shared" si="2"/>
        <v>-23.577701281067036</v>
      </c>
      <c r="K30">
        <f t="shared" si="3"/>
        <v>-1.8552355278533028</v>
      </c>
      <c r="M30">
        <f t="shared" si="4"/>
        <v>-1.8552355278533028</v>
      </c>
      <c r="N30" s="13">
        <f t="shared" si="5"/>
        <v>1.2006223095794187E-2</v>
      </c>
      <c r="O30" s="13">
        <v>1</v>
      </c>
      <c r="V30" s="22" t="s">
        <v>22</v>
      </c>
      <c r="W30" s="1">
        <f>1/(O5*W25^2)</f>
        <v>8.8670490673226308</v>
      </c>
    </row>
    <row r="31" spans="1:25" x14ac:dyDescent="0.4">
      <c r="D31" s="6">
        <v>-0.76</v>
      </c>
      <c r="E31" s="7">
        <f t="shared" si="0"/>
        <v>-0.51318629291923645</v>
      </c>
      <c r="G31">
        <f t="shared" si="1"/>
        <v>2.155054545218043</v>
      </c>
      <c r="H31" s="10">
        <f t="shared" si="6"/>
        <v>-2.1009846832113537</v>
      </c>
      <c r="I31">
        <f t="shared" si="2"/>
        <v>-25.211816198536244</v>
      </c>
      <c r="K31">
        <f t="shared" si="3"/>
        <v>-2.0063912688112726</v>
      </c>
      <c r="M31">
        <f t="shared" si="4"/>
        <v>-2.0063912688112726</v>
      </c>
      <c r="N31" s="13">
        <f t="shared" si="5"/>
        <v>8.9479140478654646E-3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-0.54494323376853471</v>
      </c>
      <c r="G32">
        <f t="shared" si="1"/>
        <v>2.1660269930922809</v>
      </c>
      <c r="H32" s="10">
        <f t="shared" si="6"/>
        <v>-2.2309975990483815</v>
      </c>
      <c r="I32">
        <f t="shared" si="2"/>
        <v>-26.771971188580579</v>
      </c>
      <c r="K32">
        <f t="shared" si="3"/>
        <v>-2.1500502397305308</v>
      </c>
      <c r="M32">
        <f t="shared" si="4"/>
        <v>-2.1500502397305308</v>
      </c>
      <c r="N32" s="13">
        <f t="shared" si="5"/>
        <v>6.5524749805332284E-3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-0.57524129898028864</v>
      </c>
      <c r="G33">
        <f t="shared" si="1"/>
        <v>2.1769994409665188</v>
      </c>
      <c r="H33" s="10">
        <f t="shared" si="6"/>
        <v>-2.3550378780253016</v>
      </c>
      <c r="I33">
        <f t="shared" si="2"/>
        <v>-28.260454536303619</v>
      </c>
      <c r="K33">
        <f t="shared" si="3"/>
        <v>-2.2864899904797813</v>
      </c>
      <c r="M33">
        <f t="shared" si="4"/>
        <v>-2.2864899904797813</v>
      </c>
      <c r="N33" s="13">
        <f t="shared" si="5"/>
        <v>4.6988128869533009E-3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-0.60412581224114303</v>
      </c>
      <c r="G34">
        <f t="shared" si="1"/>
        <v>2.1879718888407567</v>
      </c>
      <c r="H34" s="10">
        <f t="shared" si="6"/>
        <v>-2.47329107531524</v>
      </c>
      <c r="I34">
        <f t="shared" si="2"/>
        <v>-29.679492903782879</v>
      </c>
      <c r="K34">
        <f t="shared" si="3"/>
        <v>-2.4159783030231488</v>
      </c>
      <c r="M34">
        <f t="shared" si="4"/>
        <v>-2.4159783030231488</v>
      </c>
      <c r="N34" s="13">
        <f t="shared" si="5"/>
        <v>3.2847538678050965E-3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-0.63164087431374316</v>
      </c>
      <c r="G35">
        <f t="shared" si="1"/>
        <v>2.1989443367149946</v>
      </c>
      <c r="H35" s="10">
        <f t="shared" si="6"/>
        <v>-2.5859377394404648</v>
      </c>
      <c r="I35">
        <f t="shared" si="2"/>
        <v>-31.031252873285577</v>
      </c>
      <c r="K35">
        <f t="shared" si="3"/>
        <v>-2.5387735422352335</v>
      </c>
      <c r="M35">
        <f t="shared" si="4"/>
        <v>-2.5387735422352335</v>
      </c>
      <c r="N35" s="13">
        <f t="shared" si="5"/>
        <v>2.2244614980139422E-3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-0.65782939369669069</v>
      </c>
      <c r="G36">
        <f t="shared" si="1"/>
        <v>2.2099167845892325</v>
      </c>
      <c r="H36" s="10">
        <f t="shared" si="6"/>
        <v>-2.6931535377942524</v>
      </c>
      <c r="I36">
        <f t="shared" si="2"/>
        <v>-32.317842453531028</v>
      </c>
      <c r="K36">
        <f t="shared" si="3"/>
        <v>-2.655124993488327</v>
      </c>
      <c r="M36">
        <f t="shared" si="4"/>
        <v>-2.655124993488327</v>
      </c>
      <c r="N36" s="13">
        <f t="shared" si="5"/>
        <v>1.4461701820277307E-3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-0.68273311654978253</v>
      </c>
      <c r="G37">
        <f t="shared" si="1"/>
        <v>2.2208892324634704</v>
      </c>
      <c r="H37" s="10">
        <f t="shared" si="6"/>
        <v>-2.7951093791548098</v>
      </c>
      <c r="I37">
        <f t="shared" si="2"/>
        <v>-33.541312549857722</v>
      </c>
      <c r="K37">
        <f t="shared" si="3"/>
        <v>-2.7652731875400303</v>
      </c>
      <c r="M37">
        <f t="shared" si="4"/>
        <v>-2.7652731875400303</v>
      </c>
      <c r="N37" s="13">
        <f t="shared" si="5"/>
        <v>8.9019833007384285E-4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-0.70639265590161004</v>
      </c>
      <c r="G38">
        <f t="shared" si="1"/>
        <v>2.2318616803377083</v>
      </c>
      <c r="H38" s="10">
        <f t="shared" si="6"/>
        <v>-2.8919715332611915</v>
      </c>
      <c r="I38">
        <f t="shared" si="2"/>
        <v>-34.703658399134298</v>
      </c>
      <c r="K38">
        <f t="shared" si="3"/>
        <v>-2.8694502132269637</v>
      </c>
      <c r="M38">
        <f t="shared" si="4"/>
        <v>-2.8694502132269637</v>
      </c>
      <c r="N38" s="13">
        <f t="shared" si="5"/>
        <v>5.072098560841104E-4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-0.72884752015620358</v>
      </c>
      <c r="G39">
        <f t="shared" si="1"/>
        <v>2.2428341282119462</v>
      </c>
      <c r="H39" s="10">
        <f t="shared" si="6"/>
        <v>-2.9839017475194978</v>
      </c>
      <c r="I39">
        <f t="shared" si="2"/>
        <v>-35.806820970233971</v>
      </c>
      <c r="K39">
        <f t="shared" si="3"/>
        <v>-2.9678800184491365</v>
      </c>
      <c r="M39">
        <f t="shared" si="4"/>
        <v>-2.9678800184491365</v>
      </c>
      <c r="N39" s="13">
        <f t="shared" si="5"/>
        <v>2.5669580240405898E-4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-0.75013614091503089</v>
      </c>
      <c r="G40">
        <f t="shared" si="1"/>
        <v>2.2538065760861841</v>
      </c>
      <c r="H40" s="10">
        <f t="shared" si="6"/>
        <v>-3.0710573609061367</v>
      </c>
      <c r="I40">
        <f t="shared" si="2"/>
        <v>-36.85268833087364</v>
      </c>
      <c r="K40">
        <f t="shared" si="3"/>
        <v>-3.0607786999092017</v>
      </c>
      <c r="M40">
        <f t="shared" si="4"/>
        <v>-3.0607786999092017</v>
      </c>
      <c r="N40" s="13">
        <f t="shared" si="5"/>
        <v>1.0565087188991227E-4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-0.77029590013028448</v>
      </c>
      <c r="G41">
        <f t="shared" si="1"/>
        <v>2.264779023960422</v>
      </c>
      <c r="H41" s="10">
        <f t="shared" si="6"/>
        <v>-3.1535914151333846</v>
      </c>
      <c r="I41">
        <f t="shared" si="2"/>
        <v>-37.843096981600617</v>
      </c>
      <c r="K41">
        <f t="shared" si="3"/>
        <v>-3.1483547820513103</v>
      </c>
      <c r="M41">
        <f t="shared" si="4"/>
        <v>-3.1483547820513103</v>
      </c>
      <c r="N41" s="13">
        <f t="shared" si="5"/>
        <v>2.742232603627538E-5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-0.78936315660503487</v>
      </c>
      <c r="G42">
        <f t="shared" si="1"/>
        <v>2.2757514718346599</v>
      </c>
      <c r="H42" s="10">
        <f t="shared" si="6"/>
        <v>-3.231652763141013</v>
      </c>
      <c r="I42">
        <f t="shared" si="2"/>
        <v>-38.779833157692153</v>
      </c>
      <c r="K42">
        <f t="shared" si="3"/>
        <v>-3.2308094856257323</v>
      </c>
      <c r="M42">
        <f t="shared" si="4"/>
        <v>-3.2308094856257323</v>
      </c>
      <c r="N42" s="13">
        <f t="shared" si="5"/>
        <v>7.1111696777796195E-7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-0.80737327185546548</v>
      </c>
      <c r="G43">
        <f t="shared" si="1"/>
        <v>2.2867239197088978</v>
      </c>
      <c r="H43" s="10">
        <f t="shared" si="6"/>
        <v>-3.3053861749762756</v>
      </c>
      <c r="I43">
        <f t="shared" si="2"/>
        <v>-39.664634099715308</v>
      </c>
      <c r="K43">
        <f t="shared" si="3"/>
        <v>-3.3083369862876477</v>
      </c>
      <c r="M43">
        <f t="shared" si="4"/>
        <v>-3.3083369862876477</v>
      </c>
      <c r="N43" s="13">
        <f t="shared" si="5"/>
        <v>8.7072873953214877E-6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-0.8243606353500641</v>
      </c>
      <c r="G44">
        <f t="shared" si="1"/>
        <v>2.2976963675831357</v>
      </c>
      <c r="H44" s="10">
        <f t="shared" si="6"/>
        <v>-3.3749324411231627</v>
      </c>
      <c r="I44">
        <f t="shared" si="2"/>
        <v>-40.499189293477954</v>
      </c>
      <c r="K44">
        <f t="shared" si="3"/>
        <v>-3.3811246636215042</v>
      </c>
      <c r="M44">
        <f t="shared" si="4"/>
        <v>-3.3811246636215042</v>
      </c>
      <c r="N44" s="13">
        <f t="shared" si="5"/>
        <v>3.8343619468966698E-5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-0.84035868914030465</v>
      </c>
      <c r="G45">
        <f t="shared" si="1"/>
        <v>2.3086688154573736</v>
      </c>
      <c r="H45" s="10">
        <f t="shared" si="6"/>
        <v>-3.4404284733404071</v>
      </c>
      <c r="I45">
        <f t="shared" si="2"/>
        <v>-41.285141680084884</v>
      </c>
      <c r="K45">
        <f t="shared" si="3"/>
        <v>-3.4493533409660131</v>
      </c>
      <c r="M45">
        <f t="shared" si="4"/>
        <v>-3.4493533409660131</v>
      </c>
      <c r="N45" s="13">
        <f t="shared" si="5"/>
        <v>7.9653262134589349E-5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-0.85539995189702023</v>
      </c>
      <c r="G46">
        <f t="shared" si="1"/>
        <v>2.3196412633316115</v>
      </c>
      <c r="H46" s="10">
        <f t="shared" si="6"/>
        <v>-3.5020074030664015</v>
      </c>
      <c r="I46">
        <f t="shared" si="2"/>
        <v>-42.024088836796821</v>
      </c>
      <c r="K46">
        <f t="shared" si="3"/>
        <v>-3.5131975163994618</v>
      </c>
      <c r="M46">
        <f t="shared" si="4"/>
        <v>-3.5131975163994618</v>
      </c>
      <c r="N46" s="13">
        <f t="shared" si="5"/>
        <v>1.2521863640673397E-4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-0.86951604236634827</v>
      </c>
      <c r="G47">
        <f t="shared" si="1"/>
        <v>2.3306137112058494</v>
      </c>
      <c r="H47" s="10">
        <f t="shared" si="6"/>
        <v>-3.5597986774478301</v>
      </c>
      <c r="I47">
        <f t="shared" si="2"/>
        <v>-42.717584129373961</v>
      </c>
      <c r="K47">
        <f t="shared" si="3"/>
        <v>-3.5728255852299871</v>
      </c>
      <c r="M47">
        <f t="shared" si="4"/>
        <v>-3.5728255852299871</v>
      </c>
      <c r="N47" s="13">
        <f t="shared" si="5"/>
        <v>1.6970032636482214E-4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-0.88273770225880821</v>
      </c>
      <c r="G48">
        <f t="shared" si="1"/>
        <v>2.3415861590800877</v>
      </c>
      <c r="H48" s="10">
        <f t="shared" si="6"/>
        <v>-3.6139281530475609</v>
      </c>
      <c r="I48">
        <f t="shared" si="2"/>
        <v>-43.367137836570734</v>
      </c>
      <c r="K48">
        <f t="shared" si="3"/>
        <v>-3.6284000543213999</v>
      </c>
      <c r="M48">
        <f t="shared" si="4"/>
        <v>-3.6284000543213999</v>
      </c>
      <c r="N48" s="13">
        <f t="shared" si="5"/>
        <v>2.0943592647974335E-4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-0.8950948185847627</v>
      </c>
      <c r="G49">
        <f t="shared" si="1"/>
        <v>2.3525586069543256</v>
      </c>
      <c r="H49" s="10">
        <f t="shared" si="6"/>
        <v>-3.6645181872860193</v>
      </c>
      <c r="I49">
        <f t="shared" si="2"/>
        <v>-43.974218247432233</v>
      </c>
      <c r="K49">
        <f t="shared" si="3"/>
        <v>-3.6800777485713105</v>
      </c>
      <c r="M49">
        <f t="shared" si="4"/>
        <v>-3.6800777485713105</v>
      </c>
      <c r="N49" s="13">
        <f t="shared" si="5"/>
        <v>2.4209994739073383E-4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-0.90661644544921982</v>
      </c>
      <c r="G50">
        <f t="shared" si="1"/>
        <v>2.3635310548285635</v>
      </c>
      <c r="H50" s="10">
        <f t="shared" si="6"/>
        <v>-3.7116877276691063</v>
      </c>
      <c r="I50">
        <f t="shared" si="2"/>
        <v>-44.540252732029273</v>
      </c>
      <c r="K50">
        <f t="shared" si="3"/>
        <v>-3.728010009845601</v>
      </c>
      <c r="M50">
        <f t="shared" si="4"/>
        <v>-3.728010009845601</v>
      </c>
      <c r="N50" s="13">
        <f t="shared" si="5"/>
        <v>2.6641689544911932E-4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-0.91733082531861831</v>
      </c>
      <c r="G51">
        <f t="shared" si="1"/>
        <v>2.3745035027028014</v>
      </c>
      <c r="H51" s="10">
        <f t="shared" si="6"/>
        <v>-3.7555523988544235</v>
      </c>
      <c r="I51">
        <f t="shared" si="2"/>
        <v>-45.066628786253084</v>
      </c>
      <c r="K51">
        <f t="shared" si="3"/>
        <v>-3.7723428886605213</v>
      </c>
      <c r="M51">
        <f t="shared" si="4"/>
        <v>-3.7723428886605213</v>
      </c>
      <c r="N51" s="13">
        <f t="shared" si="5"/>
        <v>2.8192054792867293E-4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-0.92726540977197247</v>
      </c>
      <c r="G52">
        <f t="shared" si="1"/>
        <v>2.3854759505770393</v>
      </c>
      <c r="H52" s="10">
        <f t="shared" si="6"/>
        <v>-3.7962245876064551</v>
      </c>
      <c r="I52">
        <f t="shared" si="2"/>
        <v>-45.554695051277463</v>
      </c>
      <c r="K52">
        <f t="shared" si="3"/>
        <v>-3.8132173288920281</v>
      </c>
      <c r="M52">
        <f t="shared" si="4"/>
        <v>-3.8132173288920281</v>
      </c>
      <c r="N52" s="13">
        <f t="shared" si="5"/>
        <v>2.887532563984186E-4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-0.93644687974845131</v>
      </c>
      <c r="G53">
        <f t="shared" si="1"/>
        <v>2.3964483984512772</v>
      </c>
      <c r="H53" s="10">
        <f t="shared" si="6"/>
        <v>-3.83381352569016</v>
      </c>
      <c r="I53">
        <f t="shared" si="2"/>
        <v>-46.005762308281916</v>
      </c>
      <c r="K53">
        <f t="shared" si="3"/>
        <v>-3.8507693457803764</v>
      </c>
      <c r="M53">
        <f t="shared" si="4"/>
        <v>-3.8507693457803764</v>
      </c>
      <c r="N53" s="13">
        <f t="shared" si="5"/>
        <v>2.8749983493178797E-4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-0.94490116530320278</v>
      </c>
      <c r="G54">
        <f t="shared" si="1"/>
        <v>2.4074208463255151</v>
      </c>
      <c r="H54" s="10">
        <f t="shared" si="6"/>
        <v>-3.8684253707513121</v>
      </c>
      <c r="I54">
        <f t="shared" si="2"/>
        <v>-46.421104449015743</v>
      </c>
      <c r="K54">
        <f t="shared" si="3"/>
        <v>-3.8851301974871895</v>
      </c>
      <c r="M54">
        <f t="shared" si="4"/>
        <v>-3.8851301974871895</v>
      </c>
      <c r="N54" s="13">
        <f t="shared" si="5"/>
        <v>2.790512362756832E-4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-0.95265346488295488</v>
      </c>
      <c r="G55">
        <f t="shared" si="1"/>
        <v>2.418393294199753</v>
      </c>
      <c r="H55" s="10">
        <f t="shared" si="6"/>
        <v>-3.9001632852308172</v>
      </c>
      <c r="I55">
        <f t="shared" si="2"/>
        <v>-46.801959422769805</v>
      </c>
      <c r="K55">
        <f t="shared" si="3"/>
        <v>-3.9164265504517735</v>
      </c>
      <c r="M55">
        <f t="shared" si="4"/>
        <v>-3.9164265504517735</v>
      </c>
      <c r="N55" s="13">
        <f t="shared" si="5"/>
        <v>2.6449379564716434E-4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-0.95972826413267143</v>
      </c>
      <c r="G56">
        <f t="shared" si="1"/>
        <v>2.4293657420739909</v>
      </c>
      <c r="H56" s="10">
        <f t="shared" si="6"/>
        <v>-3.9291275133591572</v>
      </c>
      <c r="I56">
        <f t="shared" si="2"/>
        <v>-47.149530160309887</v>
      </c>
      <c r="K56">
        <f t="shared" si="3"/>
        <v>-3.944780638783338</v>
      </c>
      <c r="M56">
        <f t="shared" si="4"/>
        <v>-3.944780638783338</v>
      </c>
      <c r="N56" s="13">
        <f t="shared" si="5"/>
        <v>2.4502033554513333E-4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-0.96614935424426784</v>
      </c>
      <c r="G57">
        <f t="shared" si="1"/>
        <v>2.4403381899482288</v>
      </c>
      <c r="H57" s="10">
        <f t="shared" si="6"/>
        <v>-3.9554154562760329</v>
      </c>
      <c r="I57">
        <f t="shared" si="2"/>
        <v>-47.464985475312396</v>
      </c>
      <c r="K57">
        <f t="shared" si="3"/>
        <v>-3.9703104179163633</v>
      </c>
      <c r="M57">
        <f t="shared" si="4"/>
        <v>-3.9703104179163633</v>
      </c>
      <c r="N57" s="13">
        <f t="shared" si="5"/>
        <v>2.2185988226691526E-4</v>
      </c>
      <c r="O57" s="13">
        <v>1</v>
      </c>
    </row>
    <row r="58" spans="4:21" x14ac:dyDescent="0.4">
      <c r="D58" s="6">
        <v>-0.219999999999999</v>
      </c>
      <c r="E58" s="7">
        <f t="shared" si="0"/>
        <v>-0.9719398498581574</v>
      </c>
      <c r="G58">
        <f t="shared" si="1"/>
        <v>2.4513106378224667</v>
      </c>
      <c r="H58" s="10">
        <f t="shared" si="6"/>
        <v>-3.9791217453192966</v>
      </c>
      <c r="I58">
        <f t="shared" si="2"/>
        <v>-47.749460943831558</v>
      </c>
      <c r="K58">
        <f t="shared" si="3"/>
        <v>-3.9931297127470549</v>
      </c>
      <c r="M58">
        <f t="shared" si="4"/>
        <v>-3.9931297127470549</v>
      </c>
      <c r="N58" s="13">
        <f t="shared" si="5"/>
        <v>1.9622315145713547E-4</v>
      </c>
      <c r="O58" s="13">
        <v>1</v>
      </c>
    </row>
    <row r="59" spans="4:21" x14ac:dyDescent="0.4">
      <c r="D59" s="6">
        <v>-0.19999999999999901</v>
      </c>
      <c r="E59" s="7">
        <f t="shared" si="0"/>
        <v>-0.97712220652813597</v>
      </c>
      <c r="G59">
        <f t="shared" si="1"/>
        <v>2.4622830856967046</v>
      </c>
      <c r="H59" s="10">
        <f t="shared" si="6"/>
        <v>-4.0003383135261883</v>
      </c>
      <c r="I59">
        <f t="shared" si="2"/>
        <v>-48.004059762314256</v>
      </c>
      <c r="K59">
        <f t="shared" si="3"/>
        <v>-4.0133483604601654</v>
      </c>
      <c r="M59">
        <f t="shared" si="4"/>
        <v>-4.0133483604601654</v>
      </c>
      <c r="N59" s="13">
        <f t="shared" si="5"/>
        <v>1.6926132122428733E-4</v>
      </c>
      <c r="O59" s="13">
        <v>1</v>
      </c>
    </row>
    <row r="60" spans="4:21" x14ac:dyDescent="0.4">
      <c r="D60" s="6">
        <v>-0.17999999999999899</v>
      </c>
      <c r="E60" s="7">
        <f t="shared" si="0"/>
        <v>-0.98171823775988454</v>
      </c>
      <c r="G60">
        <f t="shared" si="1"/>
        <v>2.4732555335709425</v>
      </c>
      <c r="H60" s="10">
        <f t="shared" si="6"/>
        <v>-4.0191544653889677</v>
      </c>
      <c r="I60">
        <f t="shared" si="2"/>
        <v>-48.229853584667609</v>
      </c>
      <c r="K60">
        <f t="shared" si="3"/>
        <v>-4.0310723482469299</v>
      </c>
      <c r="M60">
        <f t="shared" si="4"/>
        <v>-4.0310723482469299</v>
      </c>
      <c r="N60" s="13">
        <f t="shared" si="5"/>
        <v>1.420359318161104E-4</v>
      </c>
      <c r="O60" s="13">
        <v>1</v>
      </c>
    </row>
    <row r="61" spans="4:21" x14ac:dyDescent="0.4">
      <c r="D61" s="6">
        <v>-0.159999999999999</v>
      </c>
      <c r="E61" s="7">
        <f t="shared" si="0"/>
        <v>-0.98574913163312083</v>
      </c>
      <c r="G61">
        <f t="shared" si="1"/>
        <v>2.4842279814451804</v>
      </c>
      <c r="H61" s="10">
        <f t="shared" si="6"/>
        <v>-4.0356569449059974</v>
      </c>
      <c r="I61">
        <f t="shared" si="2"/>
        <v>-48.427883338871965</v>
      </c>
      <c r="K61">
        <f t="shared" si="3"/>
        <v>-4.0464039461069721</v>
      </c>
      <c r="M61">
        <f t="shared" si="4"/>
        <v>-4.0464039461069721</v>
      </c>
      <c r="N61" s="13">
        <f t="shared" si="5"/>
        <v>1.1549803481375196E-4</v>
      </c>
      <c r="O61" s="13">
        <v>1</v>
      </c>
    </row>
    <row r="62" spans="4:21" x14ac:dyDescent="0.4">
      <c r="D62" s="6">
        <v>-0.13999999999999899</v>
      </c>
      <c r="E62" s="7">
        <f t="shared" si="0"/>
        <v>-0.98923546701721554</v>
      </c>
      <c r="G62">
        <f t="shared" si="1"/>
        <v>2.4952004293194188</v>
      </c>
      <c r="H62" s="10">
        <f t="shared" si="6"/>
        <v>-4.0499300019684803</v>
      </c>
      <c r="I62">
        <f t="shared" si="2"/>
        <v>-48.599160023621764</v>
      </c>
      <c r="K62">
        <f t="shared" si="3"/>
        <v>-4.0594418349191494</v>
      </c>
      <c r="M62">
        <f t="shared" si="4"/>
        <v>-4.0594418349191494</v>
      </c>
      <c r="N62" s="13">
        <f t="shared" si="5"/>
        <v>9.0474966081435432E-5</v>
      </c>
      <c r="O62" s="13">
        <v>1</v>
      </c>
    </row>
    <row r="63" spans="4:21" x14ac:dyDescent="0.4">
      <c r="D63" s="6">
        <v>-0.119999999999999</v>
      </c>
      <c r="E63" s="7">
        <f t="shared" si="0"/>
        <v>-0.99219722938985078</v>
      </c>
      <c r="G63">
        <f t="shared" si="1"/>
        <v>2.5061728771936562</v>
      </c>
      <c r="H63" s="10">
        <f t="shared" si="6"/>
        <v>-4.0620554571220495</v>
      </c>
      <c r="I63">
        <f t="shared" si="2"/>
        <v>-48.744665485464594</v>
      </c>
      <c r="K63">
        <f t="shared" si="3"/>
        <v>-4.0702812299591304</v>
      </c>
      <c r="M63">
        <f t="shared" si="4"/>
        <v>-4.0702812299591304</v>
      </c>
      <c r="N63" s="13">
        <f t="shared" si="5"/>
        <v>6.7663338767258365E-5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-0.99465382626808307</v>
      </c>
      <c r="G64">
        <f t="shared" si="1"/>
        <v>2.5171453250678946</v>
      </c>
      <c r="H64" s="10">
        <f t="shared" si="6"/>
        <v>-4.0721127647415321</v>
      </c>
      <c r="I64">
        <f t="shared" si="2"/>
        <v>-48.865353176898381</v>
      </c>
      <c r="K64">
        <f t="shared" si="3"/>
        <v>-4.0790140000342259</v>
      </c>
      <c r="M64">
        <f t="shared" si="4"/>
        <v>-4.0790140000342259</v>
      </c>
      <c r="N64" s="13">
        <f t="shared" si="5"/>
        <v>4.7627048565122745E-5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1"/>
        <v>2.528117772942132</v>
      </c>
      <c r="H65" s="10">
        <f t="shared" si="6"/>
        <v>-4.0801790746563791</v>
      </c>
      <c r="I65">
        <f t="shared" si="2"/>
        <v>-48.962148895876553</v>
      </c>
      <c r="K65">
        <f t="shared" si="3"/>
        <v>-4.085728782399304</v>
      </c>
      <c r="M65">
        <f t="shared" si="4"/>
        <v>-4.085728782399304</v>
      </c>
      <c r="N65" s="13">
        <f t="shared" si="5"/>
        <v>3.0799256031881237E-5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1"/>
        <v>2.5390902208163699</v>
      </c>
      <c r="H66" s="10">
        <f t="shared" si="6"/>
        <v>-4.0863292922633008</v>
      </c>
      <c r="I66">
        <f t="shared" si="2"/>
        <v>-49.035951507159609</v>
      </c>
      <c r="K66">
        <f t="shared" si="3"/>
        <v>-4.0905110936112576</v>
      </c>
      <c r="M66">
        <f t="shared" si="4"/>
        <v>-4.0905110936112576</v>
      </c>
      <c r="N66" s="13">
        <f t="shared" si="5"/>
        <v>1.74874625137739E-5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1"/>
        <v>2.5500626686906078</v>
      </c>
      <c r="H67" s="10">
        <f t="shared" si="6"/>
        <v>-4.0906361371618924</v>
      </c>
      <c r="I67">
        <f t="shared" si="2"/>
        <v>-49.087633645942709</v>
      </c>
      <c r="K67">
        <f t="shared" si="3"/>
        <v>-4.0934434364729952</v>
      </c>
      <c r="M67">
        <f t="shared" si="4"/>
        <v>-4.0934434364729952</v>
      </c>
      <c r="N67" s="13">
        <f t="shared" si="5"/>
        <v>7.880929422118231E-6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1"/>
        <v>2.5610351165648457</v>
      </c>
      <c r="H68" s="10">
        <f t="shared" si="6"/>
        <v>-4.0931702003481476</v>
      </c>
      <c r="I68">
        <f t="shared" si="2"/>
        <v>-49.118042404177771</v>
      </c>
      <c r="K68">
        <f t="shared" si="3"/>
        <v>-4.0946054032122134</v>
      </c>
      <c r="M68">
        <f t="shared" si="4"/>
        <v>-4.0946054032122134</v>
      </c>
      <c r="N68" s="13">
        <f t="shared" si="5"/>
        <v>2.0598072610227992E-2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-4.0940737750344045</v>
      </c>
      <c r="M69">
        <f t="shared" si="4"/>
        <v>-4.0940737750344045</v>
      </c>
      <c r="N69" s="61">
        <f t="shared" si="5"/>
        <v>5.4427557013408724E-5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1"/>
        <v>2.5829800123133211</v>
      </c>
      <c r="H70" s="10">
        <f t="shared" si="6"/>
        <v>-4.0931920358882135</v>
      </c>
      <c r="I70">
        <f t="shared" si="2"/>
        <v>-49.118304430658561</v>
      </c>
      <c r="K70">
        <f t="shared" si="3"/>
        <v>-4.0919226181840145</v>
      </c>
      <c r="M70">
        <f t="shared" si="4"/>
        <v>-4.0919226181840145</v>
      </c>
      <c r="N70" s="13">
        <f t="shared" si="5"/>
        <v>1.6114213077337881E-2</v>
      </c>
      <c r="O70" s="13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1"/>
        <v>2.5939524601875585</v>
      </c>
      <c r="H71" s="10">
        <f t="shared" si="6"/>
        <v>-4.0908108424451957</v>
      </c>
      <c r="I71">
        <f t="shared" si="2"/>
        <v>-49.089730109342348</v>
      </c>
      <c r="K71">
        <f t="shared" si="3"/>
        <v>-4.0882233766426106</v>
      </c>
      <c r="M71">
        <f t="shared" si="4"/>
        <v>-4.0882233766426106</v>
      </c>
      <c r="N71" s="13">
        <f t="shared" si="5"/>
        <v>6.6949792795471741E-6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1"/>
        <v>2.6049249080617969</v>
      </c>
      <c r="H72" s="10">
        <f t="shared" si="6"/>
        <v>-4.0869190405235489</v>
      </c>
      <c r="I72">
        <f t="shared" si="2"/>
        <v>-49.043028486282587</v>
      </c>
      <c r="K72">
        <f t="shared" si="3"/>
        <v>-4.0830449615876203</v>
      </c>
      <c r="M72">
        <f t="shared" si="4"/>
        <v>-4.0830449615876203</v>
      </c>
      <c r="N72" s="13">
        <f t="shared" si="5"/>
        <v>1.5008487601805792E-5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1"/>
        <v>2.6158973559360348</v>
      </c>
      <c r="H73" s="10">
        <f t="shared" si="6"/>
        <v>-4.0815773878754378</v>
      </c>
      <c r="I73">
        <f t="shared" si="2"/>
        <v>-48.978928654505253</v>
      </c>
      <c r="K73">
        <f t="shared" si="3"/>
        <v>-4.0764538377306314</v>
      </c>
      <c r="M73">
        <f t="shared" si="4"/>
        <v>-4.0764538377306314</v>
      </c>
      <c r="N73" s="13">
        <f t="shared" si="5"/>
        <v>2.6250766086345332E-5</v>
      </c>
      <c r="O73" s="13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1"/>
        <v>2.6268698038102727</v>
      </c>
      <c r="H74" s="10">
        <f t="shared" si="6"/>
        <v>-4.0748448283831413</v>
      </c>
      <c r="I74">
        <f t="shared" si="2"/>
        <v>-48.898137940597692</v>
      </c>
      <c r="K74">
        <f t="shared" si="3"/>
        <v>-4.0685141066494914</v>
      </c>
      <c r="M74">
        <f t="shared" si="4"/>
        <v>-4.0685141066494914</v>
      </c>
      <c r="N74" s="13">
        <f t="shared" si="5"/>
        <v>4.0078037668907224E-5</v>
      </c>
      <c r="O74" s="13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1"/>
        <v>2.6378422516845101</v>
      </c>
      <c r="H75" s="10">
        <f t="shared" si="6"/>
        <v>-4.066778540070449</v>
      </c>
      <c r="I75">
        <f t="shared" si="2"/>
        <v>-48.801342480845392</v>
      </c>
      <c r="K75">
        <f t="shared" si="3"/>
        <v>-4.0592875872239782</v>
      </c>
      <c r="M75">
        <f t="shared" si="4"/>
        <v>-4.0592875872239782</v>
      </c>
      <c r="N75" s="13">
        <f t="shared" si="5"/>
        <v>5.6114374548049475E-5</v>
      </c>
      <c r="O75" s="13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1"/>
        <v>2.6488146995587485</v>
      </c>
      <c r="H76" s="10">
        <f t="shared" si="6"/>
        <v>-4.0574339819238912</v>
      </c>
      <c r="I76">
        <f t="shared" si="2"/>
        <v>-48.689207783086694</v>
      </c>
      <c r="K76">
        <f t="shared" si="3"/>
        <v>-4.0488338932807153</v>
      </c>
      <c r="M76">
        <f t="shared" si="4"/>
        <v>-4.0488338932807153</v>
      </c>
      <c r="N76" s="13">
        <f t="shared" si="5"/>
        <v>7.3961524670482264E-5</v>
      </c>
      <c r="O76" s="13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1"/>
        <v>2.6597871474329864</v>
      </c>
      <c r="H77" s="10">
        <f t="shared" si="6"/>
        <v>-4.0468649395520959</v>
      </c>
      <c r="I77">
        <f t="shared" si="2"/>
        <v>-48.562379274625151</v>
      </c>
      <c r="K77">
        <f t="shared" si="3"/>
        <v>-4.0372105085487524</v>
      </c>
      <c r="M77">
        <f t="shared" si="4"/>
        <v>-4.0372105085487524</v>
      </c>
      <c r="N77" s="13">
        <f t="shared" si="5"/>
        <v>9.3208037998320398E-5</v>
      </c>
      <c r="O77" s="13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1"/>
        <v>2.6707595953072243</v>
      </c>
      <c r="H78" s="10">
        <f t="shared" si="6"/>
        <v>-4.035123569710942</v>
      </c>
      <c r="I78">
        <f t="shared" si="2"/>
        <v>-48.421482836531304</v>
      </c>
      <c r="K78">
        <f t="shared" si="3"/>
        <v>-4.0244728590234349</v>
      </c>
      <c r="M78">
        <f t="shared" si="4"/>
        <v>-4.0244728590234349</v>
      </c>
      <c r="N78" s="13">
        <f t="shared" si="5"/>
        <v>1.1343763814897827E-4</v>
      </c>
      <c r="O78" s="13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1"/>
        <v>2.6817320431814622</v>
      </c>
      <c r="H79" s="10">
        <f t="shared" si="6"/>
        <v>-4.0222604437215086</v>
      </c>
      <c r="I79">
        <f t="shared" si="2"/>
        <v>-48.267125324658103</v>
      </c>
      <c r="K79">
        <f t="shared" si="3"/>
        <v>-4.0106743828324181</v>
      </c>
      <c r="M79">
        <f t="shared" si="4"/>
        <v>-4.0106743828324181</v>
      </c>
      <c r="N79" s="13">
        <f t="shared" si="5"/>
        <v>1.3423680692571329E-4</v>
      </c>
      <c r="O79" s="13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1"/>
        <v>2.6927044910557001</v>
      </c>
      <c r="H80" s="10">
        <f t="shared" si="6"/>
        <v>-4.0083245898072324</v>
      </c>
      <c r="I80">
        <f t="shared" si="2"/>
        <v>-48.099895077686789</v>
      </c>
      <c r="K80">
        <f t="shared" si="3"/>
        <v>-3.9958665976940217</v>
      </c>
      <c r="M80">
        <f t="shared" si="4"/>
        <v>-3.9958665976940217</v>
      </c>
      <c r="N80" s="13">
        <f t="shared" si="5"/>
        <v>1.5520156749281841E-4</v>
      </c>
      <c r="O80" s="13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1"/>
        <v>2.703676938929938</v>
      </c>
      <c r="H81" s="10">
        <f t="shared" si="6"/>
        <v>-3.993363534376023</v>
      </c>
      <c r="I81">
        <f t="shared" si="2"/>
        <v>-47.920362412512276</v>
      </c>
      <c r="K81">
        <f t="shared" si="3"/>
        <v>-3.9800991660547647</v>
      </c>
      <c r="M81">
        <f t="shared" si="4"/>
        <v>-3.9800991660547647</v>
      </c>
      <c r="N81" s="13">
        <f t="shared" si="5"/>
        <v>1.7594346696200137E-4</v>
      </c>
      <c r="O81" s="13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1"/>
        <v>2.7146493868041759</v>
      </c>
      <c r="H82" s="10">
        <f t="shared" si="6"/>
        <v>-3.9774233422725489</v>
      </c>
      <c r="I82">
        <f t="shared" si="2"/>
        <v>-47.72908010727059</v>
      </c>
      <c r="K82">
        <f t="shared" si="3"/>
        <v>-3.9634199579895135</v>
      </c>
      <c r="M82">
        <f t="shared" si="4"/>
        <v>-3.9634199579895135</v>
      </c>
      <c r="N82" s="13">
        <f t="shared" si="5"/>
        <v>1.9609477137836232E-4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-0.96740318906332867</v>
      </c>
      <c r="G83">
        <f t="shared" si="1"/>
        <v>2.7256218346784138</v>
      </c>
      <c r="H83" s="10">
        <f t="shared" si="6"/>
        <v>-3.9605486560252676</v>
      </c>
      <c r="I83">
        <f t="shared" si="2"/>
        <v>-47.526583872303213</v>
      </c>
      <c r="K83">
        <f t="shared" si="3"/>
        <v>-3.9458751119445865</v>
      </c>
      <c r="M83">
        <f t="shared" si="4"/>
        <v>-3.9458751119445865</v>
      </c>
      <c r="N83" s="13">
        <f t="shared" si="5"/>
        <v>2.1531289588769167E-4</v>
      </c>
      <c r="O83" s="13">
        <v>1</v>
      </c>
    </row>
    <row r="84" spans="4:15" x14ac:dyDescent="0.4">
      <c r="D84" s="6">
        <v>0.3</v>
      </c>
      <c r="E84" s="7">
        <f t="shared" si="7"/>
        <v>-0.96306368688623323</v>
      </c>
      <c r="G84">
        <f t="shared" ref="G84:G147" si="8">$E$11*(D84/$E$12+1)</f>
        <v>2.7365942825526521</v>
      </c>
      <c r="H84" s="10">
        <f t="shared" si="6"/>
        <v>-3.9427827341122392</v>
      </c>
      <c r="I84">
        <f t="shared" ref="I84:I147" si="9">H84*$E$6</f>
        <v>-47.313392809346873</v>
      </c>
      <c r="K84">
        <f t="shared" ref="K84:K147" si="10">(1/2)*($L$9*$L$4*EXP(-$L$7*$O$6*(G84/$O$6-1))+6*$L$4*EXP(-$L$7*$O$6*(SQRT(2)*G84/$O$6-1))+24*$L$4*EXP(-$L$7*$O$6*(SQRT(3)*G84/$O$6-1))+12*$L$4*EXP(-$L$7*$O$6*(SQRT(4)*G84/$O$6-1))+8*$L$4*EXP(-$L$7*$O$6*(SQRT(6)*G84/$O$6-1))-($L$9*$L$6*EXP(-$L$5*$O$6*(G84/$O$6-1))+6*$L$6*EXP(-$L$5*$O$6*(SQRT(2)*G84/$O$6-1))+24*$L$6*EXP(-$L$5*$O$6*(SQRT(3)*G84/$O$6-1))+12*$L$6*EXP(-$L$5*$O$6*(SQRT(4)*G84/$O$6-1))+8*$L$6*EXP(-$L$5*$O$6*(SQRT(6)*G84/$O$6-1))))</f>
        <v>-3.9275090934010253</v>
      </c>
      <c r="M84">
        <f t="shared" ref="M84:M147" si="11">(1/2)*($L$9*$O$4*EXP(-$O$8*$O$6*(G84/$O$6-1))+6*$O$4*EXP(-$O$8*$O$6*(SQRT(2)*G84/$O$6-1))+24*$O$4*EXP(-$O$8*$O$6*(SQRT(3)*G84/$O$6-1))+12*$O$4*EXP(-$O$8*$O$6*(SQRT(4)*G84/$O$6-1))+8*$O$4*EXP(-$O$8*$O$6*(SQRT(6)*G84/$O$6-1))-($L$9*$O$7*EXP(-$O$5*$O$6*(G84/$O$6-1))+6*$O$7*EXP(-$O$5*$O$6*(SQRT(2)*G84/$O$6-1))+24*$O$7*EXP(-$O$5*$O$6*(SQRT(3)*G84/$O$6-1))+12*$O$7*EXP(-$O$5*$O$6*(SQRT(4)*G84/$O$6-1))+8*$O$7*EXP(-$O$5*$O$6*(SQRT(6)*G84/$O$6-1))))</f>
        <v>-3.9275090934010253</v>
      </c>
      <c r="N84" s="13">
        <f t="shared" ref="N84:N147" si="12">(M84-H84)^2*O84</f>
        <v>2.3328410057525228E-4</v>
      </c>
      <c r="O84" s="13">
        <v>1</v>
      </c>
    </row>
    <row r="85" spans="4:15" x14ac:dyDescent="0.4">
      <c r="D85" s="6">
        <v>0.32</v>
      </c>
      <c r="E85" s="7">
        <f t="shared" si="7"/>
        <v>-0.95851672893727213</v>
      </c>
      <c r="G85">
        <f t="shared" si="8"/>
        <v>2.7475667304268896</v>
      </c>
      <c r="H85" s="10">
        <f t="shared" ref="H85:H148" si="13">-(-$B$4)*(1+D85+$E$5*D85^3)*EXP(-D85)</f>
        <v>-3.9241674882691919</v>
      </c>
      <c r="I85">
        <f t="shared" si="9"/>
        <v>-47.090009859230307</v>
      </c>
      <c r="K85">
        <f t="shared" si="10"/>
        <v>-3.9083647515323716</v>
      </c>
      <c r="M85">
        <f t="shared" si="11"/>
        <v>-3.9083647515323716</v>
      </c>
      <c r="N85" s="13">
        <f t="shared" si="12"/>
        <v>2.4972648837325023E-4</v>
      </c>
      <c r="O85" s="13">
        <v>1</v>
      </c>
    </row>
    <row r="86" spans="4:15" x14ac:dyDescent="0.4">
      <c r="D86" s="6">
        <v>0.34</v>
      </c>
      <c r="E86" s="7">
        <f t="shared" si="7"/>
        <v>-0.95377223250189702</v>
      </c>
      <c r="G86">
        <f t="shared" si="8"/>
        <v>2.7585391783011275</v>
      </c>
      <c r="H86" s="10">
        <f t="shared" si="13"/>
        <v>-3.9047435198627665</v>
      </c>
      <c r="I86">
        <f t="shared" si="9"/>
        <v>-46.856922238353199</v>
      </c>
      <c r="K86">
        <f t="shared" si="10"/>
        <v>-3.8884833739284641</v>
      </c>
      <c r="M86">
        <f t="shared" si="11"/>
        <v>-3.8884833739284641</v>
      </c>
      <c r="N86" s="13">
        <f t="shared" si="12"/>
        <v>2.643923458048096E-4</v>
      </c>
      <c r="O86" s="13">
        <v>1</v>
      </c>
    </row>
    <row r="87" spans="4:15" x14ac:dyDescent="0.4">
      <c r="D87" s="6">
        <v>0.36</v>
      </c>
      <c r="E87" s="7">
        <f t="shared" si="7"/>
        <v>-0.94883980345660213</v>
      </c>
      <c r="G87">
        <f t="shared" si="8"/>
        <v>2.7695116261753654</v>
      </c>
      <c r="H87" s="10">
        <f t="shared" si="13"/>
        <v>-3.8845501553513295</v>
      </c>
      <c r="I87">
        <f t="shared" si="9"/>
        <v>-46.614601864215956</v>
      </c>
      <c r="K87">
        <f t="shared" si="10"/>
        <v>-3.8679047394540551</v>
      </c>
      <c r="M87">
        <f t="shared" si="11"/>
        <v>-3.8679047394540551</v>
      </c>
      <c r="N87" s="13">
        <f t="shared" si="12"/>
        <v>2.7706987039323591E-4</v>
      </c>
      <c r="O87" s="13">
        <v>1</v>
      </c>
    </row>
    <row r="88" spans="4:15" x14ac:dyDescent="0.4">
      <c r="D88" s="6">
        <v>0.38</v>
      </c>
      <c r="E88" s="7">
        <f t="shared" si="7"/>
        <v>-0.94372874471305102</v>
      </c>
      <c r="G88">
        <f t="shared" si="8"/>
        <v>2.7804840740496037</v>
      </c>
      <c r="H88" s="10">
        <f t="shared" si="13"/>
        <v>-3.8636254808552311</v>
      </c>
      <c r="I88">
        <f t="shared" si="9"/>
        <v>-46.363505770262776</v>
      </c>
      <c r="K88">
        <f t="shared" si="10"/>
        <v>-3.8466671693084931</v>
      </c>
      <c r="M88">
        <f t="shared" si="11"/>
        <v>-3.8466671693084931</v>
      </c>
      <c r="N88" s="13">
        <f t="shared" si="12"/>
        <v>2.8758433051622709E-4</v>
      </c>
      <c r="O88" s="13">
        <v>1</v>
      </c>
    </row>
    <row r="89" spans="4:15" x14ac:dyDescent="0.4">
      <c r="D89" s="6">
        <v>0.4</v>
      </c>
      <c r="E89" s="7">
        <f t="shared" si="7"/>
        <v>-0.93844806444989504</v>
      </c>
      <c r="G89">
        <f t="shared" si="8"/>
        <v>2.7914565219238412</v>
      </c>
      <c r="H89" s="10">
        <f t="shared" si="13"/>
        <v>-3.8420063758578706</v>
      </c>
      <c r="I89">
        <f t="shared" si="9"/>
        <v>-46.104076510294448</v>
      </c>
      <c r="K89">
        <f t="shared" si="10"/>
        <v>-3.8248075763501932</v>
      </c>
      <c r="M89">
        <f t="shared" si="11"/>
        <v>-3.8248075763501932</v>
      </c>
      <c r="N89" s="13">
        <f t="shared" si="12"/>
        <v>2.9579870450528582E-4</v>
      </c>
      <c r="O89" s="13">
        <v>1</v>
      </c>
    </row>
    <row r="90" spans="4:15" x14ac:dyDescent="0.4">
      <c r="D90" s="6">
        <v>0.42</v>
      </c>
      <c r="E90" s="7">
        <f t="shared" si="7"/>
        <v>-0.93300648413738052</v>
      </c>
      <c r="G90">
        <f t="shared" si="8"/>
        <v>2.8024289697980791</v>
      </c>
      <c r="H90" s="10">
        <f t="shared" si="13"/>
        <v>-3.8197285460584363</v>
      </c>
      <c r="I90">
        <f t="shared" si="9"/>
        <v>-45.836742552701239</v>
      </c>
      <c r="K90">
        <f t="shared" si="10"/>
        <v>-3.802361512747233</v>
      </c>
      <c r="M90">
        <f t="shared" si="11"/>
        <v>-3.802361512747233</v>
      </c>
      <c r="N90" s="13">
        <f t="shared" si="12"/>
        <v>3.016138460324437E-4</v>
      </c>
      <c r="O90" s="13">
        <v>1</v>
      </c>
    </row>
    <row r="91" spans="4:15" x14ac:dyDescent="0.4">
      <c r="D91" s="6">
        <v>0.44</v>
      </c>
      <c r="E91" s="7">
        <f t="shared" si="7"/>
        <v>-0.92741244635972364</v>
      </c>
      <c r="G91">
        <f t="shared" si="8"/>
        <v>2.813401417672317</v>
      </c>
      <c r="H91" s="10">
        <f t="shared" si="13"/>
        <v>-3.7968265553967084</v>
      </c>
      <c r="I91">
        <f t="shared" si="9"/>
        <v>-45.561918664760498</v>
      </c>
      <c r="K91">
        <f t="shared" si="10"/>
        <v>-3.7793632160131754</v>
      </c>
      <c r="M91">
        <f t="shared" si="11"/>
        <v>-3.7793632160131754</v>
      </c>
      <c r="N91" s="13">
        <f t="shared" si="12"/>
        <v>3.0496822242445686E-4</v>
      </c>
      <c r="O91" s="13">
        <v>1</v>
      </c>
    </row>
    <row r="92" spans="4:15" x14ac:dyDescent="0.4">
      <c r="D92" s="6">
        <v>0.46</v>
      </c>
      <c r="E92" s="7">
        <f t="shared" si="7"/>
        <v>-0.92167412244011182</v>
      </c>
      <c r="G92">
        <f t="shared" si="8"/>
        <v>2.8243738655465545</v>
      </c>
      <c r="H92" s="10">
        <f t="shared" si="13"/>
        <v>-3.7733338572698183</v>
      </c>
      <c r="I92">
        <f t="shared" si="9"/>
        <v>-45.280006287237818</v>
      </c>
      <c r="K92">
        <f t="shared" si="10"/>
        <v>-3.7558456534849451</v>
      </c>
      <c r="M92">
        <f t="shared" si="11"/>
        <v>-3.7558456534849451</v>
      </c>
      <c r="N92" s="13">
        <f t="shared" si="12"/>
        <v>3.0583727162125142E-4</v>
      </c>
      <c r="O92" s="13">
        <v>1</v>
      </c>
    </row>
    <row r="93" spans="4:15" x14ac:dyDescent="0.4">
      <c r="D93" s="6">
        <v>0.48</v>
      </c>
      <c r="E93" s="7">
        <f t="shared" si="7"/>
        <v>-0.91579941987308844</v>
      </c>
      <c r="G93">
        <f t="shared" si="8"/>
        <v>2.8353463134207928</v>
      </c>
      <c r="H93" s="10">
        <f t="shared" si="13"/>
        <v>-3.749282824960424</v>
      </c>
      <c r="I93">
        <f t="shared" si="9"/>
        <v>-44.991393899525086</v>
      </c>
      <c r="K93">
        <f t="shared" si="10"/>
        <v>-3.7318405652974742</v>
      </c>
      <c r="M93">
        <f t="shared" si="11"/>
        <v>-3.7318405652974742</v>
      </c>
      <c r="N93" s="13">
        <f t="shared" si="12"/>
        <v>3.0423242214976451E-4</v>
      </c>
      <c r="O93" s="13">
        <v>1</v>
      </c>
    </row>
    <row r="94" spans="4:15" x14ac:dyDescent="0.4">
      <c r="D94" s="6">
        <v>0.5</v>
      </c>
      <c r="E94" s="7">
        <f t="shared" si="7"/>
        <v>-0.90979598956895014</v>
      </c>
      <c r="G94">
        <f t="shared" si="8"/>
        <v>2.8463187612950307</v>
      </c>
      <c r="H94" s="10">
        <f t="shared" si="13"/>
        <v>-3.7247047812952818</v>
      </c>
      <c r="I94">
        <f t="shared" si="9"/>
        <v>-44.696457375543382</v>
      </c>
      <c r="K94">
        <f t="shared" si="10"/>
        <v>-3.7073785059079096</v>
      </c>
      <c r="M94">
        <f t="shared" si="11"/>
        <v>-3.7073785059079096</v>
      </c>
      <c r="N94" s="13">
        <f t="shared" si="12"/>
        <v>3.0019981879905939E-4</v>
      </c>
      <c r="O94" s="13">
        <v>1</v>
      </c>
    </row>
    <row r="95" spans="4:15" x14ac:dyDescent="0.4">
      <c r="D95" s="6">
        <v>0.52</v>
      </c>
      <c r="E95" s="7">
        <f t="shared" si="7"/>
        <v>-0.90367123291469542</v>
      </c>
      <c r="G95">
        <f t="shared" si="8"/>
        <v>2.8572912091692686</v>
      </c>
      <c r="H95" s="10">
        <f t="shared" si="13"/>
        <v>-3.6996300275527636</v>
      </c>
      <c r="I95">
        <f t="shared" si="9"/>
        <v>-44.39556033063316</v>
      </c>
      <c r="K95">
        <f t="shared" si="10"/>
        <v>-3.6824888842200401</v>
      </c>
      <c r="M95">
        <f t="shared" si="11"/>
        <v>-3.6824888842200401</v>
      </c>
      <c r="N95" s="13">
        <f t="shared" si="12"/>
        <v>2.9381879475297269E-4</v>
      </c>
      <c r="O95" s="13">
        <v>1</v>
      </c>
    </row>
    <row r="96" spans="4:15" x14ac:dyDescent="0.4">
      <c r="D96" s="6">
        <v>0.54</v>
      </c>
      <c r="E96" s="7">
        <f t="shared" si="7"/>
        <v>-0.89743230865594403</v>
      </c>
      <c r="G96">
        <f t="shared" si="8"/>
        <v>2.8682636570435061</v>
      </c>
      <c r="H96" s="10">
        <f t="shared" si="13"/>
        <v>-3.6740878716374352</v>
      </c>
      <c r="I96">
        <f t="shared" si="9"/>
        <v>-44.089054459649219</v>
      </c>
      <c r="K96">
        <f t="shared" si="10"/>
        <v>-3.6572000023579174</v>
      </c>
      <c r="M96">
        <f t="shared" si="11"/>
        <v>-3.6572000023579174</v>
      </c>
      <c r="N96" s="13">
        <f t="shared" si="12"/>
        <v>2.8520012880208097E-4</v>
      </c>
      <c r="O96" s="13">
        <v>1</v>
      </c>
    </row>
    <row r="97" spans="4:15" x14ac:dyDescent="0.4">
      <c r="D97" s="6">
        <v>0.56000000000000005</v>
      </c>
      <c r="E97" s="7">
        <f t="shared" si="7"/>
        <v>-0.89108613960415117</v>
      </c>
      <c r="G97">
        <f t="shared" si="8"/>
        <v>2.8792361049177444</v>
      </c>
      <c r="H97" s="10">
        <f t="shared" si="13"/>
        <v>-3.6481066555393955</v>
      </c>
      <c r="I97">
        <f t="shared" si="9"/>
        <v>-43.777279866472746</v>
      </c>
      <c r="K97">
        <f t="shared" si="10"/>
        <v>-3.6315390931356841</v>
      </c>
      <c r="M97">
        <f t="shared" si="11"/>
        <v>-3.6315390931356841</v>
      </c>
      <c r="N97" s="13">
        <f t="shared" si="12"/>
        <v>2.7448412400087074E-4</v>
      </c>
      <c r="O97" s="13">
        <v>1</v>
      </c>
    </row>
    <row r="98" spans="4:15" x14ac:dyDescent="0.4">
      <c r="D98" s="6">
        <v>0.57999999999999996</v>
      </c>
      <c r="E98" s="7">
        <f t="shared" si="7"/>
        <v>-0.88463941917333522</v>
      </c>
      <c r="G98">
        <f t="shared" si="8"/>
        <v>2.8902085527919823</v>
      </c>
      <c r="H98" s="10">
        <f t="shared" si="13"/>
        <v>-3.6217137820956347</v>
      </c>
      <c r="I98">
        <f t="shared" si="9"/>
        <v>-43.460565385147618</v>
      </c>
      <c r="K98">
        <f t="shared" si="10"/>
        <v>-3.605532356269026</v>
      </c>
      <c r="M98">
        <f t="shared" si="11"/>
        <v>-3.605532356269026</v>
      </c>
      <c r="N98" s="13">
        <f t="shared" si="12"/>
        <v>2.6183854178203717E-4</v>
      </c>
      <c r="O98" s="13">
        <v>1</v>
      </c>
    </row>
    <row r="99" spans="4:15" x14ac:dyDescent="0.4">
      <c r="D99" s="6">
        <v>0.6</v>
      </c>
      <c r="E99" s="7">
        <f t="shared" si="7"/>
        <v>-0.87809861775044229</v>
      </c>
      <c r="G99">
        <f t="shared" si="8"/>
        <v>2.9011810006662202</v>
      </c>
      <c r="H99" s="10">
        <f t="shared" si="13"/>
        <v>-3.5949357410703109</v>
      </c>
      <c r="I99">
        <f t="shared" si="9"/>
        <v>-43.139228892843732</v>
      </c>
      <c r="K99">
        <f t="shared" si="10"/>
        <v>-3.5792049933718588</v>
      </c>
      <c r="M99">
        <f t="shared" si="11"/>
        <v>-3.5792049933718588</v>
      </c>
      <c r="N99" s="13">
        <f t="shared" si="12"/>
        <v>2.4745642315235491E-4</v>
      </c>
      <c r="O99" s="13">
        <v>1</v>
      </c>
    </row>
    <row r="100" spans="4:15" x14ac:dyDescent="0.4">
      <c r="D100" s="6">
        <v>0.62</v>
      </c>
      <c r="E100" s="7">
        <f t="shared" si="7"/>
        <v>-0.87146998890337268</v>
      </c>
      <c r="G100">
        <f t="shared" si="8"/>
        <v>2.9121534485404581</v>
      </c>
      <c r="H100" s="10">
        <f t="shared" si="13"/>
        <v>-3.567798134570408</v>
      </c>
      <c r="I100">
        <f t="shared" si="9"/>
        <v>-42.813577614844895</v>
      </c>
      <c r="K100">
        <f t="shared" si="10"/>
        <v>-3.552581241780433</v>
      </c>
      <c r="M100">
        <f t="shared" si="11"/>
        <v>-3.552581241780433</v>
      </c>
      <c r="N100" s="13">
        <f t="shared" si="12"/>
        <v>2.3155382618159182E-4</v>
      </c>
      <c r="O100" s="13">
        <v>1</v>
      </c>
    </row>
    <row r="101" spans="4:15" x14ac:dyDescent="0.4">
      <c r="D101" s="6">
        <v>0.64</v>
      </c>
      <c r="E101" s="7">
        <f t="shared" si="7"/>
        <v>-0.86475957543059967</v>
      </c>
      <c r="G101">
        <f t="shared" si="8"/>
        <v>2.923125896414696</v>
      </c>
      <c r="H101" s="10">
        <f t="shared" si="13"/>
        <v>-3.5403257018128751</v>
      </c>
      <c r="I101">
        <f t="shared" si="9"/>
        <v>-42.483908421754499</v>
      </c>
      <c r="K101">
        <f t="shared" si="10"/>
        <v>-3.5256844072453184</v>
      </c>
      <c r="M101">
        <f t="shared" si="11"/>
        <v>-3.5256844072453184</v>
      </c>
      <c r="N101" s="13">
        <f t="shared" si="12"/>
        <v>2.1436750661396519E-4</v>
      </c>
      <c r="O101" s="13">
        <v>1</v>
      </c>
    </row>
    <row r="102" spans="4:15" x14ac:dyDescent="0.4">
      <c r="D102" s="6">
        <v>0.66</v>
      </c>
      <c r="E102" s="7">
        <f t="shared" si="7"/>
        <v>-0.85797321525622072</v>
      </c>
      <c r="G102">
        <f t="shared" si="8"/>
        <v>2.9340983442889339</v>
      </c>
      <c r="H102" s="10">
        <f t="shared" si="13"/>
        <v>-3.5125423432589682</v>
      </c>
      <c r="I102">
        <f t="shared" si="9"/>
        <v>-42.15050811910762</v>
      </c>
      <c r="K102">
        <f t="shared" si="10"/>
        <v>-3.4985368955304179</v>
      </c>
      <c r="M102">
        <f t="shared" si="11"/>
        <v>-3.4985368955304179</v>
      </c>
      <c r="N102" s="13">
        <f t="shared" si="12"/>
        <v>1.961525660771542E-4</v>
      </c>
      <c r="O102" s="13">
        <v>1</v>
      </c>
    </row>
    <row r="103" spans="4:15" x14ac:dyDescent="0.4">
      <c r="D103" s="6">
        <v>0.68</v>
      </c>
      <c r="E103" s="7">
        <f t="shared" si="7"/>
        <v>-0.8511165471741905</v>
      </c>
      <c r="G103">
        <f t="shared" si="8"/>
        <v>2.9450707921631718</v>
      </c>
      <c r="H103" s="10">
        <f t="shared" si="13"/>
        <v>-3.4844711441311365</v>
      </c>
      <c r="I103">
        <f t="shared" si="9"/>
        <v>-41.813653729573637</v>
      </c>
      <c r="K103">
        <f t="shared" si="10"/>
        <v>-3.4711602429566262</v>
      </c>
      <c r="M103">
        <f t="shared" si="11"/>
        <v>-3.4711602429566262</v>
      </c>
      <c r="N103" s="13">
        <f t="shared" si="12"/>
        <v>1.7718009007757919E-4</v>
      </c>
      <c r="O103" s="13">
        <v>1</v>
      </c>
    </row>
    <row r="104" spans="4:15" x14ac:dyDescent="0.4">
      <c r="D104" s="6">
        <v>0.7</v>
      </c>
      <c r="E104" s="7">
        <f t="shared" si="7"/>
        <v>-0.84419501644539618</v>
      </c>
      <c r="G104">
        <f t="shared" si="8"/>
        <v>2.9560432400374097</v>
      </c>
      <c r="H104" s="10">
        <f t="shared" si="13"/>
        <v>-3.4561343973274523</v>
      </c>
      <c r="I104">
        <f t="shared" si="9"/>
        <v>-41.473612767929424</v>
      </c>
      <c r="K104">
        <f t="shared" si="10"/>
        <v>-3.4435751459264092</v>
      </c>
      <c r="M104">
        <f t="shared" si="11"/>
        <v>-3.4435751459264092</v>
      </c>
      <c r="N104" s="13">
        <f t="shared" si="12"/>
        <v>1.577347957546026E-4</v>
      </c>
      <c r="O104" s="13">
        <v>1</v>
      </c>
    </row>
    <row r="105" spans="4:15" x14ac:dyDescent="0.4">
      <c r="D105" s="6">
        <v>0.72</v>
      </c>
      <c r="E105" s="7">
        <f t="shared" si="7"/>
        <v>-0.83721388025115129</v>
      </c>
      <c r="G105">
        <f t="shared" si="8"/>
        <v>2.9670156879116472</v>
      </c>
      <c r="H105" s="10">
        <f t="shared" si="13"/>
        <v>-3.4275536257482138</v>
      </c>
      <c r="I105">
        <f t="shared" si="9"/>
        <v>-41.130643508978565</v>
      </c>
      <c r="K105">
        <f t="shared" si="10"/>
        <v>-3.4158014894643585</v>
      </c>
      <c r="M105">
        <f t="shared" si="11"/>
        <v>-3.4158014894643585</v>
      </c>
      <c r="N105" s="13">
        <f t="shared" si="12"/>
        <v>1.3811270723430819E-4</v>
      </c>
      <c r="O105" s="13">
        <v>1</v>
      </c>
    </row>
    <row r="106" spans="4:15" x14ac:dyDescent="0.4">
      <c r="D106" s="6">
        <v>0.74</v>
      </c>
      <c r="E106" s="7">
        <f t="shared" si="7"/>
        <v>-0.83017821300659977</v>
      </c>
      <c r="G106">
        <f t="shared" si="8"/>
        <v>2.9779881357858855</v>
      </c>
      <c r="H106" s="10">
        <f t="shared" si="13"/>
        <v>-3.3987496040490197</v>
      </c>
      <c r="I106">
        <f t="shared" si="9"/>
        <v>-40.784995248588238</v>
      </c>
      <c r="K106">
        <f t="shared" si="10"/>
        <v>-3.3878583748073208</v>
      </c>
      <c r="M106">
        <f t="shared" si="11"/>
        <v>-3.3878583748073208</v>
      </c>
      <c r="N106" s="13">
        <f t="shared" si="12"/>
        <v>1.1861887439523808E-4</v>
      </c>
      <c r="O106" s="13">
        <v>1</v>
      </c>
    </row>
    <row r="107" spans="4:15" x14ac:dyDescent="0.4">
      <c r="D107" s="6">
        <v>0.76</v>
      </c>
      <c r="E107" s="7">
        <f t="shared" si="7"/>
        <v>-0.82309291153744024</v>
      </c>
      <c r="G107">
        <f t="shared" si="8"/>
        <v>2.9889605836601234</v>
      </c>
      <c r="H107" s="10">
        <f t="shared" si="13"/>
        <v>-3.3697423798342805</v>
      </c>
      <c r="I107">
        <f t="shared" si="9"/>
        <v>-40.436908558011368</v>
      </c>
      <c r="K107">
        <f t="shared" si="10"/>
        <v>-3.359764146076726</v>
      </c>
      <c r="M107">
        <f t="shared" si="11"/>
        <v>-3.359764146076726</v>
      </c>
      <c r="N107" s="13">
        <f t="shared" si="12"/>
        <v>9.956514892039953E-5</v>
      </c>
      <c r="O107" s="13">
        <v>1</v>
      </c>
    </row>
    <row r="108" spans="4:15" x14ac:dyDescent="0.4">
      <c r="D108" s="6">
        <v>0.78</v>
      </c>
      <c r="E108" s="7">
        <f t="shared" si="7"/>
        <v>-0.81596270012329786</v>
      </c>
      <c r="G108">
        <f t="shared" si="8"/>
        <v>2.9999330315343613</v>
      </c>
      <c r="H108" s="10">
        <f t="shared" si="13"/>
        <v>-3.3405512943047815</v>
      </c>
      <c r="I108">
        <f t="shared" si="9"/>
        <v>-40.08661553165738</v>
      </c>
      <c r="K108">
        <f t="shared" si="10"/>
        <v>-3.3315364160643339</v>
      </c>
      <c r="M108">
        <f t="shared" si="11"/>
        <v>-3.3315364160643339</v>
      </c>
      <c r="N108" s="13">
        <f t="shared" si="12"/>
        <v>8.1268029690094806E-5</v>
      </c>
      <c r="O108" s="13">
        <v>1</v>
      </c>
    </row>
    <row r="109" spans="4:15" x14ac:dyDescent="0.4">
      <c r="D109" s="6">
        <v>0.8</v>
      </c>
      <c r="E109" s="7">
        <f t="shared" si="7"/>
        <v>-0.80879213541099881</v>
      </c>
      <c r="G109">
        <f t="shared" si="8"/>
        <v>3.0109054794085996</v>
      </c>
      <c r="H109" s="10">
        <f t="shared" si="13"/>
        <v>-3.3111950023726298</v>
      </c>
      <c r="I109">
        <f t="shared" si="9"/>
        <v>-39.734340028471557</v>
      </c>
      <c r="K109">
        <f t="shared" si="10"/>
        <v>-3.3031920911616925</v>
      </c>
      <c r="M109">
        <f t="shared" si="11"/>
        <v>-3.3031920911616925</v>
      </c>
      <c r="N109" s="13">
        <f t="shared" si="12"/>
        <v>6.4046587850144542E-5</v>
      </c>
      <c r="O109" s="13">
        <v>1</v>
      </c>
    </row>
    <row r="110" spans="4:15" x14ac:dyDescent="0.4">
      <c r="D110" s="6">
        <v>0.82</v>
      </c>
      <c r="E110" s="7">
        <f t="shared" si="7"/>
        <v>-0.80158561120091865</v>
      </c>
      <c r="G110">
        <f t="shared" si="8"/>
        <v>3.0218779272828371</v>
      </c>
      <c r="H110" s="10">
        <f t="shared" si="13"/>
        <v>-3.2816914922565612</v>
      </c>
      <c r="I110">
        <f t="shared" si="9"/>
        <v>-39.380297907078734</v>
      </c>
      <c r="K110">
        <f t="shared" si="10"/>
        <v>-3.2747473954624065</v>
      </c>
      <c r="M110">
        <f t="shared" si="11"/>
        <v>-3.2747473954624065</v>
      </c>
      <c r="N110" s="13">
        <f t="shared" si="12"/>
        <v>4.8220480286590313E-5</v>
      </c>
      <c r="O110" s="13">
        <v>1</v>
      </c>
    </row>
    <row r="111" spans="4:15" x14ac:dyDescent="0.4">
      <c r="D111" s="6">
        <v>0.84</v>
      </c>
      <c r="E111" s="7">
        <f t="shared" si="7"/>
        <v>-0.7943473631095066</v>
      </c>
      <c r="G111">
        <f t="shared" si="8"/>
        <v>3.032850375157075</v>
      </c>
      <c r="H111" s="10">
        <f t="shared" si="13"/>
        <v>-3.2520581045703203</v>
      </c>
      <c r="I111">
        <f t="shared" si="9"/>
        <v>-39.024697254843844</v>
      </c>
      <c r="K111">
        <f t="shared" si="10"/>
        <v>-3.2462178940652651</v>
      </c>
      <c r="M111">
        <f t="shared" si="11"/>
        <v>-3.2462178940652651</v>
      </c>
      <c r="N111" s="13">
        <f t="shared" si="12"/>
        <v>3.4108058743357488E-5</v>
      </c>
      <c r="O111" s="13">
        <v>1</v>
      </c>
    </row>
    <row r="112" spans="4:15" x14ac:dyDescent="0.4">
      <c r="D112" s="6">
        <v>0.86</v>
      </c>
      <c r="E112" s="7">
        <f t="shared" si="7"/>
        <v>-0.78708147311101273</v>
      </c>
      <c r="G112">
        <f t="shared" si="8"/>
        <v>3.0438228230313129</v>
      </c>
      <c r="H112" s="10">
        <f t="shared" si="13"/>
        <v>-3.2223115509164866</v>
      </c>
      <c r="I112">
        <f t="shared" si="9"/>
        <v>-38.667738610997837</v>
      </c>
      <c r="K112">
        <f t="shared" si="10"/>
        <v>-3.2176185156054169</v>
      </c>
      <c r="M112">
        <f t="shared" si="11"/>
        <v>-3.2176185156054169</v>
      </c>
      <c r="N112" s="13">
        <f t="shared" si="12"/>
        <v>2.2024580430946909E-2</v>
      </c>
      <c r="O112" s="13">
        <v>1000</v>
      </c>
    </row>
    <row r="113" spans="4:15" x14ac:dyDescent="0.4">
      <c r="D113" s="6">
        <v>0.88</v>
      </c>
      <c r="E113" s="7">
        <f t="shared" si="7"/>
        <v>-0.77979187396137295</v>
      </c>
      <c r="G113">
        <f t="shared" si="8"/>
        <v>3.0547952709055504</v>
      </c>
      <c r="H113" s="10">
        <f t="shared" si="13"/>
        <v>-3.1924679319978608</v>
      </c>
      <c r="I113">
        <f t="shared" si="9"/>
        <v>-38.30961518397433</v>
      </c>
      <c r="K113">
        <f t="shared" si="10"/>
        <v>-3.1889635740396001</v>
      </c>
      <c r="M113">
        <f t="shared" si="11"/>
        <v>-3.1889635740396001</v>
      </c>
      <c r="N113" s="13">
        <f t="shared" si="12"/>
        <v>1.2280524699625536E-2</v>
      </c>
      <c r="O113" s="13">
        <v>1000</v>
      </c>
    </row>
    <row r="114" spans="4:15" x14ac:dyDescent="0.4">
      <c r="D114" s="6">
        <v>0.9</v>
      </c>
      <c r="E114" s="7">
        <f t="shared" si="7"/>
        <v>-0.77248235350713823</v>
      </c>
      <c r="G114">
        <f t="shared" si="8"/>
        <v>3.0657677187797887</v>
      </c>
      <c r="H114" s="10">
        <f t="shared" si="13"/>
        <v>-3.1625427552582241</v>
      </c>
      <c r="I114">
        <f t="shared" si="9"/>
        <v>-37.95051306309869</v>
      </c>
      <c r="K114">
        <f t="shared" si="10"/>
        <v>-3.1602667897107142</v>
      </c>
      <c r="M114">
        <f t="shared" si="11"/>
        <v>-3.1602667897107142</v>
      </c>
      <c r="N114" s="13">
        <f t="shared" si="12"/>
        <v>5.1800191734523698E-3</v>
      </c>
      <c r="O114" s="13">
        <v>1000</v>
      </c>
    </row>
    <row r="115" spans="4:15" x14ac:dyDescent="0.4">
      <c r="D115" s="6">
        <v>0.92</v>
      </c>
      <c r="E115" s="7">
        <f t="shared" si="7"/>
        <v>-0.76515655888226708</v>
      </c>
      <c r="G115">
        <f t="shared" si="8"/>
        <v>3.0767401666540266</v>
      </c>
      <c r="H115" s="10">
        <f t="shared" si="13"/>
        <v>-3.1325509520640016</v>
      </c>
      <c r="I115">
        <f t="shared" si="9"/>
        <v>-37.590611424768021</v>
      </c>
      <c r="K115">
        <f t="shared" si="10"/>
        <v>-3.1315413097160145</v>
      </c>
      <c r="M115">
        <f t="shared" si="11"/>
        <v>-3.1315413097160145</v>
      </c>
      <c r="N115" s="13">
        <f t="shared" si="12"/>
        <v>1.0193776708488253E-6</v>
      </c>
      <c r="O115" s="13">
        <v>1</v>
      </c>
    </row>
    <row r="116" spans="4:15" x14ac:dyDescent="0.4">
      <c r="D116" s="6">
        <v>0.94</v>
      </c>
      <c r="E116" s="7">
        <f t="shared" si="7"/>
        <v>-0.75781800059553095</v>
      </c>
      <c r="G116">
        <f t="shared" si="8"/>
        <v>3.0877126145282645</v>
      </c>
      <c r="H116" s="10">
        <f t="shared" si="13"/>
        <v>-3.102506894438104</v>
      </c>
      <c r="I116">
        <f t="shared" si="9"/>
        <v>-37.230082733257248</v>
      </c>
      <c r="K116">
        <f t="shared" si="10"/>
        <v>-3.1027997276023482</v>
      </c>
      <c r="M116">
        <f t="shared" si="11"/>
        <v>-3.1027997276023482</v>
      </c>
      <c r="N116" s="13">
        <f t="shared" si="12"/>
        <v>8.5751262081283315E-8</v>
      </c>
      <c r="O116" s="13">
        <v>1</v>
      </c>
    </row>
    <row r="117" spans="4:15" x14ac:dyDescent="0.4">
      <c r="D117" s="6">
        <v>0.96</v>
      </c>
      <c r="E117" s="7">
        <f t="shared" si="7"/>
        <v>-0.75047005651121967</v>
      </c>
      <c r="G117">
        <f t="shared" si="8"/>
        <v>3.098685062402502</v>
      </c>
      <c r="H117" s="10">
        <f t="shared" si="13"/>
        <v>-3.0724244113569337</v>
      </c>
      <c r="I117">
        <f t="shared" si="9"/>
        <v>-36.869092936283202</v>
      </c>
      <c r="K117">
        <f t="shared" si="10"/>
        <v>-3.0740541024111137</v>
      </c>
      <c r="M117">
        <f t="shared" si="11"/>
        <v>-3.0740541024111137</v>
      </c>
      <c r="N117" s="13">
        <f t="shared" si="12"/>
        <v>2.6558929320742628E-6</v>
      </c>
      <c r="O117" s="13">
        <v>1</v>
      </c>
    </row>
    <row r="118" spans="4:15" x14ac:dyDescent="0.4">
      <c r="D118" s="6">
        <v>0.98</v>
      </c>
      <c r="E118" s="7">
        <f t="shared" si="7"/>
        <v>-0.74311597572577115</v>
      </c>
      <c r="G118">
        <f t="shared" si="8"/>
        <v>3.1096575102767403</v>
      </c>
      <c r="H118" s="10">
        <f t="shared" si="13"/>
        <v>-3.0423168046213074</v>
      </c>
      <c r="I118">
        <f t="shared" si="9"/>
        <v>-36.507801655455687</v>
      </c>
      <c r="K118">
        <f t="shared" si="10"/>
        <v>-3.0453159770947105</v>
      </c>
      <c r="M118">
        <f t="shared" si="11"/>
        <v>-3.0453159770947105</v>
      </c>
      <c r="N118" s="13">
        <f t="shared" si="12"/>
        <v>8.9950355252188016E-6</v>
      </c>
      <c r="O118" s="13">
        <v>1</v>
      </c>
    </row>
    <row r="119" spans="4:15" x14ac:dyDescent="0.4">
      <c r="D119" s="6">
        <v>1</v>
      </c>
      <c r="E119" s="7">
        <f t="shared" si="7"/>
        <v>-0.73575888234288467</v>
      </c>
      <c r="G119">
        <f t="shared" si="8"/>
        <v>3.1206299581509782</v>
      </c>
      <c r="H119" s="10">
        <f t="shared" si="13"/>
        <v>-3.01219686431177</v>
      </c>
      <c r="I119">
        <f t="shared" si="9"/>
        <v>-36.14636237174124</v>
      </c>
      <c r="K119">
        <f t="shared" si="10"/>
        <v>-3.0165963963256042</v>
      </c>
      <c r="M119">
        <f t="shared" si="11"/>
        <v>-3.0165963963256042</v>
      </c>
      <c r="N119" s="13">
        <f t="shared" si="12"/>
        <v>1.9355881940751481E-5</v>
      </c>
      <c r="O119" s="13">
        <v>1</v>
      </c>
    </row>
    <row r="120" spans="4:15" x14ac:dyDescent="0.4">
      <c r="D120" s="6">
        <v>1.02</v>
      </c>
      <c r="E120" s="7">
        <f t="shared" si="7"/>
        <v>-0.72840177914961823</v>
      </c>
      <c r="G120">
        <f t="shared" si="8"/>
        <v>3.1316024060252161</v>
      </c>
      <c r="H120" s="10">
        <f t="shared" si="13"/>
        <v>-2.9820768838385372</v>
      </c>
      <c r="I120">
        <f t="shared" si="9"/>
        <v>-35.784922606062445</v>
      </c>
      <c r="K120">
        <f t="shared" si="10"/>
        <v>-2.9879059237182739</v>
      </c>
      <c r="M120">
        <f t="shared" si="11"/>
        <v>-2.9879059237182739</v>
      </c>
      <c r="N120" s="13">
        <f t="shared" si="12"/>
        <v>3.3977705919560935E-5</v>
      </c>
      <c r="O120" s="13">
        <v>1</v>
      </c>
    </row>
    <row r="121" spans="4:15" x14ac:dyDescent="0.4">
      <c r="D121" s="6">
        <v>1.04</v>
      </c>
      <c r="E121" s="7">
        <f t="shared" si="7"/>
        <v>-0.72104755119591157</v>
      </c>
      <c r="G121">
        <f t="shared" si="8"/>
        <v>3.1425748538994536</v>
      </c>
      <c r="H121" s="10">
        <f t="shared" si="13"/>
        <v>-2.951968674596062</v>
      </c>
      <c r="I121">
        <f t="shared" si="9"/>
        <v>-35.423624095152746</v>
      </c>
      <c r="K121">
        <f t="shared" si="10"/>
        <v>-2.9592546584836903</v>
      </c>
      <c r="M121">
        <f t="shared" si="11"/>
        <v>-2.9592546584836903</v>
      </c>
      <c r="N121" s="13">
        <f t="shared" si="12"/>
        <v>5.3085561210778388E-5</v>
      </c>
      <c r="O121" s="13">
        <v>1</v>
      </c>
    </row>
    <row r="122" spans="4:15" x14ac:dyDescent="0.4">
      <c r="D122" s="6">
        <v>1.06</v>
      </c>
      <c r="E122" s="7">
        <f t="shared" si="7"/>
        <v>-0.71369896927991827</v>
      </c>
      <c r="G122">
        <f t="shared" si="8"/>
        <v>3.1535473017736919</v>
      </c>
      <c r="H122" s="10">
        <f t="shared" si="13"/>
        <v>-2.9218835802319854</v>
      </c>
      <c r="I122">
        <f t="shared" si="9"/>
        <v>-35.062602962783828</v>
      </c>
      <c r="K122">
        <f t="shared" si="10"/>
        <v>-2.9306522515352471</v>
      </c>
      <c r="M122">
        <f t="shared" si="11"/>
        <v>-2.9306522515352471</v>
      </c>
      <c r="N122" s="13">
        <f t="shared" si="12"/>
        <v>7.6889596424646204E-5</v>
      </c>
      <c r="O122" s="13">
        <v>1</v>
      </c>
    </row>
    <row r="123" spans="4:15" x14ac:dyDescent="0.4">
      <c r="D123" s="6">
        <v>1.08</v>
      </c>
      <c r="E123" s="7">
        <f t="shared" si="7"/>
        <v>-0.70635869334147339</v>
      </c>
      <c r="G123">
        <f t="shared" si="8"/>
        <v>3.1645197496479298</v>
      </c>
      <c r="H123" s="10">
        <f t="shared" si="13"/>
        <v>-2.8918324905399921</v>
      </c>
      <c r="I123">
        <f t="shared" si="9"/>
        <v>-34.701989886479907</v>
      </c>
      <c r="K123">
        <f t="shared" si="10"/>
        <v>-2.9021079210644363</v>
      </c>
      <c r="M123">
        <f t="shared" si="11"/>
        <v>-2.9021079210644363</v>
      </c>
      <c r="N123" s="13">
        <f t="shared" si="12"/>
        <v>1.0558447246267815E-4</v>
      </c>
      <c r="O123" s="13">
        <v>1</v>
      </c>
    </row>
    <row r="124" spans="4:15" x14ac:dyDescent="0.4">
      <c r="D124" s="6">
        <v>1.1000000000000001</v>
      </c>
      <c r="E124" s="7">
        <f t="shared" si="7"/>
        <v>-0.69902927576596707</v>
      </c>
      <c r="G124">
        <f t="shared" si="8"/>
        <v>3.1754921975221677</v>
      </c>
      <c r="H124" s="10">
        <f t="shared" si="13"/>
        <v>-2.8618258549858693</v>
      </c>
      <c r="I124">
        <f t="shared" si="9"/>
        <v>-34.341910259830428</v>
      </c>
      <c r="K124">
        <f t="shared" si="10"/>
        <v>-2.8736304676038591</v>
      </c>
      <c r="M124">
        <f t="shared" si="11"/>
        <v>-2.8736304676038591</v>
      </c>
      <c r="N124" s="13">
        <f t="shared" si="12"/>
        <v>1.3934887906080442E-4</v>
      </c>
      <c r="O124" s="13">
        <v>1</v>
      </c>
    </row>
    <row r="125" spans="4:15" x14ac:dyDescent="0.4">
      <c r="D125" s="6">
        <v>1.1200000000000001</v>
      </c>
      <c r="E125" s="7">
        <f t="shared" si="7"/>
        <v>-0.69171316460084376</v>
      </c>
      <c r="G125">
        <f t="shared" si="8"/>
        <v>3.1864646453964056</v>
      </c>
      <c r="H125" s="10">
        <f t="shared" si="13"/>
        <v>-2.8318736958758541</v>
      </c>
      <c r="I125">
        <f t="shared" si="9"/>
        <v>-33.982484350510248</v>
      </c>
      <c r="K125">
        <f t="shared" si="10"/>
        <v>-2.8452282885946545</v>
      </c>
      <c r="M125">
        <f t="shared" si="11"/>
        <v>-2.8452282885946545</v>
      </c>
      <c r="N125" s="13">
        <f t="shared" si="12"/>
        <v>1.7834514668503535E-4</v>
      </c>
      <c r="O125" s="13">
        <v>1</v>
      </c>
    </row>
    <row r="126" spans="4:15" x14ac:dyDescent="0.4">
      <c r="D126" s="6">
        <v>1.1399999999999999</v>
      </c>
      <c r="E126" s="7">
        <f t="shared" si="7"/>
        <v>-0.68441270668689036</v>
      </c>
      <c r="G126">
        <f t="shared" si="8"/>
        <v>3.1974370932706431</v>
      </c>
      <c r="H126" s="10">
        <f t="shared" si="13"/>
        <v>-2.8019856211761289</v>
      </c>
      <c r="I126">
        <f t="shared" si="9"/>
        <v>-33.623827454113545</v>
      </c>
      <c r="K126">
        <f t="shared" si="10"/>
        <v>-2.8169093924747584</v>
      </c>
      <c r="M126">
        <f t="shared" si="11"/>
        <v>-2.8169093924747584</v>
      </c>
      <c r="N126" s="13">
        <f t="shared" si="12"/>
        <v>2.227189497737955E-4</v>
      </c>
      <c r="O126" s="13">
        <v>1</v>
      </c>
    </row>
    <row r="127" spans="4:15" x14ac:dyDescent="0.4">
      <c r="D127" s="6">
        <v>1.1599999999999999</v>
      </c>
      <c r="E127" s="7">
        <f t="shared" si="7"/>
        <v>-0.67713015070642757</v>
      </c>
      <c r="G127">
        <f t="shared" si="8"/>
        <v>3.2084095411448814</v>
      </c>
      <c r="H127" s="10">
        <f t="shared" si="13"/>
        <v>-2.7721708369921148</v>
      </c>
      <c r="I127">
        <f t="shared" si="9"/>
        <v>-33.266050043905381</v>
      </c>
      <c r="K127">
        <f t="shared" si="10"/>
        <v>-2.7886814123038457</v>
      </c>
      <c r="M127">
        <f t="shared" si="11"/>
        <v>-2.7886814123038457</v>
      </c>
      <c r="N127" s="13">
        <f t="shared" si="12"/>
        <v>2.7259909712433944E-4</v>
      </c>
      <c r="O127" s="13">
        <v>1</v>
      </c>
    </row>
    <row r="128" spans="4:15" x14ac:dyDescent="0.4">
      <c r="D128" s="6">
        <v>1.18</v>
      </c>
      <c r="E128" s="7">
        <f t="shared" si="7"/>
        <v>-0.66986765015046601</v>
      </c>
      <c r="G128">
        <f t="shared" si="8"/>
        <v>3.2193819890191193</v>
      </c>
      <c r="H128" s="10">
        <f t="shared" si="13"/>
        <v>-2.7424381597160084</v>
      </c>
      <c r="I128">
        <f t="shared" si="9"/>
        <v>-32.909257916592097</v>
      </c>
      <c r="K128">
        <f t="shared" si="10"/>
        <v>-2.7605516189403447</v>
      </c>
      <c r="M128">
        <f t="shared" si="11"/>
        <v>-2.7605516189403447</v>
      </c>
      <c r="N128" s="13">
        <f t="shared" si="12"/>
        <v>3.2809740507169674E-4</v>
      </c>
      <c r="O128" s="13">
        <v>1</v>
      </c>
    </row>
    <row r="129" spans="4:15" x14ac:dyDescent="0.4">
      <c r="D129" s="6">
        <v>1.2</v>
      </c>
      <c r="E129" s="7">
        <f t="shared" si="7"/>
        <v>-0.66262726620684476</v>
      </c>
      <c r="G129">
        <f t="shared" si="8"/>
        <v>3.2303544368933572</v>
      </c>
      <c r="H129" s="10">
        <f t="shared" si="13"/>
        <v>-2.712796027850823</v>
      </c>
      <c r="I129">
        <f t="shared" si="9"/>
        <v>-32.553552334209876</v>
      </c>
      <c r="K129">
        <f t="shared" si="10"/>
        <v>-2.7325269337852349</v>
      </c>
      <c r="M129">
        <f t="shared" si="11"/>
        <v>-2.7325269337852349</v>
      </c>
      <c r="N129" s="13">
        <f t="shared" si="12"/>
        <v>3.8930864899261301E-4</v>
      </c>
      <c r="O129" s="13">
        <v>1</v>
      </c>
    </row>
    <row r="130" spans="4:15" x14ac:dyDescent="0.4">
      <c r="D130" s="6">
        <v>1.22</v>
      </c>
      <c r="E130" s="7">
        <f t="shared" si="7"/>
        <v>-0.65541097057131148</v>
      </c>
      <c r="G130">
        <f t="shared" si="8"/>
        <v>3.2413268847675956</v>
      </c>
      <c r="H130" s="10">
        <f t="shared" si="13"/>
        <v>-2.6832525135189496</v>
      </c>
      <c r="I130">
        <f t="shared" si="9"/>
        <v>-32.199030162227395</v>
      </c>
      <c r="K130">
        <f t="shared" si="10"/>
        <v>-2.7046139411069881</v>
      </c>
      <c r="M130">
        <f t="shared" si="11"/>
        <v>-2.7046139411069881</v>
      </c>
      <c r="N130" s="13">
        <f t="shared" si="12"/>
        <v>4.5631058859901211E-4</v>
      </c>
      <c r="O130" s="13">
        <v>1</v>
      </c>
    </row>
    <row r="131" spans="4:15" x14ac:dyDescent="0.4">
      <c r="D131" s="6">
        <v>1.24</v>
      </c>
      <c r="E131" s="7">
        <f t="shared" si="7"/>
        <v>-0.64822064818347347</v>
      </c>
      <c r="G131">
        <f t="shared" si="8"/>
        <v>3.252299332641833</v>
      </c>
      <c r="H131" s="10">
        <f t="shared" si="13"/>
        <v>-2.6538153336631405</v>
      </c>
      <c r="I131">
        <f t="shared" si="9"/>
        <v>-31.845784003957686</v>
      </c>
      <c r="K131">
        <f t="shared" si="10"/>
        <v>-2.6768188999614395</v>
      </c>
      <c r="M131">
        <f t="shared" si="11"/>
        <v>-2.6768188999614395</v>
      </c>
      <c r="N131" s="13">
        <f t="shared" si="12"/>
        <v>5.2916406244023879E-4</v>
      </c>
      <c r="O131" s="13">
        <v>1</v>
      </c>
    </row>
    <row r="132" spans="4:15" x14ac:dyDescent="0.4">
      <c r="D132" s="6">
        <v>1.26</v>
      </c>
      <c r="E132" s="7">
        <f t="shared" si="7"/>
        <v>-0.64105809988948104</v>
      </c>
      <c r="G132">
        <f t="shared" si="8"/>
        <v>3.2632717805160709</v>
      </c>
      <c r="H132" s="10">
        <f t="shared" si="13"/>
        <v>-2.6244918609475354</v>
      </c>
      <c r="I132">
        <f t="shared" si="9"/>
        <v>-31.493902331370425</v>
      </c>
      <c r="K132">
        <f t="shared" si="10"/>
        <v>-2.649147755719881</v>
      </c>
      <c r="M132">
        <f t="shared" si="11"/>
        <v>-2.649147755719881</v>
      </c>
      <c r="N132" s="13">
        <f t="shared" si="12"/>
        <v>6.0791314702498124E-4</v>
      </c>
      <c r="O132" s="13">
        <v>1</v>
      </c>
    </row>
    <row r="133" spans="4:15" x14ac:dyDescent="0.4">
      <c r="D133" s="6">
        <v>1.28</v>
      </c>
      <c r="E133" s="7">
        <f t="shared" si="7"/>
        <v>-0.63392504503328273</v>
      </c>
      <c r="G133">
        <f t="shared" si="8"/>
        <v>3.2742442283903088</v>
      </c>
      <c r="H133" s="10">
        <f t="shared" si="13"/>
        <v>-2.5952891343662596</v>
      </c>
      <c r="I133">
        <f t="shared" si="9"/>
        <v>-31.143469612395116</v>
      </c>
      <c r="K133">
        <f t="shared" si="10"/>
        <v>-2.6216061512183209</v>
      </c>
      <c r="M133">
        <f t="shared" si="11"/>
        <v>-2.6216061512183209</v>
      </c>
      <c r="N133" s="13">
        <f t="shared" si="12"/>
        <v>6.9258537599167455E-4</v>
      </c>
      <c r="O133" s="13">
        <v>1</v>
      </c>
    </row>
    <row r="134" spans="4:15" x14ac:dyDescent="0.4">
      <c r="D134" s="6">
        <v>1.3</v>
      </c>
      <c r="E134" s="7">
        <f t="shared" si="7"/>
        <v>-0.62682312397822892</v>
      </c>
      <c r="G134">
        <f t="shared" si="8"/>
        <v>3.2852166762645463</v>
      </c>
      <c r="H134" s="10">
        <f t="shared" si="13"/>
        <v>-2.5662138695668695</v>
      </c>
      <c r="I134">
        <f t="shared" si="9"/>
        <v>-30.794566434802434</v>
      </c>
      <c r="K134">
        <f t="shared" si="10"/>
        <v>-2.594199437540285</v>
      </c>
      <c r="M134">
        <f t="shared" si="11"/>
        <v>-2.594199437540285</v>
      </c>
      <c r="N134" s="13">
        <f t="shared" si="12"/>
        <v>7.8319201479466261E-4</v>
      </c>
      <c r="O134" s="13">
        <v>1</v>
      </c>
    </row>
    <row r="135" spans="4:15" x14ac:dyDescent="0.4">
      <c r="D135" s="6">
        <v>1.32</v>
      </c>
      <c r="E135" s="7">
        <f t="shared" si="7"/>
        <v>-0.61975390056077284</v>
      </c>
      <c r="G135">
        <f t="shared" si="8"/>
        <v>3.2961891241387846</v>
      </c>
      <c r="H135" s="10">
        <f t="shared" si="13"/>
        <v>-2.5372724688958042</v>
      </c>
      <c r="I135">
        <f t="shared" si="9"/>
        <v>-30.447269626749652</v>
      </c>
      <c r="K135">
        <f t="shared" si="10"/>
        <v>-2.5669326844452014</v>
      </c>
      <c r="M135">
        <f t="shared" si="11"/>
        <v>-2.5669326844452014</v>
      </c>
      <c r="N135" s="13">
        <f t="shared" si="12"/>
        <v>8.7972838643670585E-4</v>
      </c>
      <c r="O135" s="13">
        <v>1</v>
      </c>
    </row>
    <row r="136" spans="4:15" x14ac:dyDescent="0.4">
      <c r="D136" s="6">
        <v>1.34</v>
      </c>
      <c r="E136" s="7">
        <f t="shared" si="7"/>
        <v>-0.61271886447796275</v>
      </c>
      <c r="G136">
        <f t="shared" si="8"/>
        <v>3.3071615720130225</v>
      </c>
      <c r="H136" s="10">
        <f t="shared" si="13"/>
        <v>-2.5084710311727796</v>
      </c>
      <c r="I136">
        <f t="shared" si="9"/>
        <v>-30.101652374073353</v>
      </c>
      <c r="K136">
        <f t="shared" si="10"/>
        <v>-2.5398106904539932</v>
      </c>
      <c r="M136">
        <f t="shared" si="11"/>
        <v>-2.5398106904539932</v>
      </c>
      <c r="N136" s="13">
        <f t="shared" si="12"/>
        <v>9.8217424386255942E-4</v>
      </c>
      <c r="O136" s="13">
        <v>1</v>
      </c>
    </row>
    <row r="137" spans="4:15" x14ac:dyDescent="0.4">
      <c r="D137" s="6">
        <v>1.36</v>
      </c>
      <c r="E137" s="7">
        <f t="shared" si="7"/>
        <v>-0.60571943361039193</v>
      </c>
      <c r="G137">
        <f t="shared" si="8"/>
        <v>3.3181340198872604</v>
      </c>
      <c r="H137" s="10">
        <f t="shared" si="13"/>
        <v>-2.4798153612009446</v>
      </c>
      <c r="I137">
        <f t="shared" si="9"/>
        <v>-29.757784334411333</v>
      </c>
      <c r="K137">
        <f t="shared" si="10"/>
        <v>-2.5128379926030591</v>
      </c>
      <c r="M137">
        <f t="shared" si="11"/>
        <v>-2.5128379926030591</v>
      </c>
      <c r="N137" s="13">
        <f t="shared" si="12"/>
        <v>1.0904941847199171E-3</v>
      </c>
      <c r="O137" s="13">
        <v>1</v>
      </c>
    </row>
    <row r="138" spans="4:15" x14ac:dyDescent="0.4">
      <c r="D138" s="6">
        <v>1.38</v>
      </c>
      <c r="E138" s="7">
        <f t="shared" si="7"/>
        <v>-0.59875695628222048</v>
      </c>
      <c r="G138">
        <f t="shared" si="8"/>
        <v>3.3291064677614979</v>
      </c>
      <c r="H138" s="10">
        <f t="shared" si="13"/>
        <v>-2.4513109790194108</v>
      </c>
      <c r="I138">
        <f t="shared" si="9"/>
        <v>-29.415731748232929</v>
      </c>
      <c r="K138">
        <f t="shared" si="10"/>
        <v>-2.4860188758775057</v>
      </c>
      <c r="M138">
        <f t="shared" si="11"/>
        <v>-2.4860188758775057</v>
      </c>
      <c r="N138" s="13">
        <f t="shared" si="12"/>
        <v>1.2046381043121568E-3</v>
      </c>
      <c r="O138" s="13">
        <v>1</v>
      </c>
    </row>
    <row r="139" spans="4:15" x14ac:dyDescent="0.4">
      <c r="D139" s="6">
        <v>1.4</v>
      </c>
      <c r="E139" s="7">
        <f t="shared" si="7"/>
        <v>-0.59183271345985555</v>
      </c>
      <c r="G139">
        <f t="shared" si="8"/>
        <v>3.3400789156357358</v>
      </c>
      <c r="H139" s="10">
        <f t="shared" si="13"/>
        <v>-2.4229631289046485</v>
      </c>
      <c r="I139">
        <f t="shared" si="9"/>
        <v>-29.075557546855784</v>
      </c>
      <c r="K139">
        <f t="shared" si="10"/>
        <v>-2.4593573823340904</v>
      </c>
      <c r="M139">
        <f t="shared" si="11"/>
        <v>-2.4593573823340904</v>
      </c>
      <c r="N139" s="13">
        <f t="shared" si="12"/>
        <v>1.3245416826864445E-3</v>
      </c>
      <c r="O139" s="13">
        <v>1</v>
      </c>
    </row>
    <row r="140" spans="4:15" x14ac:dyDescent="0.4">
      <c r="D140" s="6">
        <v>1.42</v>
      </c>
      <c r="E140" s="7">
        <f t="shared" si="7"/>
        <v>-0.58494792089082814</v>
      </c>
      <c r="G140">
        <f t="shared" si="8"/>
        <v>3.3510513635099741</v>
      </c>
      <c r="H140" s="10">
        <f t="shared" si="13"/>
        <v>-2.3947767881270505</v>
      </c>
      <c r="I140">
        <f t="shared" si="9"/>
        <v>-28.737321457524608</v>
      </c>
      <c r="K140">
        <f t="shared" si="10"/>
        <v>-2.4328573199239978</v>
      </c>
      <c r="M140">
        <f t="shared" si="11"/>
        <v>-2.4328573199239978</v>
      </c>
      <c r="N140" s="13">
        <f t="shared" si="12"/>
        <v>1.4501269019383113E-3</v>
      </c>
      <c r="O140" s="13">
        <v>1</v>
      </c>
    </row>
    <row r="141" spans="4:15" x14ac:dyDescent="0.4">
      <c r="D141" s="6">
        <v>1.44</v>
      </c>
      <c r="E141" s="7">
        <f t="shared" si="7"/>
        <v>-0.57810373118437708</v>
      </c>
      <c r="G141">
        <f t="shared" si="8"/>
        <v>3.362023811384212</v>
      </c>
      <c r="H141" s="10">
        <f t="shared" si="13"/>
        <v>-2.3667566754688401</v>
      </c>
      <c r="I141">
        <f t="shared" si="9"/>
        <v>-28.401080105626079</v>
      </c>
      <c r="K141">
        <f t="shared" si="10"/>
        <v>-2.4065222710252416</v>
      </c>
      <c r="M141">
        <f t="shared" si="11"/>
        <v>-2.4065222710252416</v>
      </c>
      <c r="N141" s="13">
        <f t="shared" si="12"/>
        <v>1.581302589955305E-3</v>
      </c>
      <c r="O141" s="13">
        <v>1</v>
      </c>
    </row>
    <row r="142" spans="4:15" x14ac:dyDescent="0.4">
      <c r="D142" s="6">
        <v>1.46</v>
      </c>
      <c r="E142" s="7">
        <f t="shared" si="7"/>
        <v>-0.57130123583520676</v>
      </c>
      <c r="G142">
        <f t="shared" si="8"/>
        <v>3.3729962592584495</v>
      </c>
      <c r="H142" s="10">
        <f t="shared" si="13"/>
        <v>-2.3389072595093365</v>
      </c>
      <c r="I142">
        <f t="shared" si="9"/>
        <v>-28.066887114112038</v>
      </c>
      <c r="K142">
        <f t="shared" si="10"/>
        <v>-2.3803556006941018</v>
      </c>
      <c r="M142">
        <f t="shared" si="11"/>
        <v>-2.3803556006941018</v>
      </c>
      <c r="N142" s="13">
        <f t="shared" si="12"/>
        <v>1.7179649869687079E-3</v>
      </c>
      <c r="O142" s="13">
        <v>1</v>
      </c>
    </row>
    <row r="143" spans="4:15" x14ac:dyDescent="0.4">
      <c r="D143" s="6">
        <v>1.48</v>
      </c>
      <c r="E143" s="7">
        <f t="shared" si="7"/>
        <v>-0.56454146719185561</v>
      </c>
      <c r="G143">
        <f t="shared" si="8"/>
        <v>3.3839687071326878</v>
      </c>
      <c r="H143" s="10">
        <f t="shared" si="13"/>
        <v>-2.3112327666834571</v>
      </c>
      <c r="I143">
        <f t="shared" si="9"/>
        <v>-27.734793200201487</v>
      </c>
      <c r="K143">
        <f t="shared" si="10"/>
        <v>-2.3543604646447838</v>
      </c>
      <c r="M143">
        <f t="shared" si="11"/>
        <v>-2.3543604646447838</v>
      </c>
      <c r="N143" s="13">
        <f t="shared" si="12"/>
        <v>1.8599983314434188E-3</v>
      </c>
      <c r="O143" s="13">
        <v>1</v>
      </c>
    </row>
    <row r="144" spans="4:15" x14ac:dyDescent="0.4">
      <c r="D144" s="6">
        <v>1.5</v>
      </c>
      <c r="E144" s="7">
        <f t="shared" si="7"/>
        <v>-0.55782540037107453</v>
      </c>
      <c r="G144">
        <f t="shared" si="8"/>
        <v>3.3949411550069257</v>
      </c>
      <c r="H144" s="10">
        <f t="shared" si="13"/>
        <v>-2.2837371891191793</v>
      </c>
      <c r="I144">
        <f t="shared" si="9"/>
        <v>-27.404846269430152</v>
      </c>
      <c r="K144">
        <f t="shared" si="10"/>
        <v>-2.3285398169661033</v>
      </c>
      <c r="M144">
        <f t="shared" si="11"/>
        <v>-2.3285398169661033</v>
      </c>
      <c r="N144" s="13">
        <f t="shared" si="12"/>
        <v>2.0072754619899712E-3</v>
      </c>
      <c r="O144" s="13">
        <v>1</v>
      </c>
    </row>
    <row r="145" spans="4:15" x14ac:dyDescent="0.4">
      <c r="D145" s="6">
        <v>1.52</v>
      </c>
      <c r="E145" s="7">
        <f t="shared" si="7"/>
        <v>-0.55115395511958121</v>
      </c>
      <c r="G145">
        <f t="shared" si="8"/>
        <v>3.4059136028811636</v>
      </c>
      <c r="H145" s="10">
        <f t="shared" si="13"/>
        <v>-2.2564242922595654</v>
      </c>
      <c r="I145">
        <f t="shared" si="9"/>
        <v>-27.077091507114787</v>
      </c>
      <c r="K145">
        <f t="shared" si="10"/>
        <v>-2.3028964175837219</v>
      </c>
      <c r="M145">
        <f t="shared" si="11"/>
        <v>-2.3028964175837219</v>
      </c>
      <c r="N145" s="13">
        <f t="shared" si="12"/>
        <v>2.1596584321441036E-3</v>
      </c>
      <c r="O145" s="13">
        <v>1</v>
      </c>
    </row>
    <row r="146" spans="4:15" x14ac:dyDescent="0.4">
      <c r="D146" s="6">
        <v>1.54</v>
      </c>
      <c r="E146" s="7">
        <f t="shared" si="7"/>
        <v>-0.54452799762452397</v>
      </c>
      <c r="G146">
        <f t="shared" si="8"/>
        <v>3.4168860507554015</v>
      </c>
      <c r="H146" s="10">
        <f t="shared" si="13"/>
        <v>-2.2292976222748013</v>
      </c>
      <c r="I146">
        <f t="shared" si="9"/>
        <v>-26.751571467297616</v>
      </c>
      <c r="K146">
        <f t="shared" si="10"/>
        <v>-2.2774328394762122</v>
      </c>
      <c r="M146">
        <f t="shared" si="11"/>
        <v>-2.2774328394762122</v>
      </c>
      <c r="N146" s="13">
        <f t="shared" si="12"/>
        <v>2.3169991350270036E-3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-0.53794834227395771</v>
      </c>
      <c r="G147">
        <f t="shared" si="8"/>
        <v>3.427858498629639</v>
      </c>
      <c r="H147" s="10">
        <f t="shared" si="13"/>
        <v>-2.2023605132695829</v>
      </c>
      <c r="I147">
        <f t="shared" si="9"/>
        <v>-26.428326159234995</v>
      </c>
      <c r="K147">
        <f t="shared" si="10"/>
        <v>-2.2521514756528953</v>
      </c>
      <c r="M147">
        <f t="shared" si="11"/>
        <v>-2.2521514756528953</v>
      </c>
      <c r="N147" s="13">
        <f t="shared" si="12"/>
        <v>2.4791399350564281E-3</v>
      </c>
      <c r="O147" s="13">
        <v>1</v>
      </c>
    </row>
    <row r="148" spans="4:15" x14ac:dyDescent="0.4">
      <c r="D148" s="6">
        <v>1.58</v>
      </c>
      <c r="E148" s="7">
        <f t="shared" si="14"/>
        <v>-0.53141575336859925</v>
      </c>
      <c r="G148">
        <f t="shared" ref="G148:G211" si="15">$E$11*(D148/$E$12+1)</f>
        <v>3.4388309465038773</v>
      </c>
      <c r="H148" s="10">
        <f t="shared" si="13"/>
        <v>-2.1756160942910454</v>
      </c>
      <c r="I148">
        <f t="shared" ref="I148:I211" si="16">H148*$E$6</f>
        <v>-26.107393131492543</v>
      </c>
      <c r="K148">
        <f t="shared" ref="K148:K211" si="17">(1/2)*($L$9*$L$4*EXP(-$L$7*$O$6*(G148/$O$6-1))+6*$L$4*EXP(-$L$7*$O$6*(SQRT(2)*G148/$O$6-1))+24*$L$4*EXP(-$L$7*$O$6*(SQRT(3)*G148/$O$6-1))+12*$L$4*EXP(-$L$7*$O$6*(SQRT(4)*G148/$O$6-1))+8*$L$4*EXP(-$L$7*$O$6*(SQRT(6)*G148/$O$6-1))-($L$9*$L$6*EXP(-$L$5*$O$6*(G148/$O$6-1))+6*$L$6*EXP(-$L$5*$O$6*(SQRT(2)*G148/$O$6-1))+24*$L$6*EXP(-$L$5*$O$6*(SQRT(3)*G148/$O$6-1))+12*$L$6*EXP(-$L$5*$O$6*(SQRT(4)*G148/$O$6-1))+8*$L$6*EXP(-$L$5*$O$6*(SQRT(6)*G148/$O$6-1))))</f>
        <v>-2.2270545459012028</v>
      </c>
      <c r="M148">
        <f t="shared" ref="M148:M211" si="18">(1/2)*($L$9*$O$4*EXP(-$O$8*$O$6*(G148/$O$6-1))+6*$O$4*EXP(-$O$8*$O$6*(SQRT(2)*G148/$O$6-1))+24*$O$4*EXP(-$O$8*$O$6*(SQRT(3)*G148/$O$6-1))+12*$O$4*EXP(-$O$8*$O$6*(SQRT(4)*G148/$O$6-1))+8*$O$4*EXP(-$O$8*$O$6*(SQRT(6)*G148/$O$6-1))-($L$9*$O$7*EXP(-$O$5*$O$6*(G148/$O$6-1))+6*$O$7*EXP(-$O$5*$O$6*(SQRT(2)*G148/$O$6-1))+24*$O$7*EXP(-$O$5*$O$6*(SQRT(3)*G148/$O$6-1))+12*$O$7*EXP(-$O$5*$O$6*(SQRT(4)*G148/$O$6-1))+8*$O$7*EXP(-$O$5*$O$6*(SQRT(6)*G148/$O$6-1))))</f>
        <v>-2.2270545459012028</v>
      </c>
      <c r="N148" s="13">
        <f t="shared" ref="N148:N211" si="19">(M148-H148)^2*O148</f>
        <v>2.645914304050501E-3</v>
      </c>
      <c r="O148" s="13">
        <v>1</v>
      </c>
    </row>
    <row r="149" spans="4:15" x14ac:dyDescent="0.4">
      <c r="D149" s="6">
        <v>1.6</v>
      </c>
      <c r="E149" s="7">
        <f t="shared" si="14"/>
        <v>-0.52493094678610397</v>
      </c>
      <c r="G149">
        <f t="shared" si="15"/>
        <v>3.4498033943781152</v>
      </c>
      <c r="H149" s="10">
        <f t="shared" ref="H149:H212" si="20">-(-$B$4)*(1+D149+$E$5*D149^3)*EXP(-D149)</f>
        <v>-2.1490672961423098</v>
      </c>
      <c r="I149">
        <f t="shared" si="16"/>
        <v>-25.78880755370772</v>
      </c>
      <c r="K149">
        <f t="shared" si="17"/>
        <v>-2.2021441033109839</v>
      </c>
      <c r="M149">
        <f t="shared" si="18"/>
        <v>-2.2021441033109839</v>
      </c>
      <c r="N149" s="13">
        <f t="shared" si="19"/>
        <v>2.8171474592206063E-3</v>
      </c>
      <c r="O149" s="13">
        <v>1</v>
      </c>
    </row>
    <row r="150" spans="4:15" x14ac:dyDescent="0.4">
      <c r="D150" s="6">
        <v>1.62</v>
      </c>
      <c r="E150" s="7">
        <f t="shared" si="14"/>
        <v>-0.51849459159907041</v>
      </c>
      <c r="G150">
        <f t="shared" si="15"/>
        <v>3.4607758422523531</v>
      </c>
      <c r="H150" s="10">
        <f t="shared" si="20"/>
        <v>-2.1227168580065943</v>
      </c>
      <c r="I150">
        <f t="shared" si="16"/>
        <v>-25.472602296079131</v>
      </c>
      <c r="K150">
        <f t="shared" si="17"/>
        <v>-2.1774220405829778</v>
      </c>
      <c r="M150">
        <f t="shared" si="18"/>
        <v>-2.1774220405829778</v>
      </c>
      <c r="N150" s="13">
        <f t="shared" si="19"/>
        <v>2.9926570007154608E-3</v>
      </c>
      <c r="O150" s="13">
        <v>1</v>
      </c>
    </row>
    <row r="151" spans="4:15" x14ac:dyDescent="0.4">
      <c r="D151" s="6">
        <v>1.64</v>
      </c>
      <c r="E151" s="7">
        <f t="shared" si="14"/>
        <v>-0.51210731164795464</v>
      </c>
      <c r="G151">
        <f t="shared" si="15"/>
        <v>3.4717482901265906</v>
      </c>
      <c r="H151" s="10">
        <f t="shared" si="20"/>
        <v>-2.0965673338867261</v>
      </c>
      <c r="I151">
        <f t="shared" si="16"/>
        <v>-25.158808006640712</v>
      </c>
      <c r="K151">
        <f t="shared" si="17"/>
        <v>-2.152890096128445</v>
      </c>
      <c r="M151">
        <f t="shared" si="18"/>
        <v>-2.152890096128445</v>
      </c>
      <c r="N151" s="13">
        <f t="shared" si="19"/>
        <v>3.1722535465371891E-3</v>
      </c>
      <c r="O151" s="13">
        <v>1</v>
      </c>
    </row>
    <row r="152" spans="4:15" x14ac:dyDescent="0.4">
      <c r="D152" s="6">
        <v>1.66</v>
      </c>
      <c r="E152" s="7">
        <f t="shared" si="14"/>
        <v>-0.50576968707004466</v>
      </c>
      <c r="G152">
        <f t="shared" si="15"/>
        <v>3.4827207380008285</v>
      </c>
      <c r="H152" s="10">
        <f t="shared" si="20"/>
        <v>-2.0706210988647631</v>
      </c>
      <c r="I152">
        <f t="shared" si="16"/>
        <v>-24.847453186377159</v>
      </c>
      <c r="K152">
        <f t="shared" si="17"/>
        <v>-2.1285498599666544</v>
      </c>
      <c r="M152">
        <f t="shared" si="18"/>
        <v>-2.1285498599666544</v>
      </c>
      <c r="N152" s="13">
        <f t="shared" si="19"/>
        <v>3.3557413627999908E-3</v>
      </c>
      <c r="O152" s="13">
        <v>1</v>
      </c>
    </row>
    <row r="153" spans="4:15" x14ac:dyDescent="0.4">
      <c r="D153" s="6">
        <v>1.68</v>
      </c>
      <c r="E153" s="7">
        <f t="shared" si="14"/>
        <v>-0.49948225578561867</v>
      </c>
      <c r="G153">
        <f t="shared" si="15"/>
        <v>3.4936931858750668</v>
      </c>
      <c r="H153" s="10">
        <f t="shared" si="20"/>
        <v>-2.0448803551863231</v>
      </c>
      <c r="I153">
        <f t="shared" si="16"/>
        <v>-24.538564262235877</v>
      </c>
      <c r="K153">
        <f t="shared" si="17"/>
        <v>-2.1044027794268017</v>
      </c>
      <c r="M153">
        <f t="shared" si="18"/>
        <v>-2.1044027794268017</v>
      </c>
      <c r="N153" s="13">
        <f t="shared" si="19"/>
        <v>3.5429189874635145E-3</v>
      </c>
      <c r="O153" s="13">
        <v>1</v>
      </c>
    </row>
    <row r="154" spans="4:15" x14ac:dyDescent="0.4">
      <c r="D154" s="6">
        <v>1.7</v>
      </c>
      <c r="E154" s="7">
        <f t="shared" si="14"/>
        <v>-0.49324551494238361</v>
      </c>
      <c r="G154">
        <f t="shared" si="15"/>
        <v>3.5046656337493047</v>
      </c>
      <c r="H154" s="10">
        <f t="shared" si="20"/>
        <v>-2.0193471381741186</v>
      </c>
      <c r="I154">
        <f t="shared" si="16"/>
        <v>-24.232165658089421</v>
      </c>
      <c r="K154">
        <f t="shared" si="17"/>
        <v>-2.0804501646606148</v>
      </c>
      <c r="M154">
        <f t="shared" si="18"/>
        <v>-2.0804501646606148</v>
      </c>
      <c r="N154" s="13">
        <f t="shared" si="19"/>
        <v>3.7335798458094606E-3</v>
      </c>
      <c r="O154" s="13">
        <v>1</v>
      </c>
    </row>
    <row r="155" spans="4:15" x14ac:dyDescent="0.4">
      <c r="D155" s="6">
        <v>1.72</v>
      </c>
      <c r="E155" s="7">
        <f t="shared" si="14"/>
        <v>-0.48705992231926154</v>
      </c>
      <c r="G155">
        <f t="shared" si="15"/>
        <v>3.5156380816235422</v>
      </c>
      <c r="H155" s="10">
        <f t="shared" si="20"/>
        <v>-1.9940233219750569</v>
      </c>
      <c r="I155">
        <f t="shared" si="16"/>
        <v>-23.928279863700684</v>
      </c>
      <c r="K155">
        <f t="shared" si="17"/>
        <v>-2.0566931939717668</v>
      </c>
      <c r="M155">
        <f t="shared" si="18"/>
        <v>-2.0566931939717668</v>
      </c>
      <c r="N155" s="13">
        <f t="shared" si="19"/>
        <v>3.9275128560839929E-3</v>
      </c>
      <c r="O155" s="13">
        <v>1</v>
      </c>
    </row>
    <row r="156" spans="4:15" x14ac:dyDescent="0.4">
      <c r="D156" s="6">
        <v>1.74</v>
      </c>
      <c r="E156" s="7">
        <f t="shared" si="14"/>
        <v>-0.48092589769057142</v>
      </c>
      <c r="G156">
        <f t="shared" si="15"/>
        <v>3.5266105294977805</v>
      </c>
      <c r="H156" s="10">
        <f t="shared" si="20"/>
        <v>-1.9689106251451998</v>
      </c>
      <c r="I156">
        <f t="shared" si="16"/>
        <v>-23.626927501742397</v>
      </c>
      <c r="K156">
        <f t="shared" si="17"/>
        <v>-2.0331329189680032</v>
      </c>
      <c r="M156">
        <f t="shared" si="18"/>
        <v>-2.0331329189680032</v>
      </c>
      <c r="N156" s="13">
        <f t="shared" si="19"/>
        <v>4.1245030238624943E-3</v>
      </c>
      <c r="O156" s="13">
        <v>1</v>
      </c>
    </row>
    <row r="157" spans="4:15" x14ac:dyDescent="0.4">
      <c r="D157" s="6">
        <v>1.76</v>
      </c>
      <c r="E157" s="7">
        <f t="shared" si="14"/>
        <v>-0.47484382415161946</v>
      </c>
      <c r="G157">
        <f t="shared" si="15"/>
        <v>3.5375829773720184</v>
      </c>
      <c r="H157" s="10">
        <f t="shared" si="20"/>
        <v>-1.9440106160767303</v>
      </c>
      <c r="I157">
        <f t="shared" si="16"/>
        <v>-23.328127392920763</v>
      </c>
      <c r="K157">
        <f t="shared" si="17"/>
        <v>-2.0097702695416779</v>
      </c>
      <c r="M157">
        <f t="shared" si="18"/>
        <v>-2.0097702695416779</v>
      </c>
      <c r="N157" s="13">
        <f t="shared" si="19"/>
        <v>4.3243320238299963E-3</v>
      </c>
      <c r="O157" s="13">
        <v>1</v>
      </c>
    </row>
    <row r="158" spans="4:15" x14ac:dyDescent="0.4">
      <c r="D158" s="6">
        <v>1.78</v>
      </c>
      <c r="E158" s="7">
        <f t="shared" si="14"/>
        <v>-0.46881404940669552</v>
      </c>
      <c r="G158">
        <f t="shared" si="15"/>
        <v>3.5485554252462563</v>
      </c>
      <c r="H158" s="10">
        <f t="shared" si="20"/>
        <v>-1.9193247182710116</v>
      </c>
      <c r="I158">
        <f t="shared" si="16"/>
        <v>-23.031896619252137</v>
      </c>
      <c r="K158">
        <f t="shared" si="17"/>
        <v>-1.9866060586842109</v>
      </c>
      <c r="M158">
        <f t="shared" si="18"/>
        <v>-1.9866060586842109</v>
      </c>
      <c r="N158" s="13">
        <f t="shared" si="19"/>
        <v>4.5267787677968092E-3</v>
      </c>
      <c r="O158" s="13">
        <v>1</v>
      </c>
    </row>
    <row r="159" spans="4:15" x14ac:dyDescent="0.4">
      <c r="D159" s="6">
        <v>1.8</v>
      </c>
      <c r="E159" s="7">
        <f t="shared" si="14"/>
        <v>-0.46283688702044223</v>
      </c>
      <c r="G159">
        <f t="shared" si="15"/>
        <v>3.5595278731204938</v>
      </c>
      <c r="H159" s="10">
        <f t="shared" si="20"/>
        <v>-1.8948542154616907</v>
      </c>
      <c r="I159">
        <f t="shared" si="16"/>
        <v>-22.738250585540289</v>
      </c>
      <c r="K159">
        <f t="shared" si="17"/>
        <v>-1.9636409871398166</v>
      </c>
      <c r="M159">
        <f t="shared" si="18"/>
        <v>-1.9636409871398166</v>
      </c>
      <c r="N159" s="13">
        <f t="shared" si="19"/>
        <v>4.7316199578986175E-3</v>
      </c>
      <c r="O159" s="13">
        <v>1</v>
      </c>
    </row>
    <row r="160" spans="4:15" x14ac:dyDescent="0.4">
      <c r="D160" s="6">
        <v>1.82</v>
      </c>
      <c r="E160" s="7">
        <f t="shared" si="14"/>
        <v>-0.45691261763354374</v>
      </c>
      <c r="G160">
        <f t="shared" si="15"/>
        <v>3.5705003209947317</v>
      </c>
      <c r="H160" s="10">
        <f t="shared" si="20"/>
        <v>-1.8706002565917283</v>
      </c>
      <c r="I160">
        <f t="shared" si="16"/>
        <v>-22.447203079100738</v>
      </c>
      <c r="K160">
        <f t="shared" si="17"/>
        <v>-1.9408756479036753</v>
      </c>
      <c r="M160">
        <f t="shared" si="18"/>
        <v>-1.9408756479036753</v>
      </c>
      <c r="N160" s="13">
        <f t="shared" si="19"/>
        <v>4.9386306240472664E-3</v>
      </c>
      <c r="O160" s="13">
        <v>1</v>
      </c>
    </row>
    <row r="161" spans="4:15" x14ac:dyDescent="0.4">
      <c r="D161" s="6">
        <v>1.84</v>
      </c>
      <c r="E161" s="7">
        <f t="shared" si="14"/>
        <v>-0.45104149014365469</v>
      </c>
      <c r="G161">
        <f t="shared" si="15"/>
        <v>3.58147276886897</v>
      </c>
      <c r="H161" s="10">
        <f t="shared" si="20"/>
        <v>-1.8465638606481225</v>
      </c>
      <c r="I161">
        <f t="shared" si="16"/>
        <v>-22.158766327777471</v>
      </c>
      <c r="K161">
        <f t="shared" si="17"/>
        <v>-1.9183105305695227</v>
      </c>
      <c r="M161">
        <f t="shared" si="18"/>
        <v>-1.9183105305695227</v>
      </c>
      <c r="N161" s="13">
        <f t="shared" si="19"/>
        <v>5.1475846448103546E-3</v>
      </c>
      <c r="O161" s="13">
        <v>1</v>
      </c>
    </row>
    <row r="162" spans="4:15" x14ac:dyDescent="0.4">
      <c r="D162" s="6">
        <v>1.86</v>
      </c>
      <c r="E162" s="7">
        <f t="shared" si="14"/>
        <v>-0.44522372285247236</v>
      </c>
      <c r="G162">
        <f t="shared" si="15"/>
        <v>3.5924452167432079</v>
      </c>
      <c r="H162" s="10">
        <f t="shared" si="20"/>
        <v>-1.8227459213580219</v>
      </c>
      <c r="I162">
        <f t="shared" si="16"/>
        <v>-21.872951056296262</v>
      </c>
      <c r="K162">
        <f t="shared" si="17"/>
        <v>-1.8959460255315168</v>
      </c>
      <c r="M162">
        <f t="shared" si="18"/>
        <v>-1.8959460255315168</v>
      </c>
      <c r="N162" s="13">
        <f t="shared" si="19"/>
        <v>5.3582552510105016E-3</v>
      </c>
      <c r="O162" s="13">
        <v>1</v>
      </c>
    </row>
    <row r="163" spans="4:15" x14ac:dyDescent="0.4">
      <c r="D163" s="6">
        <v>1.88</v>
      </c>
      <c r="E163" s="7">
        <f t="shared" si="14"/>
        <v>-0.43945950457982558</v>
      </c>
      <c r="G163">
        <f t="shared" si="15"/>
        <v>3.6034176646174454</v>
      </c>
      <c r="H163" s="10">
        <f t="shared" si="20"/>
        <v>-1.7991472117498062</v>
      </c>
      <c r="I163">
        <f t="shared" si="16"/>
        <v>-21.589766540997672</v>
      </c>
      <c r="K163">
        <f t="shared" si="17"/>
        <v>-1.8737824280450395</v>
      </c>
      <c r="M163">
        <f t="shared" si="18"/>
        <v>-1.8737824280450395</v>
      </c>
      <c r="N163" s="13">
        <f t="shared" si="19"/>
        <v>5.5704155114362566E-3</v>
      </c>
      <c r="O163" s="13">
        <v>1</v>
      </c>
    </row>
    <row r="164" spans="4:15" x14ac:dyDescent="0.4">
      <c r="D164" s="6">
        <v>1.9</v>
      </c>
      <c r="E164" s="7">
        <f t="shared" si="14"/>
        <v>-0.43374899574564169</v>
      </c>
      <c r="G164">
        <f t="shared" si="15"/>
        <v>3.6143901124916837</v>
      </c>
      <c r="H164" s="10">
        <f t="shared" si="20"/>
        <v>-1.7757683885826572</v>
      </c>
      <c r="I164">
        <f t="shared" si="16"/>
        <v>-21.309220662991887</v>
      </c>
      <c r="K164">
        <f t="shared" si="17"/>
        <v>-1.8518199421509614</v>
      </c>
      <c r="M164">
        <f t="shared" si="18"/>
        <v>-1.8518199421509614</v>
      </c>
      <c r="N164" s="13">
        <f t="shared" si="19"/>
        <v>5.7838388001526398E-3</v>
      </c>
      <c r="O164" s="13">
        <v>1</v>
      </c>
    </row>
    <row r="165" spans="4:15" x14ac:dyDescent="0.4">
      <c r="D165" s="6">
        <v>1.92</v>
      </c>
      <c r="E165" s="7">
        <f t="shared" si="14"/>
        <v>-0.42809232942062242</v>
      </c>
      <c r="G165">
        <f t="shared" si="15"/>
        <v>3.6253625603659216</v>
      </c>
      <c r="H165" s="10">
        <f t="shared" si="20"/>
        <v>-1.7526099966480284</v>
      </c>
      <c r="I165">
        <f t="shared" si="16"/>
        <v>-21.03131995977634</v>
      </c>
      <c r="K165">
        <f t="shared" si="17"/>
        <v>-1.8300586844677824</v>
      </c>
      <c r="M165">
        <f t="shared" si="18"/>
        <v>-1.8300586844677824</v>
      </c>
      <c r="N165" s="13">
        <f t="shared" si="19"/>
        <v>5.998299245001712E-3</v>
      </c>
      <c r="O165" s="13">
        <v>1</v>
      </c>
    </row>
    <row r="166" spans="4:15" x14ac:dyDescent="0.4">
      <c r="D166" s="6">
        <v>1.94</v>
      </c>
      <c r="E166" s="7">
        <f t="shared" si="14"/>
        <v>-0.42248961234644661</v>
      </c>
      <c r="G166">
        <f t="shared" si="15"/>
        <v>3.6363350082401595</v>
      </c>
      <c r="H166" s="10">
        <f t="shared" si="20"/>
        <v>-1.7296724729463524</v>
      </c>
      <c r="I166">
        <f t="shared" si="16"/>
        <v>-20.75606967535623</v>
      </c>
      <c r="K166">
        <f t="shared" si="17"/>
        <v>-1.8084986878558258</v>
      </c>
      <c r="M166">
        <f t="shared" si="18"/>
        <v>-1.8084986878558258</v>
      </c>
      <c r="N166" s="13">
        <f t="shared" si="19"/>
        <v>6.2135721569544855E-3</v>
      </c>
      <c r="O166" s="13">
        <v>1</v>
      </c>
    </row>
    <row r="167" spans="4:15" x14ac:dyDescent="0.4">
      <c r="D167" s="6">
        <v>1.96</v>
      </c>
      <c r="E167" s="7">
        <f t="shared" si="14"/>
        <v>-0.41694092592629323</v>
      </c>
      <c r="G167">
        <f t="shared" si="15"/>
        <v>3.6473074561143974</v>
      </c>
      <c r="H167" s="10">
        <f t="shared" si="20"/>
        <v>-1.7069561507422444</v>
      </c>
      <c r="I167">
        <f t="shared" si="16"/>
        <v>-20.483473808906933</v>
      </c>
      <c r="K167">
        <f t="shared" si="17"/>
        <v>-1.7871399049576404</v>
      </c>
      <c r="M167">
        <f t="shared" si="18"/>
        <v>-1.7871399049576404</v>
      </c>
      <c r="N167" s="13">
        <f t="shared" si="19"/>
        <v>6.429434440075041E-3</v>
      </c>
      <c r="O167" s="13">
        <v>1</v>
      </c>
    </row>
    <row r="168" spans="4:15" x14ac:dyDescent="0.4">
      <c r="D168" s="6">
        <v>1.98</v>
      </c>
      <c r="E168" s="7">
        <f t="shared" si="14"/>
        <v>-0.41144632718646063</v>
      </c>
      <c r="G168">
        <f t="shared" si="15"/>
        <v>3.6582799039886349</v>
      </c>
      <c r="H168" s="10">
        <f t="shared" si="20"/>
        <v>-1.6844612635013698</v>
      </c>
      <c r="I168">
        <f t="shared" si="16"/>
        <v>-20.213535162016438</v>
      </c>
      <c r="K168">
        <f t="shared" si="17"/>
        <v>-1.7659822116185626</v>
      </c>
      <c r="M168">
        <f t="shared" si="18"/>
        <v>-1.7659822116185626</v>
      </c>
      <c r="N168" s="13">
        <f t="shared" si="19"/>
        <v>6.6456649819260395E-3</v>
      </c>
      <c r="O168" s="13">
        <v>1</v>
      </c>
    </row>
    <row r="169" spans="4:15" x14ac:dyDescent="0.4">
      <c r="D169" s="6">
        <v>2</v>
      </c>
      <c r="E169" s="7">
        <f t="shared" si="14"/>
        <v>-0.40600584970983811</v>
      </c>
      <c r="G169">
        <f t="shared" si="15"/>
        <v>3.6692523518628732</v>
      </c>
      <c r="H169" s="10">
        <f t="shared" si="20"/>
        <v>-1.6621879487120772</v>
      </c>
      <c r="I169">
        <f t="shared" si="16"/>
        <v>-19.946255384544926</v>
      </c>
      <c r="K169">
        <f t="shared" si="17"/>
        <v>-1.7450254101912539</v>
      </c>
      <c r="M169">
        <f t="shared" si="18"/>
        <v>-1.7450254101912539</v>
      </c>
      <c r="N169" s="13">
        <f t="shared" si="19"/>
        <v>6.8620450243140835E-3</v>
      </c>
      <c r="O169" s="13">
        <v>1</v>
      </c>
    </row>
    <row r="170" spans="4:15" x14ac:dyDescent="0.4">
      <c r="D170" s="6">
        <v>2.02</v>
      </c>
      <c r="E170" s="7">
        <f t="shared" si="14"/>
        <v>-0.4006195045419676</v>
      </c>
      <c r="G170">
        <f t="shared" si="15"/>
        <v>3.6802247997371111</v>
      </c>
      <c r="H170" s="10">
        <f t="shared" si="20"/>
        <v>-1.6401362515948155</v>
      </c>
      <c r="I170">
        <f t="shared" si="16"/>
        <v>-19.681635019137786</v>
      </c>
      <c r="K170">
        <f t="shared" si="17"/>
        <v>-1.7242692327279907</v>
      </c>
      <c r="M170">
        <f t="shared" si="18"/>
        <v>-1.7242692327279907</v>
      </c>
      <c r="N170" s="13">
        <f t="shared" si="19"/>
        <v>7.0783585143552215E-3</v>
      </c>
      <c r="O170" s="13">
        <v>1</v>
      </c>
    </row>
    <row r="171" spans="4:15" x14ac:dyDescent="0.4">
      <c r="D171" s="6">
        <v>2.04</v>
      </c>
      <c r="E171" s="7">
        <f t="shared" si="14"/>
        <v>-0.39528728107041478</v>
      </c>
      <c r="G171">
        <f t="shared" si="15"/>
        <v>3.691197247611349</v>
      </c>
      <c r="H171" s="10">
        <f t="shared" si="20"/>
        <v>-1.6183061287022782</v>
      </c>
      <c r="I171">
        <f t="shared" si="16"/>
        <v>-19.41967354442734</v>
      </c>
      <c r="K171">
        <f t="shared" si="17"/>
        <v>-1.7037133440642322</v>
      </c>
      <c r="M171">
        <f t="shared" si="18"/>
        <v>-1.7037133440642322</v>
      </c>
      <c r="N171" s="13">
        <f t="shared" si="19"/>
        <v>7.2943924358832013E-3</v>
      </c>
      <c r="O171" s="13">
        <v>1</v>
      </c>
    </row>
    <row r="172" spans="4:15" x14ac:dyDescent="0.4">
      <c r="D172" s="6">
        <v>2.06</v>
      </c>
      <c r="E172" s="7">
        <f t="shared" si="14"/>
        <v>-0.3900091478781515</v>
      </c>
      <c r="G172">
        <f t="shared" si="15"/>
        <v>3.7021696954855874</v>
      </c>
      <c r="H172" s="10">
        <f t="shared" si="20"/>
        <v>-1.5966974514131524</v>
      </c>
      <c r="I172">
        <f t="shared" si="16"/>
        <v>-19.160369416957828</v>
      </c>
      <c r="K172">
        <f t="shared" si="17"/>
        <v>-1.6833573447970052</v>
      </c>
      <c r="M172">
        <f t="shared" si="18"/>
        <v>-1.6833573447970052</v>
      </c>
      <c r="N172" s="13">
        <f t="shared" si="19"/>
        <v>7.5099371213007199E-3</v>
      </c>
      <c r="O172" s="13">
        <v>1</v>
      </c>
    </row>
    <row r="173" spans="4:15" x14ac:dyDescent="0.4">
      <c r="D173" s="6">
        <v>2.08</v>
      </c>
      <c r="E173" s="7">
        <f t="shared" si="14"/>
        <v>-0.38478505357163384</v>
      </c>
      <c r="G173">
        <f t="shared" si="15"/>
        <v>3.7131421433598248</v>
      </c>
      <c r="H173" s="10">
        <f t="shared" si="20"/>
        <v>-1.5753100093222692</v>
      </c>
      <c r="I173">
        <f t="shared" si="16"/>
        <v>-18.90372011186723</v>
      </c>
      <c r="K173">
        <f t="shared" si="17"/>
        <v>-1.6632007741614616</v>
      </c>
      <c r="M173">
        <f t="shared" si="18"/>
        <v>-1.6632007741614616</v>
      </c>
      <c r="N173" s="13">
        <f t="shared" si="19"/>
        <v>7.7247865440182271E-3</v>
      </c>
      <c r="O173" s="13">
        <v>1</v>
      </c>
    </row>
    <row r="174" spans="4:15" x14ac:dyDescent="0.4">
      <c r="D174" s="6">
        <v>2.1</v>
      </c>
      <c r="E174" s="7">
        <f t="shared" si="14"/>
        <v>-0.37961492758424392</v>
      </c>
      <c r="G174">
        <f t="shared" si="15"/>
        <v>3.7241145912340627</v>
      </c>
      <c r="H174" s="10">
        <f t="shared" si="20"/>
        <v>-1.5541435135298947</v>
      </c>
      <c r="I174">
        <f t="shared" si="16"/>
        <v>-18.649722162358735</v>
      </c>
      <c r="K174">
        <f t="shared" si="17"/>
        <v>-1.6432431128088365</v>
      </c>
      <c r="M174">
        <f t="shared" si="18"/>
        <v>-1.6432431128088365</v>
      </c>
      <c r="N174" s="13">
        <f t="shared" si="19"/>
        <v>7.9387385916680139E-3</v>
      </c>
      <c r="O174" s="13">
        <v>1</v>
      </c>
    </row>
    <row r="175" spans="4:15" x14ac:dyDescent="0.4">
      <c r="D175" s="6">
        <v>2.12</v>
      </c>
      <c r="E175" s="7">
        <f t="shared" si="14"/>
        <v>-0.37449868095574501</v>
      </c>
      <c r="G175">
        <f t="shared" si="15"/>
        <v>3.7350870391083006</v>
      </c>
      <c r="H175" s="10">
        <f t="shared" si="20"/>
        <v>-1.5331975998328202</v>
      </c>
      <c r="I175">
        <f t="shared" si="16"/>
        <v>-18.398371197993843</v>
      </c>
      <c r="K175">
        <f t="shared" si="17"/>
        <v>-1.6234837854890387</v>
      </c>
      <c r="M175">
        <f t="shared" si="18"/>
        <v>-1.6234837854890387</v>
      </c>
      <c r="N175" s="13">
        <f t="shared" si="19"/>
        <v>8.1515953203491528E-3</v>
      </c>
      <c r="O175" s="13">
        <v>1</v>
      </c>
    </row>
    <row r="176" spans="4:15" x14ac:dyDescent="0.4">
      <c r="D176" s="6">
        <v>2.14</v>
      </c>
      <c r="E176" s="7">
        <f t="shared" si="14"/>
        <v>-0.36943620708838665</v>
      </c>
      <c r="G176">
        <f t="shared" si="15"/>
        <v>3.7460594869825381</v>
      </c>
      <c r="H176" s="10">
        <f t="shared" si="20"/>
        <v>-1.5124718318198551</v>
      </c>
      <c r="I176">
        <f t="shared" si="16"/>
        <v>-18.149661981838261</v>
      </c>
      <c r="K176">
        <f t="shared" si="17"/>
        <v>-1.6039221636408525</v>
      </c>
      <c r="M176">
        <f t="shared" si="18"/>
        <v>-1.6039221636408525</v>
      </c>
      <c r="N176" s="13">
        <f t="shared" si="19"/>
        <v>8.363163190170525E-3</v>
      </c>
      <c r="O176" s="13">
        <v>1</v>
      </c>
    </row>
    <row r="177" spans="4:15" x14ac:dyDescent="0.4">
      <c r="D177" s="6">
        <v>2.16</v>
      </c>
      <c r="E177" s="7">
        <f t="shared" si="14"/>
        <v>-0.36442738248027756</v>
      </c>
      <c r="G177">
        <f t="shared" si="15"/>
        <v>3.7570319348567764</v>
      </c>
      <c r="H177" s="10">
        <f t="shared" si="20"/>
        <v>-1.4919657038742564</v>
      </c>
      <c r="I177">
        <f t="shared" si="16"/>
        <v>-17.903588446491078</v>
      </c>
      <c r="K177">
        <f t="shared" si="17"/>
        <v>-1.5845575678927613</v>
      </c>
      <c r="M177">
        <f t="shared" si="18"/>
        <v>-1.5845575678927613</v>
      </c>
      <c r="N177" s="13">
        <f t="shared" si="19"/>
        <v>8.5732532824212906E-3</v>
      </c>
      <c r="O177" s="13">
        <v>1</v>
      </c>
    </row>
    <row r="178" spans="4:15" x14ac:dyDescent="0.4">
      <c r="D178" s="6">
        <v>2.1800000000000002</v>
      </c>
      <c r="E178" s="7">
        <f t="shared" si="14"/>
        <v>-0.35947206743663052</v>
      </c>
      <c r="G178">
        <f t="shared" si="15"/>
        <v>3.7680043827310143</v>
      </c>
      <c r="H178" s="10">
        <f t="shared" si="20"/>
        <v>-1.4716786440855656</v>
      </c>
      <c r="I178">
        <f t="shared" si="16"/>
        <v>-17.660143729026785</v>
      </c>
      <c r="K178">
        <f t="shared" si="17"/>
        <v>-1.5653892704772485</v>
      </c>
      <c r="M178">
        <f t="shared" si="18"/>
        <v>-1.5653892704772485</v>
      </c>
      <c r="N178" s="13">
        <f t="shared" si="19"/>
        <v>8.7816814987215809E-3</v>
      </c>
      <c r="O178" s="13">
        <v>1</v>
      </c>
    </row>
    <row r="179" spans="4:15" x14ac:dyDescent="0.4">
      <c r="D179" s="6">
        <v>2.2000000000000002</v>
      </c>
      <c r="E179" s="7">
        <f t="shared" si="14"/>
        <v>-0.35457010675946843</v>
      </c>
      <c r="G179">
        <f t="shared" si="15"/>
        <v>3.7789768306052522</v>
      </c>
      <c r="H179" s="10">
        <f t="shared" si="20"/>
        <v>-1.4516100170732638</v>
      </c>
      <c r="I179">
        <f t="shared" si="16"/>
        <v>-17.419320204879163</v>
      </c>
      <c r="K179">
        <f t="shared" si="17"/>
        <v>-1.5464164975613302</v>
      </c>
      <c r="M179">
        <f t="shared" si="18"/>
        <v>-1.5464164975613302</v>
      </c>
      <c r="N179" s="13">
        <f t="shared" si="19"/>
        <v>8.988268742534113E-3</v>
      </c>
      <c r="O179" s="13">
        <v>1</v>
      </c>
    </row>
    <row r="180" spans="4:15" x14ac:dyDescent="0.4">
      <c r="D180" s="6">
        <v>2.2200000000000002</v>
      </c>
      <c r="E180" s="7">
        <f t="shared" si="14"/>
        <v>-0.34972133041636466</v>
      </c>
      <c r="G180">
        <f t="shared" si="15"/>
        <v>3.7899492784794906</v>
      </c>
      <c r="H180" s="10">
        <f t="shared" si="20"/>
        <v>-1.4317591267245968</v>
      </c>
      <c r="I180">
        <f t="shared" si="16"/>
        <v>-17.181109520695163</v>
      </c>
      <c r="K180">
        <f t="shared" si="17"/>
        <v>-1.5276384314960365</v>
      </c>
      <c r="M180">
        <f t="shared" si="18"/>
        <v>-1.5276384314960365</v>
      </c>
      <c r="N180" s="13">
        <f t="shared" si="19"/>
        <v>9.1928410834546167E-3</v>
      </c>
      <c r="O180" s="13">
        <v>1</v>
      </c>
    </row>
    <row r="181" spans="4:15" x14ac:dyDescent="0.4">
      <c r="D181" s="6">
        <v>2.2400000000000002</v>
      </c>
      <c r="E181" s="7">
        <f t="shared" si="14"/>
        <v>-0.34492555418877913</v>
      </c>
      <c r="G181">
        <f t="shared" si="15"/>
        <v>3.800921726353728</v>
      </c>
      <c r="H181" s="10">
        <f t="shared" si="20"/>
        <v>-1.4121252188488618</v>
      </c>
      <c r="I181">
        <f t="shared" si="16"/>
        <v>-16.94550262618634</v>
      </c>
      <c r="K181">
        <f t="shared" si="17"/>
        <v>-1.5090542129874174</v>
      </c>
      <c r="M181">
        <f t="shared" si="18"/>
        <v>-1.5090542129874174</v>
      </c>
      <c r="N181" s="13">
        <f t="shared" si="19"/>
        <v>9.3952299047121469E-3</v>
      </c>
      <c r="O181" s="13">
        <v>1</v>
      </c>
    </row>
    <row r="182" spans="4:15" x14ac:dyDescent="0.4">
      <c r="D182" s="6">
        <v>2.2599999999999998</v>
      </c>
      <c r="E182" s="7">
        <f t="shared" si="14"/>
        <v>-0.340182580300534</v>
      </c>
      <c r="G182">
        <f t="shared" si="15"/>
        <v>3.8118941742279659</v>
      </c>
      <c r="H182" s="10">
        <f t="shared" si="20"/>
        <v>-1.3927074837503861</v>
      </c>
      <c r="I182">
        <f t="shared" si="16"/>
        <v>-16.712489805004633</v>
      </c>
      <c r="K182">
        <f t="shared" si="17"/>
        <v>-1.4906629431915968</v>
      </c>
      <c r="M182">
        <f t="shared" si="18"/>
        <v>-1.4906629431915968</v>
      </c>
      <c r="N182" s="13">
        <f t="shared" si="19"/>
        <v>9.595272034338664E-3</v>
      </c>
      <c r="O182" s="13">
        <v>1</v>
      </c>
    </row>
    <row r="183" spans="4:15" x14ac:dyDescent="0.4">
      <c r="D183" s="6">
        <v>2.2799999999999998</v>
      </c>
      <c r="E183" s="7">
        <f t="shared" si="14"/>
        <v>-0.3354921980269629</v>
      </c>
      <c r="G183">
        <f t="shared" si="15"/>
        <v>3.8228666221022038</v>
      </c>
      <c r="H183" s="10">
        <f t="shared" si="20"/>
        <v>-1.3735050587223863</v>
      </c>
      <c r="I183">
        <f t="shared" si="16"/>
        <v>-16.482060704668633</v>
      </c>
      <c r="K183">
        <f t="shared" si="17"/>
        <v>-1.4724636857363267</v>
      </c>
      <c r="M183">
        <f t="shared" si="18"/>
        <v>-1.4724636857363267</v>
      </c>
      <c r="N183" s="13">
        <f t="shared" si="19"/>
        <v>9.79280986048418E-3</v>
      </c>
      <c r="O183" s="13">
        <v>1</v>
      </c>
    </row>
    <row r="184" spans="4:15" x14ac:dyDescent="0.4">
      <c r="D184" s="6">
        <v>2.2999999999999998</v>
      </c>
      <c r="E184" s="7">
        <f t="shared" si="14"/>
        <v>-0.33085418428525237</v>
      </c>
      <c r="G184">
        <f t="shared" si="15"/>
        <v>3.8338390699764413</v>
      </c>
      <c r="H184" s="10">
        <f t="shared" si="20"/>
        <v>-1.3545170304638232</v>
      </c>
      <c r="I184">
        <f t="shared" si="16"/>
        <v>-16.254204365565879</v>
      </c>
      <c r="K184">
        <f t="shared" si="17"/>
        <v>-1.4544554686713813</v>
      </c>
      <c r="M184">
        <f t="shared" si="18"/>
        <v>-1.4544554686713813</v>
      </c>
      <c r="N184" s="13">
        <f t="shared" si="19"/>
        <v>9.9876914313659082E-3</v>
      </c>
      <c r="O184" s="13">
        <v>1</v>
      </c>
    </row>
    <row r="185" spans="4:15" x14ac:dyDescent="0.4">
      <c r="D185" s="6">
        <v>2.3199999999999998</v>
      </c>
      <c r="E185" s="7">
        <f t="shared" si="14"/>
        <v>-0.32626830420648029</v>
      </c>
      <c r="G185">
        <f t="shared" si="15"/>
        <v>3.8448115178506792</v>
      </c>
      <c r="H185" s="10">
        <f t="shared" si="20"/>
        <v>-1.3357424374213305</v>
      </c>
      <c r="I185">
        <f t="shared" si="16"/>
        <v>-16.028909249055964</v>
      </c>
      <c r="K185">
        <f t="shared" si="17"/>
        <v>-1.4366372863500905</v>
      </c>
      <c r="M185">
        <f t="shared" si="18"/>
        <v>-1.4366372863500905</v>
      </c>
      <c r="N185" s="13">
        <f t="shared" si="19"/>
        <v>1.0179770540357302E-2</v>
      </c>
      <c r="O185" s="13">
        <v>1</v>
      </c>
    </row>
    <row r="186" spans="4:15" x14ac:dyDescent="0.4">
      <c r="D186" s="6">
        <v>2.34</v>
      </c>
      <c r="E186" s="7">
        <f t="shared" si="14"/>
        <v>-0.32173431168984673</v>
      </c>
      <c r="G186">
        <f t="shared" si="15"/>
        <v>3.8557839657249171</v>
      </c>
      <c r="H186" s="10">
        <f t="shared" si="20"/>
        <v>-1.3171802720582326</v>
      </c>
      <c r="I186">
        <f t="shared" si="16"/>
        <v>-15.806163264698792</v>
      </c>
      <c r="K186">
        <f t="shared" si="17"/>
        <v>-1.4190081012442235</v>
      </c>
      <c r="M186">
        <f t="shared" si="18"/>
        <v>-1.4190081012442235</v>
      </c>
      <c r="N186" s="13">
        <f t="shared" si="19"/>
        <v>1.0368906796731334E-2</v>
      </c>
      <c r="O186" s="13">
        <v>1</v>
      </c>
    </row>
    <row r="187" spans="4:15" x14ac:dyDescent="0.4">
      <c r="D187" s="6">
        <v>2.36</v>
      </c>
      <c r="E187" s="7">
        <f t="shared" si="14"/>
        <v>-0.31725194993957589</v>
      </c>
      <c r="G187">
        <f t="shared" si="15"/>
        <v>3.8667564135991555</v>
      </c>
      <c r="H187" s="10">
        <f t="shared" si="20"/>
        <v>-1.2988294830526237</v>
      </c>
      <c r="I187">
        <f t="shared" si="16"/>
        <v>-15.585953796631484</v>
      </c>
      <c r="K187">
        <f t="shared" si="17"/>
        <v>-1.401566845694356</v>
      </c>
      <c r="M187">
        <f t="shared" si="18"/>
        <v>-1.401566845694356</v>
      </c>
      <c r="N187" s="13">
        <f t="shared" si="19"/>
        <v>1.0554965682578807E-2</v>
      </c>
      <c r="O187" s="13">
        <v>1</v>
      </c>
    </row>
    <row r="188" spans="4:15" x14ac:dyDescent="0.4">
      <c r="D188" s="6">
        <v>2.38</v>
      </c>
      <c r="E188" s="7">
        <f t="shared" si="14"/>
        <v>-0.31282095198496029</v>
      </c>
      <c r="G188">
        <f t="shared" si="15"/>
        <v>3.8777288614733934</v>
      </c>
      <c r="H188" s="10">
        <f t="shared" si="20"/>
        <v>-1.2806889774264276</v>
      </c>
      <c r="I188">
        <f t="shared" si="16"/>
        <v>-15.368267729117132</v>
      </c>
      <c r="K188">
        <f t="shared" si="17"/>
        <v>-1.3843124235978204</v>
      </c>
      <c r="M188">
        <f t="shared" si="18"/>
        <v>-1.3843124235978204</v>
      </c>
      <c r="N188" s="13">
        <f t="shared" si="19"/>
        <v>1.0737818596435529E-2</v>
      </c>
      <c r="O188" s="13">
        <v>1</v>
      </c>
    </row>
    <row r="189" spans="4:15" x14ac:dyDescent="0.4">
      <c r="D189" s="6">
        <v>2.4</v>
      </c>
      <c r="E189" s="7">
        <f t="shared" si="14"/>
        <v>-0.30844104118400251</v>
      </c>
      <c r="G189">
        <f t="shared" si="15"/>
        <v>3.8887013093476308</v>
      </c>
      <c r="H189" s="10">
        <f t="shared" si="20"/>
        <v>-1.2627576226073065</v>
      </c>
      <c r="I189">
        <f t="shared" si="16"/>
        <v>-15.153091471287677</v>
      </c>
      <c r="K189">
        <f t="shared" si="17"/>
        <v>-1.3672437120362144</v>
      </c>
      <c r="M189">
        <f t="shared" si="18"/>
        <v>-1.3672437120362144</v>
      </c>
      <c r="N189" s="13">
        <f t="shared" si="19"/>
        <v>1.0917342884145743E-2</v>
      </c>
      <c r="O189" s="13">
        <v>1</v>
      </c>
    </row>
    <row r="190" spans="4:15" x14ac:dyDescent="0.4">
      <c r="D190" s="6">
        <v>2.42</v>
      </c>
      <c r="E190" s="7">
        <f t="shared" si="14"/>
        <v>-0.30411193171110129</v>
      </c>
      <c r="G190">
        <f t="shared" si="15"/>
        <v>3.8996737572218692</v>
      </c>
      <c r="H190" s="10">
        <f t="shared" si="20"/>
        <v>-1.2450342484252488</v>
      </c>
      <c r="I190">
        <f t="shared" si="16"/>
        <v>-14.940410981102985</v>
      </c>
      <c r="K190">
        <f t="shared" si="17"/>
        <v>-1.3503595628444467</v>
      </c>
      <c r="M190">
        <f t="shared" si="18"/>
        <v>-1.3503595628444467</v>
      </c>
      <c r="N190" s="13">
        <f t="shared" si="19"/>
        <v>1.1093421857502898E-2</v>
      </c>
      <c r="O190" s="13">
        <v>1</v>
      </c>
    </row>
    <row r="191" spans="4:15" x14ac:dyDescent="0.4">
      <c r="D191" s="6">
        <v>2.44</v>
      </c>
      <c r="E191" s="7">
        <f t="shared" si="14"/>
        <v>-0.29983332902921567</v>
      </c>
      <c r="G191">
        <f t="shared" si="15"/>
        <v>3.9106462050961071</v>
      </c>
      <c r="H191" s="10">
        <f t="shared" si="20"/>
        <v>-1.227517649045609</v>
      </c>
      <c r="I191">
        <f t="shared" si="16"/>
        <v>-14.730211788547308</v>
      </c>
      <c r="K191">
        <f t="shared" si="17"/>
        <v>-1.3336588041231907</v>
      </c>
      <c r="M191">
        <f t="shared" si="18"/>
        <v>-1.3336588041231907</v>
      </c>
      <c r="N191" s="13">
        <f t="shared" si="19"/>
        <v>1.126594480120325E-2</v>
      </c>
      <c r="O191" s="13">
        <v>1</v>
      </c>
    </row>
    <row r="192" spans="4:15" x14ac:dyDescent="0.4">
      <c r="D192" s="6">
        <v>2.46</v>
      </c>
      <c r="E192" s="7">
        <f t="shared" si="14"/>
        <v>-0.29560493034693147</v>
      </c>
      <c r="G192">
        <f t="shared" si="15"/>
        <v>3.921618652970345</v>
      </c>
      <c r="H192" s="10">
        <f t="shared" si="20"/>
        <v>-1.2102065848403374</v>
      </c>
      <c r="I192">
        <f t="shared" si="16"/>
        <v>-14.522479018084049</v>
      </c>
      <c r="K192">
        <f t="shared" si="17"/>
        <v>-1.3171402416965612</v>
      </c>
      <c r="M192">
        <f t="shared" si="18"/>
        <v>-1.3171402416965612</v>
      </c>
      <c r="N192" s="13">
        <f t="shared" si="19"/>
        <v>1.143480696864462E-2</v>
      </c>
      <c r="O192" s="13">
        <v>1</v>
      </c>
    </row>
    <row r="193" spans="4:15" x14ac:dyDescent="0.4">
      <c r="D193" s="6">
        <v>2.48</v>
      </c>
      <c r="E193" s="7">
        <f t="shared" si="14"/>
        <v>-0.29142642506084193</v>
      </c>
      <c r="G193">
        <f t="shared" si="15"/>
        <v>3.9325911008445833</v>
      </c>
      <c r="H193" s="10">
        <f t="shared" si="20"/>
        <v>-1.1930997841990869</v>
      </c>
      <c r="I193">
        <f t="shared" si="16"/>
        <v>-14.317197410389042</v>
      </c>
      <c r="K193">
        <f t="shared" si="17"/>
        <v>-1.3008026605168046</v>
      </c>
      <c r="M193">
        <f t="shared" si="18"/>
        <v>-1.3008026605168046</v>
      </c>
      <c r="N193" s="13">
        <f t="shared" si="19"/>
        <v>1.1599909567109594E-2</v>
      </c>
      <c r="O193" s="13">
        <v>1</v>
      </c>
    </row>
    <row r="194" spans="4:15" x14ac:dyDescent="0.4">
      <c r="D194" s="6">
        <v>2.5</v>
      </c>
      <c r="E194" s="7">
        <f t="shared" si="14"/>
        <v>-0.28729749518364578</v>
      </c>
      <c r="G194">
        <f t="shared" si="15"/>
        <v>3.9435635487188203</v>
      </c>
      <c r="H194" s="10">
        <f t="shared" si="20"/>
        <v>-1.176195945281846</v>
      </c>
      <c r="I194">
        <f t="shared" si="16"/>
        <v>-14.114351343382152</v>
      </c>
      <c r="K194">
        <f t="shared" si="17"/>
        <v>-1.2846448260176986</v>
      </c>
      <c r="M194">
        <f t="shared" si="18"/>
        <v>-1.2846448260176986</v>
      </c>
      <c r="N194" s="13">
        <f t="shared" si="19"/>
        <v>1.1761159732859175E-2</v>
      </c>
      <c r="O194" s="13">
        <v>1</v>
      </c>
    </row>
    <row r="195" spans="4:15" x14ac:dyDescent="0.4">
      <c r="D195" s="6">
        <v>2.52</v>
      </c>
      <c r="E195" s="7">
        <f t="shared" si="14"/>
        <v>-0.2832178157583542</v>
      </c>
      <c r="G195">
        <f t="shared" si="15"/>
        <v>3.9545359965930587</v>
      </c>
      <c r="H195" s="10">
        <f t="shared" si="20"/>
        <v>-1.1594937377147021</v>
      </c>
      <c r="I195">
        <f t="shared" si="16"/>
        <v>-13.913924852576425</v>
      </c>
      <c r="K195">
        <f t="shared" si="17"/>
        <v>-1.2686654854183188</v>
      </c>
      <c r="M195">
        <f t="shared" si="18"/>
        <v>-1.2686654854183188</v>
      </c>
      <c r="N195" s="13">
        <f t="shared" si="19"/>
        <v>1.1918470496662139E-2</v>
      </c>
      <c r="O195" s="13">
        <v>1</v>
      </c>
    </row>
    <row r="196" spans="4:15" x14ac:dyDescent="0.4">
      <c r="D196" s="6">
        <v>2.54</v>
      </c>
      <c r="E196" s="7">
        <f t="shared" si="14"/>
        <v>-0.27918705525898929</v>
      </c>
      <c r="G196">
        <f t="shared" si="15"/>
        <v>3.9655084444672966</v>
      </c>
      <c r="H196" s="10">
        <f t="shared" si="20"/>
        <v>-1.1429918042303022</v>
      </c>
      <c r="I196">
        <f t="shared" si="16"/>
        <v>-13.715901650763627</v>
      </c>
      <c r="K196">
        <f t="shared" si="17"/>
        <v>-1.2528633689787976</v>
      </c>
      <c r="M196">
        <f t="shared" si="18"/>
        <v>-1.2528633689787976</v>
      </c>
      <c r="N196" s="13">
        <f t="shared" si="19"/>
        <v>1.2071760740282806E-2</v>
      </c>
      <c r="O196" s="13">
        <v>1</v>
      </c>
    </row>
    <row r="197" spans="4:15" x14ac:dyDescent="0.4">
      <c r="D197" s="6">
        <v>2.56</v>
      </c>
      <c r="E197" s="7">
        <f t="shared" si="14"/>
        <v>-0.27520487597814708</v>
      </c>
      <c r="G197">
        <f t="shared" si="15"/>
        <v>3.976480892341534</v>
      </c>
      <c r="H197" s="10">
        <f t="shared" si="20"/>
        <v>-1.1266887622545341</v>
      </c>
      <c r="I197">
        <f t="shared" si="16"/>
        <v>-13.52026514705441</v>
      </c>
      <c r="K197">
        <f t="shared" si="17"/>
        <v>-1.2372371912096032</v>
      </c>
      <c r="M197">
        <f t="shared" si="18"/>
        <v>-1.2372371912096032</v>
      </c>
      <c r="N197" s="13">
        <f t="shared" si="19"/>
        <v>1.2220955144433963E-2</v>
      </c>
      <c r="O197" s="13">
        <v>1</v>
      </c>
    </row>
    <row r="198" spans="4:15" x14ac:dyDescent="0.4">
      <c r="D198" s="6">
        <v>2.58</v>
      </c>
      <c r="E198" s="7">
        <f t="shared" si="14"/>
        <v>-0.27127093440178685</v>
      </c>
      <c r="G198">
        <f t="shared" si="15"/>
        <v>3.9874533402157724</v>
      </c>
      <c r="H198" s="10">
        <f t="shared" si="20"/>
        <v>-1.1105832054409155</v>
      </c>
      <c r="I198">
        <f t="shared" si="16"/>
        <v>-13.326998465290986</v>
      </c>
      <c r="K198">
        <f t="shared" si="17"/>
        <v>-1.2217856520358605</v>
      </c>
      <c r="M198">
        <f t="shared" si="18"/>
        <v>-1.2217856520358605</v>
      </c>
      <c r="N198" s="13">
        <f t="shared" si="19"/>
        <v>1.2365984128701605E-2</v>
      </c>
      <c r="O198" s="13">
        <v>1</v>
      </c>
    </row>
    <row r="199" spans="4:15" x14ac:dyDescent="0.4">
      <c r="D199" s="6">
        <v>2.6</v>
      </c>
      <c r="E199" s="7">
        <f t="shared" si="14"/>
        <v>-0.26738488157160195</v>
      </c>
      <c r="G199">
        <f t="shared" si="15"/>
        <v>3.9984257880900103</v>
      </c>
      <c r="H199" s="10">
        <f t="shared" si="20"/>
        <v>-1.0946737051541386</v>
      </c>
      <c r="I199">
        <f t="shared" si="16"/>
        <v>-13.136084461849663</v>
      </c>
      <c r="K199">
        <f t="shared" si="17"/>
        <v>-1.206507437918183</v>
      </c>
      <c r="M199">
        <f t="shared" si="18"/>
        <v>-1.206507437918183</v>
      </c>
      <c r="N199" s="13">
        <f t="shared" si="19"/>
        <v>1.2506783783939698E-2</v>
      </c>
      <c r="O199" s="13">
        <v>1</v>
      </c>
    </row>
    <row r="200" spans="4:15" x14ac:dyDescent="0.4">
      <c r="D200" s="6">
        <v>2.62</v>
      </c>
      <c r="E200" s="7">
        <f t="shared" si="14"/>
        <v>-0.26354636343531684</v>
      </c>
      <c r="G200">
        <f t="shared" si="15"/>
        <v>4.0093982359642482</v>
      </c>
      <c r="H200" s="10">
        <f t="shared" si="20"/>
        <v>-1.0789588119041873</v>
      </c>
      <c r="I200">
        <f t="shared" si="16"/>
        <v>-12.947505742850247</v>
      </c>
      <c r="K200">
        <f t="shared" si="17"/>
        <v>-1.191401222931401</v>
      </c>
      <c r="M200">
        <f t="shared" si="18"/>
        <v>-1.191401222931401</v>
      </c>
      <c r="N200" s="13">
        <f t="shared" si="19"/>
        <v>1.2643295797612881E-2</v>
      </c>
      <c r="O200" s="13">
        <v>1</v>
      </c>
    </row>
    <row r="201" spans="4:15" x14ac:dyDescent="0.4">
      <c r="D201" s="6">
        <v>2.64</v>
      </c>
      <c r="E201" s="7">
        <f t="shared" si="14"/>
        <v>-0.25975502118524524</v>
      </c>
      <c r="G201">
        <f t="shared" si="15"/>
        <v>4.0203706838384861</v>
      </c>
      <c r="H201" s="10">
        <f t="shared" si="20"/>
        <v>-1.0634370567323941</v>
      </c>
      <c r="I201">
        <f t="shared" si="16"/>
        <v>-12.761244680788728</v>
      </c>
      <c r="K201">
        <f t="shared" si="17"/>
        <v>-1.1764656698025864</v>
      </c>
      <c r="M201">
        <f t="shared" si="18"/>
        <v>-1.1764656698025864</v>
      </c>
      <c r="N201" s="13">
        <f t="shared" si="19"/>
        <v>1.2775467372571245E-2</v>
      </c>
      <c r="O201" s="13">
        <v>1</v>
      </c>
    </row>
    <row r="202" spans="4:15" x14ac:dyDescent="0.4">
      <c r="D202" s="6">
        <v>2.66</v>
      </c>
      <c r="E202" s="7">
        <f t="shared" si="14"/>
        <v>-0.25601049158543859</v>
      </c>
      <c r="G202">
        <f t="shared" si="15"/>
        <v>4.031343131712724</v>
      </c>
      <c r="H202" s="10">
        <f t="shared" si="20"/>
        <v>-1.0481069525507858</v>
      </c>
      <c r="I202">
        <f t="shared" si="16"/>
        <v>-12.57728343060943</v>
      </c>
      <c r="K202">
        <f t="shared" si="17"/>
        <v>-1.1616994309096764</v>
      </c>
      <c r="M202">
        <f t="shared" si="18"/>
        <v>-1.1616994309096764</v>
      </c>
      <c r="N202" s="13">
        <f t="shared" si="19"/>
        <v>1.2903251139715037E-2</v>
      </c>
      <c r="O202" s="13">
        <v>1</v>
      </c>
    </row>
    <row r="203" spans="4:15" x14ac:dyDescent="0.4">
      <c r="D203" s="6">
        <v>2.68</v>
      </c>
      <c r="E203" s="7">
        <f t="shared" si="14"/>
        <v>-0.25231240728774273</v>
      </c>
      <c r="G203">
        <f t="shared" si="15"/>
        <v>4.0423155795869619</v>
      </c>
      <c r="H203" s="10">
        <f t="shared" si="20"/>
        <v>-1.0329669954360188</v>
      </c>
      <c r="I203">
        <f t="shared" si="16"/>
        <v>-12.395603945232224</v>
      </c>
      <c r="K203">
        <f t="shared" si="17"/>
        <v>-1.1471011492419916</v>
      </c>
      <c r="M203">
        <f t="shared" si="18"/>
        <v>-1.1471011492419916</v>
      </c>
      <c r="N203" s="13">
        <f t="shared" si="19"/>
        <v>1.3026605065005456E-2</v>
      </c>
      <c r="O203" s="13">
        <v>1</v>
      </c>
    </row>
    <row r="204" spans="4:15" x14ac:dyDescent="0.4">
      <c r="D204" s="6">
        <v>2.7</v>
      </c>
      <c r="E204" s="7">
        <f t="shared" si="14"/>
        <v>-0.24866039713707411</v>
      </c>
      <c r="G204">
        <f t="shared" si="15"/>
        <v>4.0532880274611998</v>
      </c>
      <c r="H204" s="10">
        <f t="shared" si="20"/>
        <v>-1.0180156658791815</v>
      </c>
      <c r="I204">
        <f t="shared" si="16"/>
        <v>-12.216187990550178</v>
      </c>
      <c r="K204">
        <f t="shared" si="17"/>
        <v>-1.1326694593238937</v>
      </c>
      <c r="M204">
        <f t="shared" si="18"/>
        <v>-1.1326694593238937</v>
      </c>
      <c r="N204" s="13">
        <f t="shared" si="19"/>
        <v>1.3145492351262746E-2</v>
      </c>
      <c r="O204" s="13">
        <v>1</v>
      </c>
    </row>
    <row r="205" spans="4:15" x14ac:dyDescent="0.4">
      <c r="D205" s="6">
        <v>2.72</v>
      </c>
      <c r="E205" s="7">
        <f t="shared" si="14"/>
        <v>-0.24505408646621898</v>
      </c>
      <c r="G205">
        <f t="shared" si="15"/>
        <v>4.0642604753354377</v>
      </c>
      <c r="H205" s="10">
        <f t="shared" si="20"/>
        <v>-1.0032514299927007</v>
      </c>
      <c r="I205">
        <f t="shared" si="16"/>
        <v>-12.039017159912408</v>
      </c>
      <c r="K205">
        <f t="shared" si="17"/>
        <v>-1.1184029881027766</v>
      </c>
      <c r="M205">
        <f t="shared" si="18"/>
        <v>-1.1184029881027766</v>
      </c>
      <c r="N205" s="13">
        <f t="shared" si="19"/>
        <v>1.3259881335178195E-2</v>
      </c>
      <c r="O205" s="13">
        <v>1</v>
      </c>
    </row>
    <row r="206" spans="4:15" x14ac:dyDescent="0.4">
      <c r="D206" s="6">
        <v>2.74</v>
      </c>
      <c r="E206" s="7">
        <f t="shared" si="14"/>
        <v>-0.24149309738045011</v>
      </c>
      <c r="G206">
        <f t="shared" si="15"/>
        <v>4.0752329232096756</v>
      </c>
      <c r="H206" s="10">
        <f t="shared" si="20"/>
        <v>-0.98867274067556277</v>
      </c>
      <c r="I206">
        <f t="shared" si="16"/>
        <v>-11.864072888106753</v>
      </c>
      <c r="K206">
        <f t="shared" si="17"/>
        <v>-1.1043003558025768</v>
      </c>
      <c r="M206">
        <f t="shared" si="18"/>
        <v>-1.1043003558025768</v>
      </c>
      <c r="N206" s="13">
        <f t="shared" si="19"/>
        <v>1.3369745379960883E-2</v>
      </c>
      <c r="O206" s="13">
        <v>1</v>
      </c>
    </row>
    <row r="207" spans="4:15" x14ac:dyDescent="0.4">
      <c r="D207" s="6">
        <v>2.76</v>
      </c>
      <c r="E207" s="7">
        <f t="shared" si="14"/>
        <v>-0.23797704903224914</v>
      </c>
      <c r="G207">
        <f t="shared" si="15"/>
        <v>4.0862053710839126</v>
      </c>
      <c r="H207" s="10">
        <f t="shared" si="20"/>
        <v>-0.97427803873802798</v>
      </c>
      <c r="I207">
        <f t="shared" si="16"/>
        <v>-11.691336464856336</v>
      </c>
      <c r="K207">
        <f t="shared" si="17"/>
        <v>-1.0903601767439117</v>
      </c>
      <c r="M207">
        <f t="shared" si="18"/>
        <v>-1.0903601767439117</v>
      </c>
      <c r="N207" s="13">
        <f t="shared" si="19"/>
        <v>1.3475062764017038E-2</v>
      </c>
      <c r="O207" s="13">
        <v>1</v>
      </c>
    </row>
    <row r="208" spans="4:15" x14ac:dyDescent="0.4">
      <c r="D208" s="6">
        <v>2.78</v>
      </c>
      <c r="E208" s="7">
        <f t="shared" si="14"/>
        <v>-0.23450555788641442</v>
      </c>
      <c r="G208">
        <f t="shared" si="15"/>
        <v>4.0971778189581514</v>
      </c>
      <c r="H208" s="10">
        <f t="shared" si="20"/>
        <v>-0.96006575398698069</v>
      </c>
      <c r="I208">
        <f t="shared" si="16"/>
        <v>-11.520789047843769</v>
      </c>
      <c r="K208">
        <f t="shared" si="17"/>
        <v>-1.0765810601319574</v>
      </c>
      <c r="M208">
        <f t="shared" si="18"/>
        <v>-1.0765810601319574</v>
      </c>
      <c r="N208" s="13">
        <f t="shared" si="19"/>
        <v>1.3575816566057655E-2</v>
      </c>
      <c r="O208" s="13">
        <v>1</v>
      </c>
    </row>
    <row r="209" spans="4:15" x14ac:dyDescent="0.4">
      <c r="D209" s="6">
        <v>2.8</v>
      </c>
      <c r="E209" s="7">
        <f t="shared" si="14"/>
        <v>-0.2310782379758283</v>
      </c>
      <c r="G209">
        <f t="shared" si="15"/>
        <v>4.1081502668323893</v>
      </c>
      <c r="H209" s="10">
        <f t="shared" si="20"/>
        <v>-0.94603430627304108</v>
      </c>
      <c r="I209">
        <f t="shared" si="16"/>
        <v>-11.352411675276493</v>
      </c>
      <c r="K209">
        <f t="shared" si="17"/>
        <v>-1.0629616108131283</v>
      </c>
      <c r="M209">
        <f t="shared" si="18"/>
        <v>-1.0629616108131283</v>
      </c>
      <c r="N209" s="13">
        <f t="shared" si="19"/>
        <v>1.3671994547010312E-2</v>
      </c>
      <c r="O209" s="13">
        <v>1</v>
      </c>
    </row>
    <row r="210" spans="4:15" x14ac:dyDescent="0.4">
      <c r="D210" s="6">
        <v>2.82</v>
      </c>
      <c r="E210" s="7">
        <f t="shared" si="14"/>
        <v>-0.22769470114814838</v>
      </c>
      <c r="G210">
        <f t="shared" si="15"/>
        <v>4.1191227147066272</v>
      </c>
      <c r="H210" s="10">
        <f t="shared" si="20"/>
        <v>-0.93218210650051947</v>
      </c>
      <c r="I210">
        <f t="shared" si="16"/>
        <v>-11.186185278006233</v>
      </c>
      <c r="K210">
        <f t="shared" si="17"/>
        <v>-1.0495004300015625</v>
      </c>
      <c r="M210">
        <f t="shared" si="18"/>
        <v>-1.0495004300015625</v>
      </c>
      <c r="N210" s="13">
        <f t="shared" si="19"/>
        <v>1.3763589029095375E-2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-0.22435455730368317</v>
      </c>
      <c r="G211">
        <f t="shared" si="15"/>
        <v>4.1300951625808651</v>
      </c>
      <c r="H211" s="10">
        <f t="shared" si="20"/>
        <v>-0.91850755760127889</v>
      </c>
      <c r="I211">
        <f t="shared" si="16"/>
        <v>-11.022090691215347</v>
      </c>
      <c r="K211">
        <f t="shared" si="17"/>
        <v>-1.0361961159764421</v>
      </c>
      <c r="M211">
        <f t="shared" si="18"/>
        <v>-1.0361961159764421</v>
      </c>
      <c r="N211" s="13">
        <f t="shared" si="19"/>
        <v>1.3850596772424204E-2</v>
      </c>
      <c r="O211" s="13">
        <v>1</v>
      </c>
    </row>
    <row r="212" spans="4:15" x14ac:dyDescent="0.4">
      <c r="D212" s="6">
        <v>2.86</v>
      </c>
      <c r="E212" s="7">
        <f t="shared" si="21"/>
        <v>-0.22105741462470399</v>
      </c>
      <c r="G212">
        <f t="shared" ref="G212:G275" si="22">$E$11*(D212/$E$12+1)</f>
        <v>4.141067610455103</v>
      </c>
      <c r="H212" s="10">
        <f t="shared" si="20"/>
        <v>-0.90500905547353827</v>
      </c>
      <c r="I212">
        <f t="shared" ref="I212:I275" si="23">H212*$E$6</f>
        <v>-10.860108665682459</v>
      </c>
      <c r="K212">
        <f t="shared" ref="K212:K275" si="24">(1/2)*($L$9*$L$4*EXP(-$L$7*$O$6*(G212/$O$6-1))+6*$L$4*EXP(-$L$7*$O$6*(SQRT(2)*G212/$O$6-1))+24*$L$4*EXP(-$L$7*$O$6*(SQRT(3)*G212/$O$6-1))+12*$L$4*EXP(-$L$7*$O$6*(SQRT(4)*G212/$O$6-1))+8*$L$4*EXP(-$L$7*$O$6*(SQRT(6)*G212/$O$6-1))-($L$9*$L$6*EXP(-$L$5*$O$6*(G212/$O$6-1))+6*$L$6*EXP(-$L$5*$O$6*(SQRT(2)*G212/$O$6-1))+24*$L$6*EXP(-$L$5*$O$6*(SQRT(3)*G212/$O$6-1))+12*$L$6*EXP(-$L$5*$O$6*(SQRT(4)*G212/$O$6-1))+8*$L$6*EXP(-$L$5*$O$6*(SQRT(6)*G212/$O$6-1))))</f>
        <v>-1.023047264751082</v>
      </c>
      <c r="M212">
        <f t="shared" ref="M212:M275" si="25">(1/2)*($L$9*$O$4*EXP(-$O$8*$O$6*(G212/$O$6-1))+6*$O$4*EXP(-$O$8*$O$6*(SQRT(2)*G212/$O$6-1))+24*$O$4*EXP(-$O$8*$O$6*(SQRT(3)*G212/$O$6-1))+12*$O$4*EXP(-$O$8*$O$6*(SQRT(4)*G212/$O$6-1))+8*$O$4*EXP(-$O$8*$O$6*(SQRT(6)*G212/$O$6-1))-($L$9*$O$7*EXP(-$O$5*$O$6*(G212/$O$6-1))+6*$O$7*EXP(-$O$5*$O$6*(SQRT(2)*G212/$O$6-1))+24*$O$7*EXP(-$O$5*$O$6*(SQRT(3)*G212/$O$6-1))+12*$O$7*EXP(-$O$5*$O$6*(SQRT(4)*G212/$O$6-1))+8*$O$7*EXP(-$O$5*$O$6*(SQRT(6)*G212/$O$6-1))))</f>
        <v>-1.023047264751082</v>
      </c>
      <c r="N212" s="13">
        <f t="shared" ref="N212:N275" si="26">(M212-H212)^2*O212</f>
        <v>1.3933018849449207E-2</v>
      </c>
      <c r="O212" s="13">
        <v>1</v>
      </c>
    </row>
    <row r="213" spans="4:15" x14ac:dyDescent="0.4">
      <c r="D213" s="6">
        <v>2.88</v>
      </c>
      <c r="E213" s="7">
        <f t="shared" si="21"/>
        <v>-0.21780287979643884</v>
      </c>
      <c r="G213">
        <f t="shared" si="22"/>
        <v>4.1520400583293409</v>
      </c>
      <c r="H213" s="10">
        <f t="shared" ref="H213:H276" si="27">-(-$B$4)*(1+D213+$E$5*D213^3)*EXP(-D213)</f>
        <v>-0.8916849898866207</v>
      </c>
      <c r="I213">
        <f t="shared" si="23"/>
        <v>-10.700219878639448</v>
      </c>
      <c r="K213">
        <f t="shared" si="24"/>
        <v>-1.0100524707147449</v>
      </c>
      <c r="M213">
        <f t="shared" si="25"/>
        <v>-1.0100524707147449</v>
      </c>
      <c r="N213" s="13">
        <f t="shared" si="26"/>
        <v>1.4010860517596351E-2</v>
      </c>
      <c r="O213" s="13">
        <v>1</v>
      </c>
    </row>
    <row r="214" spans="4:15" x14ac:dyDescent="0.4">
      <c r="D214" s="6">
        <v>2.9</v>
      </c>
      <c r="E214" s="7">
        <f t="shared" si="21"/>
        <v>-0.21459055821998818</v>
      </c>
      <c r="G214">
        <f t="shared" si="22"/>
        <v>4.1630125062035788</v>
      </c>
      <c r="H214" s="10">
        <f t="shared" si="27"/>
        <v>-0.87853374535263173</v>
      </c>
      <c r="I214">
        <f t="shared" si="23"/>
        <v>-10.542404944231581</v>
      </c>
      <c r="K214">
        <f t="shared" si="24"/>
        <v>-0.99721032724807102</v>
      </c>
      <c r="M214">
        <f t="shared" si="25"/>
        <v>-0.99721032724807102</v>
      </c>
      <c r="N214" s="13">
        <f t="shared" si="26"/>
        <v>1.4084131090384906E-2</v>
      </c>
      <c r="O214" s="13">
        <v>1</v>
      </c>
    </row>
    <row r="215" spans="4:15" x14ac:dyDescent="0.4">
      <c r="D215" s="6">
        <v>2.92</v>
      </c>
      <c r="E215" s="7">
        <f t="shared" si="21"/>
        <v>-0.2114200542173956</v>
      </c>
      <c r="G215">
        <f t="shared" si="22"/>
        <v>4.1739849540778158</v>
      </c>
      <c r="H215" s="10">
        <f t="shared" si="27"/>
        <v>-0.86555370196601766</v>
      </c>
      <c r="I215">
        <f t="shared" si="23"/>
        <v>-10.386644423592212</v>
      </c>
      <c r="K215">
        <f t="shared" si="24"/>
        <v>-0.98451942731300712</v>
      </c>
      <c r="M215">
        <f t="shared" si="25"/>
        <v>-0.98451942731300712</v>
      </c>
      <c r="N215" s="13">
        <f t="shared" si="26"/>
        <v>1.4152843807335331E-2</v>
      </c>
      <c r="O215" s="13">
        <v>1</v>
      </c>
    </row>
    <row r="216" spans="4:15" x14ac:dyDescent="0.4">
      <c r="D216" s="6">
        <v>2.94</v>
      </c>
      <c r="E216" s="7">
        <f t="shared" si="21"/>
        <v>-0.20829097122910045</v>
      </c>
      <c r="G216">
        <f t="shared" si="22"/>
        <v>4.1849574019520546</v>
      </c>
      <c r="H216" s="10">
        <f t="shared" si="27"/>
        <v>-0.85274323621193726</v>
      </c>
      <c r="I216">
        <f t="shared" si="23"/>
        <v>-10.232918834543247</v>
      </c>
      <c r="K216">
        <f t="shared" si="24"/>
        <v>-0.9719783640180748</v>
      </c>
      <c r="M216">
        <f t="shared" si="25"/>
        <v>-0.9719783640180748</v>
      </c>
      <c r="N216" s="13">
        <f t="shared" si="26"/>
        <v>1.4217015702945954E-2</v>
      </c>
      <c r="O216" s="13">
        <v>1</v>
      </c>
    </row>
    <row r="217" spans="4:15" x14ac:dyDescent="0.4">
      <c r="D217" s="6">
        <v>2.96</v>
      </c>
      <c r="E217" s="7">
        <f t="shared" si="21"/>
        <v>-0.20520291200399429</v>
      </c>
      <c r="G217">
        <f t="shared" si="22"/>
        <v>4.1959298498262925</v>
      </c>
      <c r="H217" s="10">
        <f t="shared" si="27"/>
        <v>-0.84010072174435269</v>
      </c>
      <c r="I217">
        <f t="shared" si="23"/>
        <v>-10.081208660932232</v>
      </c>
      <c r="K217">
        <f t="shared" si="24"/>
        <v>-0.95958573115982226</v>
      </c>
      <c r="M217">
        <f t="shared" si="25"/>
        <v>-0.95958573115982226</v>
      </c>
      <c r="N217" s="13">
        <f t="shared" si="26"/>
        <v>1.4276667475014854E-2</v>
      </c>
      <c r="O217" s="13">
        <v>1</v>
      </c>
    </row>
    <row r="218" spans="4:15" x14ac:dyDescent="0.4">
      <c r="D218" s="6">
        <v>2.98</v>
      </c>
      <c r="E218" s="7">
        <f t="shared" si="21"/>
        <v>-0.20215547878229603</v>
      </c>
      <c r="G218">
        <f t="shared" si="22"/>
        <v>4.2069022977005304</v>
      </c>
      <c r="H218" s="10">
        <f t="shared" si="27"/>
        <v>-0.82762453013471993</v>
      </c>
      <c r="I218">
        <f t="shared" si="23"/>
        <v>-9.9314943616166396</v>
      </c>
      <c r="K218">
        <f t="shared" si="24"/>
        <v>-0.94734012374121956</v>
      </c>
      <c r="M218">
        <f t="shared" si="25"/>
        <v>-0.94734012374121956</v>
      </c>
      <c r="N218" s="13">
        <f t="shared" si="26"/>
        <v>1.4331823352556576E-2</v>
      </c>
      <c r="O218" s="13">
        <v>1</v>
      </c>
    </row>
    <row r="219" spans="4:15" x14ac:dyDescent="0.4">
      <c r="D219" s="6">
        <v>3</v>
      </c>
      <c r="E219" s="7">
        <f t="shared" si="21"/>
        <v>-0.19914827347145578</v>
      </c>
      <c r="G219">
        <f t="shared" si="22"/>
        <v>4.2178747455747683</v>
      </c>
      <c r="H219" s="10">
        <f t="shared" si="27"/>
        <v>-0.81531303159213997</v>
      </c>
      <c r="I219">
        <f t="shared" si="23"/>
        <v>-9.7837563791056787</v>
      </c>
      <c r="K219">
        <f t="shared" si="24"/>
        <v>-0.93524013846780452</v>
      </c>
      <c r="M219">
        <f t="shared" si="25"/>
        <v>-0.93524013846780452</v>
      </c>
      <c r="N219" s="13">
        <f t="shared" si="26"/>
        <v>1.4382510963567066E-2</v>
      </c>
      <c r="O219" s="13">
        <v>1</v>
      </c>
    </row>
    <row r="220" spans="4:15" x14ac:dyDescent="0.4">
      <c r="D220" s="6">
        <v>3.02</v>
      </c>
      <c r="E220" s="7">
        <f t="shared" si="21"/>
        <v>-0.19618089781529208</v>
      </c>
      <c r="G220">
        <f t="shared" si="22"/>
        <v>4.2288471934490062</v>
      </c>
      <c r="H220" s="10">
        <f t="shared" si="27"/>
        <v>-0.80316459565580589</v>
      </c>
      <c r="I220">
        <f t="shared" si="23"/>
        <v>-9.6379751478696711</v>
      </c>
      <c r="K220">
        <f t="shared" si="24"/>
        <v>-0.92328437422230503</v>
      </c>
      <c r="M220">
        <f t="shared" si="25"/>
        <v>-0.92328437422230503</v>
      </c>
      <c r="N220" s="13">
        <f t="shared" si="26"/>
        <v>1.4428761202864786E-2</v>
      </c>
      <c r="O220" s="13">
        <v>1</v>
      </c>
    </row>
    <row r="221" spans="4:15" x14ac:dyDescent="0.4">
      <c r="D221" s="6">
        <v>3.04</v>
      </c>
      <c r="E221" s="7">
        <f t="shared" si="21"/>
        <v>-0.19325295355656141</v>
      </c>
      <c r="G221">
        <f t="shared" si="22"/>
        <v>4.2398196413232441</v>
      </c>
      <c r="H221" s="10">
        <f t="shared" si="27"/>
        <v>-0.79117759186056247</v>
      </c>
      <c r="I221">
        <f t="shared" si="23"/>
        <v>-9.4941311023267492</v>
      </c>
      <c r="K221">
        <f t="shared" si="24"/>
        <v>-0.91147143251847296</v>
      </c>
      <c r="M221">
        <f t="shared" si="25"/>
        <v>-0.91147143251847296</v>
      </c>
      <c r="N221" s="13">
        <f t="shared" si="26"/>
        <v>1.4470608100230759E-2</v>
      </c>
      <c r="O221" s="13">
        <v>1</v>
      </c>
    </row>
    <row r="222" spans="4:15" x14ac:dyDescent="0.4">
      <c r="D222" s="6">
        <v>3.06</v>
      </c>
      <c r="E222" s="7">
        <f t="shared" si="21"/>
        <v>-0.19036404259315329</v>
      </c>
      <c r="G222">
        <f t="shared" si="22"/>
        <v>4.250792089197482</v>
      </c>
      <c r="H222" s="10">
        <f t="shared" si="27"/>
        <v>-0.77935039037636955</v>
      </c>
      <c r="I222">
        <f t="shared" si="23"/>
        <v>-9.3522046845164351</v>
      </c>
      <c r="K222">
        <f t="shared" si="24"/>
        <v>-0.89979991793481773</v>
      </c>
      <c r="M222">
        <f t="shared" si="25"/>
        <v>-0.89979991793481773</v>
      </c>
      <c r="N222" s="13">
        <f t="shared" si="26"/>
        <v>1.4508088689053367E-2</v>
      </c>
      <c r="O222" s="13">
        <v>1</v>
      </c>
    </row>
    <row r="223" spans="4:15" x14ac:dyDescent="0.4">
      <c r="D223" s="6">
        <v>3.08</v>
      </c>
      <c r="E223" s="7">
        <f t="shared" si="21"/>
        <v>-0.18751376712810036</v>
      </c>
      <c r="G223">
        <f t="shared" si="22"/>
        <v>4.2617645370717199</v>
      </c>
      <c r="H223" s="10">
        <f t="shared" si="27"/>
        <v>-0.76768136262244291</v>
      </c>
      <c r="I223">
        <f t="shared" si="23"/>
        <v>-9.2121763514693153</v>
      </c>
      <c r="K223">
        <f t="shared" si="24"/>
        <v>-0.88826843852893589</v>
      </c>
      <c r="M223">
        <f t="shared" si="25"/>
        <v>-0.88826843852893589</v>
      </c>
      <c r="N223" s="13">
        <f t="shared" si="26"/>
        <v>1.45412428756783E-2</v>
      </c>
      <c r="O223" s="13">
        <v>1</v>
      </c>
    </row>
    <row r="224" spans="4:15" x14ac:dyDescent="0.4">
      <c r="D224" s="6">
        <v>3.1</v>
      </c>
      <c r="E224" s="7">
        <f t="shared" si="21"/>
        <v>-0.18470172981358696</v>
      </c>
      <c r="G224">
        <f t="shared" si="22"/>
        <v>4.2727369849459578</v>
      </c>
      <c r="H224" s="10">
        <f t="shared" si="27"/>
        <v>-0.75616888185682507</v>
      </c>
      <c r="I224">
        <f t="shared" si="23"/>
        <v>-9.0740265822819008</v>
      </c>
      <c r="K224">
        <f t="shared" si="24"/>
        <v>-0.8768756062330787</v>
      </c>
      <c r="M224">
        <f t="shared" si="25"/>
        <v>-0.8768756062330787</v>
      </c>
      <c r="N224" s="13">
        <f t="shared" si="26"/>
        <v>1.4570113309644861E-2</v>
      </c>
      <c r="O224" s="13">
        <v>1</v>
      </c>
    </row>
    <row r="225" spans="4:15" x14ac:dyDescent="0.4">
      <c r="D225" s="6">
        <v>3.12</v>
      </c>
      <c r="E225" s="7">
        <f t="shared" si="21"/>
        <v>-0.1819275338891346</v>
      </c>
      <c r="G225">
        <f t="shared" si="22"/>
        <v>4.2837094328201957</v>
      </c>
      <c r="H225" s="10">
        <f t="shared" si="27"/>
        <v>-0.744811323742117</v>
      </c>
      <c r="I225">
        <f t="shared" si="23"/>
        <v>-8.937735884905404</v>
      </c>
      <c r="K225">
        <f t="shared" si="24"/>
        <v>-0.86562003723160197</v>
      </c>
      <c r="M225">
        <f t="shared" si="25"/>
        <v>-0.86562003723160197</v>
      </c>
      <c r="N225" s="13">
        <f t="shared" si="26"/>
        <v>1.4594745254984467E-2</v>
      </c>
      <c r="O225" s="13">
        <v>1</v>
      </c>
    </row>
    <row r="226" spans="4:15" x14ac:dyDescent="0.4">
      <c r="D226" s="6">
        <v>3.14</v>
      </c>
      <c r="E226" s="7">
        <f t="shared" si="21"/>
        <v>-0.17919078331413885</v>
      </c>
      <c r="G226">
        <f t="shared" si="22"/>
        <v>4.2946818806944336</v>
      </c>
      <c r="H226" s="10">
        <f t="shared" si="27"/>
        <v>-0.73360706688808441</v>
      </c>
      <c r="I226">
        <f t="shared" si="23"/>
        <v>-8.8032848026570125</v>
      </c>
      <c r="K226">
        <f t="shared" si="24"/>
        <v>-0.85450035232092081</v>
      </c>
      <c r="M226">
        <f t="shared" si="25"/>
        <v>-0.85450035232092081</v>
      </c>
      <c r="N226" s="13">
        <f t="shared" si="26"/>
        <v>1.4615186462745252E-2</v>
      </c>
      <c r="O226" s="13">
        <v>1</v>
      </c>
    </row>
    <row r="227" spans="4:15" x14ac:dyDescent="0.4">
      <c r="D227" s="6">
        <v>3.16</v>
      </c>
      <c r="E227" s="7">
        <f t="shared" si="21"/>
        <v>-0.17649108289492738</v>
      </c>
      <c r="G227">
        <f t="shared" si="22"/>
        <v>4.3056543285686715</v>
      </c>
      <c r="H227" s="10">
        <f t="shared" si="27"/>
        <v>-0.72255449337183264</v>
      </c>
      <c r="I227">
        <f t="shared" si="23"/>
        <v>-8.6706539204619908</v>
      </c>
      <c r="K227">
        <f t="shared" si="24"/>
        <v>-0.84351517725255143</v>
      </c>
      <c r="M227">
        <f t="shared" si="25"/>
        <v>-0.84351517725255143</v>
      </c>
      <c r="N227" s="13">
        <f t="shared" si="26"/>
        <v>1.4631487044891183E-2</v>
      </c>
      <c r="O227" s="13">
        <v>1</v>
      </c>
    </row>
    <row r="228" spans="4:15" x14ac:dyDescent="0.4">
      <c r="D228" s="6">
        <v>3.18</v>
      </c>
      <c r="E228" s="7">
        <f t="shared" si="21"/>
        <v>-0.17382803840650379</v>
      </c>
      <c r="G228">
        <f t="shared" si="22"/>
        <v>4.3166267764429094</v>
      </c>
      <c r="H228" s="10">
        <f t="shared" si="27"/>
        <v>-0.71165198923622652</v>
      </c>
      <c r="I228">
        <f t="shared" si="23"/>
        <v>-8.5398238708347183</v>
      </c>
      <c r="K228">
        <f t="shared" si="24"/>
        <v>-0.83266314305983591</v>
      </c>
      <c r="M228">
        <f t="shared" si="25"/>
        <v>-0.83266314305983591</v>
      </c>
      <c r="N228" s="13">
        <f t="shared" si="26"/>
        <v>1.4643699349721252E-2</v>
      </c>
      <c r="O228" s="13">
        <v>1</v>
      </c>
    </row>
    <row r="229" spans="4:15" x14ac:dyDescent="0.4">
      <c r="D229" s="6">
        <v>3.2</v>
      </c>
      <c r="E229" s="7">
        <f t="shared" si="21"/>
        <v>-0.17120125670913811</v>
      </c>
      <c r="G229">
        <f t="shared" si="22"/>
        <v>4.3275992243171473</v>
      </c>
      <c r="H229" s="10">
        <f t="shared" si="27"/>
        <v>-0.70089794496721136</v>
      </c>
      <c r="I229">
        <f t="shared" si="23"/>
        <v>-8.4107753396065359</v>
      </c>
      <c r="K229">
        <f t="shared" si="24"/>
        <v>-0.82194288636889723</v>
      </c>
      <c r="M229">
        <f t="shared" si="25"/>
        <v>-0.82194288636889723</v>
      </c>
      <c r="N229" s="13">
        <f t="shared" si="26"/>
        <v>1.4651877838937566E-2</v>
      </c>
      <c r="O229" s="13">
        <v>1</v>
      </c>
    </row>
    <row r="230" spans="4:15" x14ac:dyDescent="0.4">
      <c r="D230" s="6">
        <v>3.22</v>
      </c>
      <c r="E230" s="7">
        <f t="shared" si="21"/>
        <v>-0.16861034585995946</v>
      </c>
      <c r="G230">
        <f t="shared" si="22"/>
        <v>4.3385716721913852</v>
      </c>
      <c r="H230" s="10">
        <f t="shared" si="27"/>
        <v>-0.69029075595067402</v>
      </c>
      <c r="I230">
        <f t="shared" si="23"/>
        <v>-8.2834890714080878</v>
      </c>
      <c r="K230">
        <f t="shared" si="24"/>
        <v>-0.8113530496943786</v>
      </c>
      <c r="M230">
        <f t="shared" si="25"/>
        <v>-0.8113530496943786</v>
      </c>
      <c r="N230" s="13">
        <f t="shared" si="26"/>
        <v>1.4656078966487015E-2</v>
      </c>
      <c r="O230" s="13">
        <v>1</v>
      </c>
    </row>
    <row r="231" spans="4:15" x14ac:dyDescent="0.4">
      <c r="D231" s="6">
        <v>3.24</v>
      </c>
      <c r="E231" s="7">
        <f t="shared" si="21"/>
        <v>-0.16605491521970517</v>
      </c>
      <c r="G231">
        <f t="shared" si="22"/>
        <v>4.3495441200656231</v>
      </c>
      <c r="H231" s="10">
        <f t="shared" si="27"/>
        <v>-0.679828822909473</v>
      </c>
      <c r="I231">
        <f t="shared" si="23"/>
        <v>-8.1579458749136755</v>
      </c>
      <c r="K231">
        <f t="shared" si="24"/>
        <v>-0.80089228172048132</v>
      </c>
      <c r="M231">
        <f t="shared" si="25"/>
        <v>-0.80089228172048132</v>
      </c>
      <c r="N231" s="13">
        <f t="shared" si="26"/>
        <v>1.4656361059284711E-2</v>
      </c>
      <c r="O231" s="13">
        <v>1</v>
      </c>
    </row>
    <row r="232" spans="4:15" x14ac:dyDescent="0.4">
      <c r="D232" s="6">
        <v>3.26</v>
      </c>
      <c r="E232" s="7">
        <f t="shared" si="21"/>
        <v>-0.16353457555477183</v>
      </c>
      <c r="G232">
        <f t="shared" si="22"/>
        <v>4.360516567939861</v>
      </c>
      <c r="H232" s="10">
        <f t="shared" si="27"/>
        <v>-0.66951055232123591</v>
      </c>
      <c r="I232">
        <f t="shared" si="23"/>
        <v>-8.0341266278548318</v>
      </c>
      <c r="K232">
        <f t="shared" si="24"/>
        <v>-0.79055923756782254</v>
      </c>
      <c r="M232">
        <f t="shared" si="25"/>
        <v>-0.79055923756782254</v>
      </c>
      <c r="N232" s="13">
        <f t="shared" si="26"/>
        <v>1.46527841999272E-2</v>
      </c>
      <c r="O232" s="13">
        <v>1</v>
      </c>
    </row>
    <row r="233" spans="4:15" x14ac:dyDescent="0.4">
      <c r="D233" s="6">
        <v>3.28</v>
      </c>
      <c r="E233" s="7">
        <f t="shared" si="21"/>
        <v>-0.16104893913471419</v>
      </c>
      <c r="G233">
        <f t="shared" si="22"/>
        <v>4.371489015814098</v>
      </c>
      <c r="H233" s="10">
        <f t="shared" si="27"/>
        <v>-0.65933435681751995</v>
      </c>
      <c r="I233">
        <f t="shared" si="23"/>
        <v>-7.9120122818102399</v>
      </c>
      <c r="K233">
        <f t="shared" si="24"/>
        <v>-0.78035257904659749</v>
      </c>
      <c r="M233">
        <f t="shared" si="25"/>
        <v>-0.78035257904659749</v>
      </c>
      <c r="N233" s="13">
        <f t="shared" si="26"/>
        <v>1.4645410111486398E-2</v>
      </c>
      <c r="O233" s="13">
        <v>1</v>
      </c>
    </row>
    <row r="234" spans="4:15" x14ac:dyDescent="0.4">
      <c r="D234" s="6">
        <v>3.3</v>
      </c>
      <c r="E234" s="7">
        <f t="shared" si="21"/>
        <v>-0.15859761982533205</v>
      </c>
      <c r="G234">
        <f t="shared" si="22"/>
        <v>4.3824614636883368</v>
      </c>
      <c r="H234" s="10">
        <f t="shared" si="27"/>
        <v>-0.64929865556490951</v>
      </c>
      <c r="I234">
        <f t="shared" si="23"/>
        <v>-7.7915838667789146</v>
      </c>
      <c r="K234">
        <f t="shared" si="24"/>
        <v>-0.7702709748965233</v>
      </c>
      <c r="M234">
        <f t="shared" si="25"/>
        <v>-0.7702709748965233</v>
      </c>
      <c r="N234" s="13">
        <f t="shared" si="26"/>
        <v>1.4634302044469938E-2</v>
      </c>
      <c r="O234" s="13">
        <v>1</v>
      </c>
    </row>
    <row r="235" spans="4:15" x14ac:dyDescent="0.4">
      <c r="D235" s="6">
        <v>3.32</v>
      </c>
      <c r="E235" s="7">
        <f t="shared" si="21"/>
        <v>-0.15618023317748056</v>
      </c>
      <c r="G235">
        <f t="shared" si="22"/>
        <v>4.3934339115625747</v>
      </c>
      <c r="H235" s="10">
        <f t="shared" si="27"/>
        <v>-0.63940187462860554</v>
      </c>
      <c r="I235">
        <f t="shared" si="23"/>
        <v>-7.6728224955432669</v>
      </c>
      <c r="K235">
        <f t="shared" si="24"/>
        <v>-0.76031310101404204</v>
      </c>
      <c r="M235">
        <f t="shared" si="25"/>
        <v>-0.76031310101404204</v>
      </c>
      <c r="N235" s="13">
        <f t="shared" si="26"/>
        <v>1.4619524666030276E-2</v>
      </c>
      <c r="O235" s="13">
        <v>1</v>
      </c>
    </row>
    <row r="236" spans="4:15" x14ac:dyDescent="0.4">
      <c r="D236" s="6">
        <v>3.34</v>
      </c>
      <c r="E236" s="7">
        <f t="shared" si="21"/>
        <v>-0.1537963965117381</v>
      </c>
      <c r="G236">
        <f t="shared" si="22"/>
        <v>4.4044063594368117</v>
      </c>
      <c r="H236" s="10">
        <f t="shared" si="27"/>
        <v>-0.62964244731905583</v>
      </c>
      <c r="I236">
        <f t="shared" si="23"/>
        <v>-7.55570936782867</v>
      </c>
      <c r="K236">
        <f t="shared" si="24"/>
        <v>-0.75047764066720324</v>
      </c>
      <c r="M236">
        <f t="shared" si="25"/>
        <v>-0.75047764066720324</v>
      </c>
      <c r="N236" s="13">
        <f t="shared" si="26"/>
        <v>1.4601143951484168E-2</v>
      </c>
      <c r="O236" s="13">
        <v>1</v>
      </c>
    </row>
    <row r="237" spans="4:15" x14ac:dyDescent="0.4">
      <c r="D237" s="6">
        <v>3.36</v>
      </c>
      <c r="E237" s="7">
        <f t="shared" si="21"/>
        <v>-0.15144572899906011</v>
      </c>
      <c r="G237">
        <f t="shared" si="22"/>
        <v>4.4153788073110505</v>
      </c>
      <c r="H237" s="10">
        <f t="shared" si="27"/>
        <v>-0.62001881452215224</v>
      </c>
      <c r="I237">
        <f t="shared" si="23"/>
        <v>-7.4402257742658264</v>
      </c>
      <c r="K237">
        <f t="shared" si="24"/>
        <v>-0.74076328469868546</v>
      </c>
      <c r="M237">
        <f t="shared" si="25"/>
        <v>-0.74076328469868546</v>
      </c>
      <c r="N237" s="13">
        <f t="shared" si="26"/>
        <v>1.4579227078211722E-2</v>
      </c>
      <c r="O237" s="13">
        <v>1</v>
      </c>
    </row>
    <row r="238" spans="4:15" x14ac:dyDescent="0.4">
      <c r="D238" s="6">
        <v>3.38</v>
      </c>
      <c r="E238" s="7">
        <f t="shared" si="21"/>
        <v>-0.14912785173754511</v>
      </c>
      <c r="G238">
        <f t="shared" si="22"/>
        <v>4.4263512551852884</v>
      </c>
      <c r="H238" s="10">
        <f t="shared" si="27"/>
        <v>-0.61052942501350982</v>
      </c>
      <c r="I238">
        <f t="shared" si="23"/>
        <v>-7.3263531001621178</v>
      </c>
      <c r="K238">
        <f t="shared" si="24"/>
        <v>-0.73116873171737207</v>
      </c>
      <c r="M238">
        <f t="shared" si="25"/>
        <v>-0.73116873171737207</v>
      </c>
      <c r="N238" s="13">
        <f t="shared" si="26"/>
        <v>1.4553842321988543E-2</v>
      </c>
      <c r="O238" s="13">
        <v>1</v>
      </c>
    </row>
    <row r="239" spans="4:15" x14ac:dyDescent="0.4">
      <c r="D239" s="6">
        <v>3.4</v>
      </c>
      <c r="E239" s="7">
        <f t="shared" si="21"/>
        <v>-0.14684238782543477</v>
      </c>
      <c r="G239">
        <f t="shared" si="22"/>
        <v>4.4373237030595263</v>
      </c>
      <c r="H239" s="10">
        <f t="shared" si="27"/>
        <v>-0.60117273575732999</v>
      </c>
      <c r="I239">
        <f t="shared" si="23"/>
        <v>-7.2140728290879599</v>
      </c>
      <c r="K239">
        <f t="shared" si="24"/>
        <v>-0.72169268827886746</v>
      </c>
      <c r="M239">
        <f t="shared" si="25"/>
        <v>-0.72169268827886746</v>
      </c>
      <c r="N239" s="13">
        <f t="shared" si="26"/>
        <v>1.4525058955793644E-2</v>
      </c>
      <c r="O239" s="13">
        <v>1</v>
      </c>
    </row>
    <row r="240" spans="4:15" x14ac:dyDescent="0.4">
      <c r="D240" s="6">
        <v>3.42</v>
      </c>
      <c r="E240" s="7">
        <f t="shared" si="21"/>
        <v>-0.14458896243046759</v>
      </c>
      <c r="G240">
        <f t="shared" si="22"/>
        <v>4.4482961509337642</v>
      </c>
      <c r="H240" s="10">
        <f t="shared" si="27"/>
        <v>-0.59194721219033442</v>
      </c>
      <c r="I240">
        <f t="shared" si="23"/>
        <v>-7.103366546284013</v>
      </c>
      <c r="K240">
        <f t="shared" si="24"/>
        <v>-0.71233386905537965</v>
      </c>
      <c r="M240">
        <f t="shared" si="25"/>
        <v>-0.71233386905537965</v>
      </c>
      <c r="N240" s="13">
        <f t="shared" si="26"/>
        <v>1.4492947151142143E-2</v>
      </c>
      <c r="O240" s="13">
        <v>1</v>
      </c>
    </row>
    <row r="241" spans="4:15" x14ac:dyDescent="0.4">
      <c r="D241" s="6">
        <v>3.44</v>
      </c>
      <c r="E241" s="7">
        <f t="shared" si="21"/>
        <v>-0.14236720285570179</v>
      </c>
      <c r="G241">
        <f t="shared" si="22"/>
        <v>4.4592685988080012</v>
      </c>
      <c r="H241" s="10">
        <f t="shared" si="27"/>
        <v>-0.58285132849124321</v>
      </c>
      <c r="I241">
        <f t="shared" si="23"/>
        <v>-6.9942159418949181</v>
      </c>
      <c r="K241">
        <f t="shared" si="24"/>
        <v>-0.70309099699532362</v>
      </c>
      <c r="M241">
        <f t="shared" si="25"/>
        <v>-0.70309099699532362</v>
      </c>
      <c r="N241" s="13">
        <f t="shared" si="26"/>
        <v>1.4457577881971146E-2</v>
      </c>
      <c r="O241" s="13">
        <v>1</v>
      </c>
    </row>
    <row r="242" spans="4:15" x14ac:dyDescent="0.4">
      <c r="D242" s="6">
        <v>3.46</v>
      </c>
      <c r="E242" s="7">
        <f t="shared" si="21"/>
        <v>-0.14017673860191998</v>
      </c>
      <c r="G242">
        <f t="shared" si="22"/>
        <v>4.47024104668224</v>
      </c>
      <c r="H242" s="10">
        <f t="shared" si="27"/>
        <v>-0.57388356783626049</v>
      </c>
      <c r="I242">
        <f t="shared" si="23"/>
        <v>-6.8866028140351254</v>
      </c>
      <c r="K242">
        <f t="shared" si="24"/>
        <v>-0.69396280347302775</v>
      </c>
      <c r="M242">
        <f t="shared" si="25"/>
        <v>-0.69396280347302775</v>
      </c>
      <c r="N242" s="13">
        <f t="shared" si="26"/>
        <v>1.4419022831110276E-2</v>
      </c>
      <c r="O242" s="13">
        <v>1</v>
      </c>
    </row>
    <row r="243" spans="4:15" x14ac:dyDescent="0.4">
      <c r="D243" s="6">
        <v>3.48</v>
      </c>
      <c r="E243" s="7">
        <f t="shared" si="21"/>
        <v>-0.13801720142672483</v>
      </c>
      <c r="G243">
        <f t="shared" si="22"/>
        <v>4.4812134945564779</v>
      </c>
      <c r="H243" s="10">
        <f t="shared" si="27"/>
        <v>-0.56504242264101157</v>
      </c>
      <c r="I243">
        <f t="shared" si="23"/>
        <v>-6.7805090716921388</v>
      </c>
      <c r="K243">
        <f t="shared" si="24"/>
        <v>-0.68494802842890523</v>
      </c>
      <c r="M243">
        <f t="shared" si="25"/>
        <v>-0.68494802842890523</v>
      </c>
      <c r="N243" s="13">
        <f t="shared" si="26"/>
        <v>1.437735429936176E-2</v>
      </c>
      <c r="O243" s="13">
        <v>1</v>
      </c>
    </row>
    <row r="244" spans="4:15" x14ac:dyDescent="0.4">
      <c r="D244" s="6">
        <v>3.5</v>
      </c>
      <c r="E244" s="7">
        <f t="shared" si="21"/>
        <v>-0.13588822540043324</v>
      </c>
      <c r="G244">
        <f t="shared" si="22"/>
        <v>4.4921859424307158</v>
      </c>
      <c r="H244" s="10">
        <f t="shared" si="27"/>
        <v>-0.55632639478937385</v>
      </c>
      <c r="I244">
        <f t="shared" si="23"/>
        <v>-6.6759167374724857</v>
      </c>
      <c r="K244">
        <f t="shared" si="24"/>
        <v>-0.67604542050041716</v>
      </c>
      <c r="M244">
        <f t="shared" si="25"/>
        <v>-0.67604542050041716</v>
      </c>
      <c r="N244" s="13">
        <f t="shared" si="26"/>
        <v>1.433264511720145E-2</v>
      </c>
      <c r="O244" s="13">
        <v>1</v>
      </c>
    </row>
    <row r="245" spans="4:15" x14ac:dyDescent="0.4">
      <c r="D245" s="6">
        <v>3.52</v>
      </c>
      <c r="E245" s="7">
        <f t="shared" si="21"/>
        <v>-0.13378944695887182</v>
      </c>
      <c r="G245">
        <f t="shared" si="22"/>
        <v>4.5031583903049537</v>
      </c>
      <c r="H245" s="10">
        <f t="shared" si="27"/>
        <v>-0.54773399584962135</v>
      </c>
      <c r="I245">
        <f t="shared" si="23"/>
        <v>-6.5728079501954557</v>
      </c>
      <c r="K245">
        <f t="shared" si="24"/>
        <v>-0.6672537371441859</v>
      </c>
      <c r="M245">
        <f t="shared" si="25"/>
        <v>-0.6672537371441859</v>
      </c>
      <c r="N245" s="13">
        <f t="shared" si="26"/>
        <v>1.428496855911964E-2</v>
      </c>
      <c r="O245" s="13">
        <v>1</v>
      </c>
    </row>
    <row r="246" spans="4:15" x14ac:dyDescent="0.4">
      <c r="D246" s="6">
        <v>3.54</v>
      </c>
      <c r="E246" s="7">
        <f t="shared" si="21"/>
        <v>-0.13172050495317461</v>
      </c>
      <c r="G246">
        <f t="shared" si="22"/>
        <v>4.5141308381791916</v>
      </c>
      <c r="H246" s="10">
        <f t="shared" si="27"/>
        <v>-0.53926374727829696</v>
      </c>
      <c r="I246">
        <f t="shared" si="23"/>
        <v>-6.471164967339563</v>
      </c>
      <c r="K246">
        <f t="shared" si="24"/>
        <v>-0.65857174474956504</v>
      </c>
      <c r="M246">
        <f t="shared" si="25"/>
        <v>-0.65857174474956504</v>
      </c>
      <c r="N246" s="13">
        <f t="shared" si="26"/>
        <v>1.423439826060411E-2</v>
      </c>
      <c r="O246" s="13">
        <v>1</v>
      </c>
    </row>
    <row r="247" spans="4:15" x14ac:dyDescent="0.4">
      <c r="D247" s="6">
        <v>3.56</v>
      </c>
      <c r="E247" s="7">
        <f t="shared" si="21"/>
        <v>-0.12968104069668135</v>
      </c>
      <c r="G247">
        <f t="shared" si="22"/>
        <v>4.5251032860534295</v>
      </c>
      <c r="H247" s="10">
        <f t="shared" si="27"/>
        <v>-0.53091418061221352</v>
      </c>
      <c r="I247">
        <f t="shared" si="23"/>
        <v>-6.3709701673465622</v>
      </c>
      <c r="K247">
        <f t="shared" si="24"/>
        <v>-0.64999821874399233</v>
      </c>
      <c r="M247">
        <f t="shared" si="25"/>
        <v>-0.64999821874399233</v>
      </c>
      <c r="N247" s="13">
        <f t="shared" si="26"/>
        <v>1.4181008137770951E-2</v>
      </c>
      <c r="O247" s="13">
        <v>1</v>
      </c>
    </row>
    <row r="248" spans="4:15" x14ac:dyDescent="0.4">
      <c r="D248" s="6">
        <v>3.58</v>
      </c>
      <c r="E248" s="7">
        <f t="shared" si="21"/>
        <v>-0.12767069800903133</v>
      </c>
      <c r="G248">
        <f t="shared" si="22"/>
        <v>4.5360757339276674</v>
      </c>
      <c r="H248" s="10">
        <f t="shared" si="27"/>
        <v>-0.5226838376489743</v>
      </c>
      <c r="I248">
        <f t="shared" si="23"/>
        <v>-6.2722060517876912</v>
      </c>
      <c r="K248">
        <f t="shared" si="24"/>
        <v>-0.6415319436904191</v>
      </c>
      <c r="M248">
        <f t="shared" si="25"/>
        <v>-0.6415319436904191</v>
      </c>
      <c r="N248" s="13">
        <f t="shared" si="26"/>
        <v>1.4124872309638508E-2</v>
      </c>
      <c r="O248" s="13">
        <v>1</v>
      </c>
    </row>
    <row r="249" spans="4:15" x14ac:dyDescent="0.4">
      <c r="D249" s="6">
        <v>3.6</v>
      </c>
      <c r="E249" s="7">
        <f t="shared" si="21"/>
        <v>-0.12568912325754575</v>
      </c>
      <c r="G249">
        <f t="shared" si="22"/>
        <v>4.5470481818019044</v>
      </c>
      <c r="H249" s="10">
        <f t="shared" si="27"/>
        <v>-0.51457127061639241</v>
      </c>
      <c r="I249">
        <f t="shared" si="23"/>
        <v>-6.1748552473967084</v>
      </c>
      <c r="K249">
        <f t="shared" si="24"/>
        <v>-0.6331717133771213</v>
      </c>
      <c r="M249">
        <f t="shared" si="25"/>
        <v>-0.6331717133771213</v>
      </c>
      <c r="N249" s="13">
        <f t="shared" si="26"/>
        <v>1.4066065023040931E-2</v>
      </c>
      <c r="O249" s="13">
        <v>1</v>
      </c>
    </row>
    <row r="250" spans="4:15" x14ac:dyDescent="0.4">
      <c r="D250" s="6">
        <v>3.62</v>
      </c>
      <c r="E250" s="7">
        <f t="shared" si="21"/>
        <v>-0.12373596539598837</v>
      </c>
      <c r="G250">
        <f t="shared" si="22"/>
        <v>4.5580206296761432</v>
      </c>
      <c r="H250" s="10">
        <f t="shared" si="27"/>
        <v>-0.50657504233117645</v>
      </c>
      <c r="I250">
        <f t="shared" si="23"/>
        <v>-6.078900507974117</v>
      </c>
      <c r="K250">
        <f t="shared" si="24"/>
        <v>-0.62491633090016308</v>
      </c>
      <c r="M250">
        <f t="shared" si="25"/>
        <v>-0.62491633090016308</v>
      </c>
      <c r="N250" s="13">
        <f t="shared" si="26"/>
        <v>1.4004660580168164E-2</v>
      </c>
      <c r="O250" s="13">
        <v>1</v>
      </c>
    </row>
    <row r="251" spans="4:15" x14ac:dyDescent="0.4">
      <c r="D251" s="6">
        <v>3.64</v>
      </c>
      <c r="E251" s="7">
        <f t="shared" si="21"/>
        <v>-0.12181087600079216</v>
      </c>
      <c r="G251">
        <f t="shared" si="22"/>
        <v>4.5689930775503811</v>
      </c>
      <c r="H251" s="10">
        <f t="shared" si="27"/>
        <v>-0.49869372634724313</v>
      </c>
      <c r="I251">
        <f t="shared" si="23"/>
        <v>-5.9843247161669177</v>
      </c>
      <c r="K251">
        <f t="shared" si="24"/>
        <v>-0.61676460873880923</v>
      </c>
      <c r="M251">
        <f t="shared" si="25"/>
        <v>-0.61676460873880923</v>
      </c>
      <c r="N251" s="13">
        <f t="shared" si="26"/>
        <v>1.3940733268723034E-2</v>
      </c>
      <c r="O251" s="13">
        <v>1</v>
      </c>
    </row>
    <row r="252" spans="4:15" x14ac:dyDescent="0.4">
      <c r="D252" s="6">
        <v>3.66</v>
      </c>
      <c r="E252" s="7">
        <f t="shared" si="21"/>
        <v>-0.11991350930483732</v>
      </c>
      <c r="G252">
        <f t="shared" si="22"/>
        <v>4.579965525424619</v>
      </c>
      <c r="H252" s="10">
        <f t="shared" si="27"/>
        <v>-0.49092590709400402</v>
      </c>
      <c r="I252">
        <f t="shared" si="23"/>
        <v>-5.8911108851280485</v>
      </c>
      <c r="K252">
        <f t="shared" si="24"/>
        <v>-0.60871536882412813</v>
      </c>
      <c r="M252">
        <f t="shared" si="25"/>
        <v>-0.60871536882412813</v>
      </c>
      <c r="N252" s="13">
        <f t="shared" si="26"/>
        <v>1.3874357294672372E-2</v>
      </c>
      <c r="O252" s="13">
        <v>1</v>
      </c>
    </row>
    <row r="253" spans="4:15" x14ac:dyDescent="0.4">
      <c r="D253" s="6">
        <v>3.68</v>
      </c>
      <c r="E253" s="7">
        <f t="shared" si="21"/>
        <v>-0.11804352222886334</v>
      </c>
      <c r="G253">
        <f t="shared" si="22"/>
        <v>4.5909379732988569</v>
      </c>
      <c r="H253" s="10">
        <f t="shared" si="27"/>
        <v>-0.48327018000496658</v>
      </c>
      <c r="I253">
        <f t="shared" si="23"/>
        <v>-5.7992421600595989</v>
      </c>
      <c r="K253">
        <f t="shared" si="24"/>
        <v>-0.60076744260105963</v>
      </c>
      <c r="M253">
        <f t="shared" si="25"/>
        <v>-0.60076744260105963</v>
      </c>
      <c r="N253" s="13">
        <f t="shared" si="26"/>
        <v>1.3805606717575247E-2</v>
      </c>
      <c r="O253" s="13">
        <v>1</v>
      </c>
    </row>
    <row r="254" spans="4:15" x14ac:dyDescent="0.4">
      <c r="D254" s="6">
        <v>3.7</v>
      </c>
      <c r="E254" s="7">
        <f t="shared" si="21"/>
        <v>-0.11620057441059513</v>
      </c>
      <c r="G254">
        <f t="shared" si="22"/>
        <v>4.6019104211730948</v>
      </c>
      <c r="H254" s="10">
        <f t="shared" si="27"/>
        <v>-0.47572515163697648</v>
      </c>
      <c r="I254">
        <f t="shared" si="23"/>
        <v>-5.7087018196437178</v>
      </c>
      <c r="K254">
        <f t="shared" si="24"/>
        <v>-0.59291967108420174</v>
      </c>
      <c r="M254">
        <f t="shared" si="25"/>
        <v>-0.59291967108420174</v>
      </c>
      <c r="N254" s="13">
        <f t="shared" si="26"/>
        <v>1.3734555388466059E-2</v>
      </c>
      <c r="O254" s="13">
        <v>1</v>
      </c>
    </row>
    <row r="255" spans="4:15" x14ac:dyDescent="0.4">
      <c r="D255" s="6">
        <v>3.72</v>
      </c>
      <c r="E255" s="7">
        <f t="shared" si="21"/>
        <v>-0.11438432823166207</v>
      </c>
      <c r="G255">
        <f t="shared" si="22"/>
        <v>4.6128828690473327</v>
      </c>
      <c r="H255" s="10">
        <f t="shared" si="27"/>
        <v>-0.46828943978042453</v>
      </c>
      <c r="I255">
        <f t="shared" si="23"/>
        <v>-5.6194732773650946</v>
      </c>
      <c r="K255">
        <f t="shared" si="24"/>
        <v>-0.58517090490753887</v>
      </c>
      <c r="M255">
        <f t="shared" si="25"/>
        <v>-0.58517090490753887</v>
      </c>
      <c r="N255" s="13">
        <f t="shared" si="26"/>
        <v>1.3661276890260844E-2</v>
      </c>
      <c r="O255" s="13">
        <v>1</v>
      </c>
    </row>
    <row r="256" spans="4:15" x14ac:dyDescent="0.4">
      <c r="D256" s="6">
        <v>3.74</v>
      </c>
      <c r="E256" s="7">
        <f t="shared" si="21"/>
        <v>-0.11259444884238569</v>
      </c>
      <c r="G256">
        <f t="shared" si="22"/>
        <v>4.6238553169215706</v>
      </c>
      <c r="H256" s="10">
        <f t="shared" si="27"/>
        <v>-0.46096167356072704</v>
      </c>
      <c r="I256">
        <f t="shared" si="23"/>
        <v>-5.5315400827287249</v>
      </c>
      <c r="K256">
        <f t="shared" si="24"/>
        <v>-0.57752000436836548</v>
      </c>
      <c r="M256">
        <f t="shared" si="25"/>
        <v>-0.57752000436836548</v>
      </c>
      <c r="N256" s="13">
        <f t="shared" si="26"/>
        <v>1.3585844480662877E-2</v>
      </c>
      <c r="O256" s="13">
        <v>1</v>
      </c>
    </row>
    <row r="257" spans="4:15" x14ac:dyDescent="0.4">
      <c r="D257" s="6">
        <v>3.76</v>
      </c>
      <c r="E257" s="7">
        <f t="shared" si="21"/>
        <v>-0.11083060418450977</v>
      </c>
      <c r="G257">
        <f t="shared" si="22"/>
        <v>4.6348277647958076</v>
      </c>
      <c r="H257" s="10">
        <f t="shared" si="27"/>
        <v>-0.45374049353138296</v>
      </c>
      <c r="I257">
        <f t="shared" si="23"/>
        <v>-5.4448859223765957</v>
      </c>
      <c r="K257">
        <f t="shared" si="24"/>
        <v>-0.56996583946562029</v>
      </c>
      <c r="M257">
        <f t="shared" si="25"/>
        <v>-0.56996583946562029</v>
      </c>
      <c r="N257" s="13">
        <f t="shared" si="26"/>
        <v>1.3508331037533138E-2</v>
      </c>
      <c r="O257" s="13">
        <v>1</v>
      </c>
    </row>
    <row r="258" spans="4:15" x14ac:dyDescent="0.4">
      <c r="D258" s="6">
        <v>3.78</v>
      </c>
      <c r="E258" s="7">
        <f t="shared" si="21"/>
        <v>-0.10909246501194443</v>
      </c>
      <c r="G258">
        <f t="shared" si="22"/>
        <v>4.6458002126700464</v>
      </c>
      <c r="H258" s="10">
        <f t="shared" si="27"/>
        <v>-0.44662455175890053</v>
      </c>
      <c r="I258">
        <f t="shared" si="23"/>
        <v>-5.3594946211068066</v>
      </c>
      <c r="K258">
        <f t="shared" si="24"/>
        <v>-0.56250728993284915</v>
      </c>
      <c r="M258">
        <f t="shared" si="25"/>
        <v>-0.56250728993284915</v>
      </c>
      <c r="N258" s="13">
        <f t="shared" si="26"/>
        <v>1.3428809006691928E-2</v>
      </c>
      <c r="O258" s="13">
        <v>1</v>
      </c>
    </row>
    <row r="259" spans="4:15" x14ac:dyDescent="0.4">
      <c r="D259" s="6">
        <v>3.8</v>
      </c>
      <c r="E259" s="7">
        <f t="shared" si="21"/>
        <v>-0.10737970490959488</v>
      </c>
      <c r="G259">
        <f t="shared" si="22"/>
        <v>4.6567726605442843</v>
      </c>
      <c r="H259" s="10">
        <f t="shared" si="27"/>
        <v>-0.43961251189988143</v>
      </c>
      <c r="I259">
        <f t="shared" si="23"/>
        <v>-5.2753501427985769</v>
      </c>
      <c r="K259">
        <f t="shared" si="24"/>
        <v>-0.55514324526602321</v>
      </c>
      <c r="M259">
        <f t="shared" si="25"/>
        <v>-0.55514324526602321</v>
      </c>
      <c r="N259" s="13">
        <f t="shared" si="26"/>
        <v>1.3347350352118545E-2</v>
      </c>
      <c r="O259" s="13">
        <v>1</v>
      </c>
    </row>
    <row r="260" spans="4:15" x14ac:dyDescent="0.4">
      <c r="D260" s="6">
        <v>3.82</v>
      </c>
      <c r="E260" s="7">
        <f t="shared" si="21"/>
        <v>-0.10569200031034101</v>
      </c>
      <c r="G260">
        <f t="shared" si="22"/>
        <v>4.6677451084185222</v>
      </c>
      <c r="H260" s="10">
        <f t="shared" si="27"/>
        <v>-0.4327030492705361</v>
      </c>
      <c r="I260">
        <f t="shared" si="23"/>
        <v>-5.192436591246433</v>
      </c>
      <c r="K260">
        <f t="shared" si="24"/>
        <v>-0.54787260474639088</v>
      </c>
      <c r="M260">
        <f t="shared" si="25"/>
        <v>-0.54787260474639088</v>
      </c>
      <c r="N260" s="13">
        <f t="shared" si="26"/>
        <v>1.3264026508505991E-2</v>
      </c>
      <c r="O260" s="13">
        <v>1</v>
      </c>
    </row>
    <row r="261" spans="4:15" x14ac:dyDescent="0.4">
      <c r="D261" s="6">
        <v>3.84</v>
      </c>
      <c r="E261" s="7">
        <f t="shared" si="21"/>
        <v>-0.10402903051023522</v>
      </c>
      <c r="G261">
        <f t="shared" si="22"/>
        <v>4.6787175562927601</v>
      </c>
      <c r="H261" s="10">
        <f t="shared" si="27"/>
        <v>-0.425894850908903</v>
      </c>
      <c r="I261">
        <f t="shared" si="23"/>
        <v>-5.1107382109068364</v>
      </c>
      <c r="K261">
        <f t="shared" si="24"/>
        <v>-0.54069427745859167</v>
      </c>
      <c r="M261">
        <f t="shared" si="25"/>
        <v>-0.54069427745859167</v>
      </c>
      <c r="N261" s="13">
        <f t="shared" si="26"/>
        <v>1.3178908336137362E-2</v>
      </c>
      <c r="O261" s="13">
        <v>1</v>
      </c>
    </row>
    <row r="262" spans="4:15" x14ac:dyDescent="0.4">
      <c r="D262" s="6">
        <v>3.86</v>
      </c>
      <c r="E262" s="7">
        <f t="shared" si="21"/>
        <v>-0.10239047768198135</v>
      </c>
      <c r="G262">
        <f t="shared" si="22"/>
        <v>4.6896900041669971</v>
      </c>
      <c r="H262" s="10">
        <f t="shared" si="27"/>
        <v>-0.41918661563003168</v>
      </c>
      <c r="I262">
        <f t="shared" si="23"/>
        <v>-5.0302393875603801</v>
      </c>
      <c r="K262">
        <f t="shared" si="24"/>
        <v>-0.53360718230420223</v>
      </c>
      <c r="M262">
        <f t="shared" si="25"/>
        <v>-0.53360718230420223</v>
      </c>
      <c r="N262" s="13">
        <f t="shared" si="26"/>
        <v>1.309206607803831E-2</v>
      </c>
      <c r="O262" s="13">
        <v>1</v>
      </c>
    </row>
    <row r="263" spans="4:15" x14ac:dyDescent="0.4">
      <c r="D263" s="6">
        <v>3.88</v>
      </c>
      <c r="E263" s="7">
        <f t="shared" si="21"/>
        <v>-0.10077602688675733</v>
      </c>
      <c r="G263">
        <f t="shared" si="22"/>
        <v>4.7006624520412359</v>
      </c>
      <c r="H263" s="10">
        <f t="shared" si="27"/>
        <v>-0.41257705407438455</v>
      </c>
      <c r="I263">
        <f t="shared" si="23"/>
        <v>-4.9509246488926149</v>
      </c>
      <c r="K263">
        <f t="shared" si="24"/>
        <v>-0.52661024801090617</v>
      </c>
      <c r="M263">
        <f t="shared" si="25"/>
        <v>-0.52661024801090617</v>
      </c>
      <c r="N263" s="13">
        <f t="shared" si="26"/>
        <v>1.300356931936435E-2</v>
      </c>
      <c r="O263" s="13">
        <v>1</v>
      </c>
    </row>
    <row r="264" spans="4:15" x14ac:dyDescent="0.4">
      <c r="D264" s="6">
        <v>3.9</v>
      </c>
      <c r="E264" s="7">
        <f t="shared" si="21"/>
        <v>-9.918536608444152E-2</v>
      </c>
      <c r="G264">
        <f t="shared" si="22"/>
        <v>4.7116348999154738</v>
      </c>
      <c r="H264" s="10">
        <f t="shared" si="27"/>
        <v>-0.40606488874970365</v>
      </c>
      <c r="I264">
        <f t="shared" si="23"/>
        <v>-4.872778664996444</v>
      </c>
      <c r="K264">
        <f t="shared" si="24"/>
        <v>-0.51970241313747723</v>
      </c>
      <c r="M264">
        <f t="shared" si="25"/>
        <v>-0.51970241313747723</v>
      </c>
      <c r="N264" s="13">
        <f t="shared" si="26"/>
        <v>1.2913486948981836E-2</v>
      </c>
      <c r="O264" s="13">
        <v>1</v>
      </c>
    </row>
    <row r="265" spans="4:15" x14ac:dyDescent="0.4">
      <c r="D265" s="6">
        <v>3.92</v>
      </c>
      <c r="E265" s="7">
        <f t="shared" si="21"/>
        <v>-9.7618186142301819E-2</v>
      </c>
      <c r="G265">
        <f t="shared" si="22"/>
        <v>4.7226073477897117</v>
      </c>
      <c r="H265" s="10">
        <f t="shared" si="27"/>
        <v>-0.39964885406658368</v>
      </c>
      <c r="I265">
        <f t="shared" si="23"/>
        <v>-4.7957862487990042</v>
      </c>
      <c r="K265">
        <f t="shared" si="24"/>
        <v>-0.51288262607472812</v>
      </c>
      <c r="M265">
        <f t="shared" si="25"/>
        <v>-0.51288262607472812</v>
      </c>
      <c r="N265" s="13">
        <f t="shared" si="26"/>
        <v>1.2821887123192436E-2</v>
      </c>
      <c r="O265" s="13">
        <v>1</v>
      </c>
    </row>
    <row r="266" spans="4:15" x14ac:dyDescent="0.4">
      <c r="D266" s="6">
        <v>3.94</v>
      </c>
      <c r="E266" s="7">
        <f t="shared" si="21"/>
        <v>-9.6074180842203816E-2</v>
      </c>
      <c r="G266">
        <f t="shared" si="22"/>
        <v>4.7335797956639496</v>
      </c>
      <c r="H266" s="10">
        <f t="shared" si="27"/>
        <v>-0.39332769636798248</v>
      </c>
      <c r="I266">
        <f t="shared" si="23"/>
        <v>-4.7199323564157893</v>
      </c>
      <c r="K266">
        <f t="shared" si="24"/>
        <v>-0.50614984504261762</v>
      </c>
      <c r="M266">
        <f t="shared" si="25"/>
        <v>-0.50614984504261762</v>
      </c>
      <c r="N266" s="13">
        <f t="shared" si="26"/>
        <v>1.2728837231561475E-2</v>
      </c>
      <c r="O266" s="13">
        <v>1</v>
      </c>
    </row>
    <row r="267" spans="4:15" x14ac:dyDescent="0.4">
      <c r="D267" s="6">
        <v>3.96</v>
      </c>
      <c r="E267" s="7">
        <f t="shared" si="21"/>
        <v>-9.4553046886393724E-2</v>
      </c>
      <c r="G267">
        <f t="shared" si="22"/>
        <v>4.7445522435381875</v>
      </c>
      <c r="H267" s="10">
        <f t="shared" si="27"/>
        <v>-0.38710017395289592</v>
      </c>
      <c r="I267">
        <f t="shared" si="23"/>
        <v>-4.6452020874347513</v>
      </c>
      <c r="K267">
        <f t="shared" si="24"/>
        <v>-0.49950303808365498</v>
      </c>
      <c r="M267">
        <f t="shared" si="25"/>
        <v>-0.49950303808365498</v>
      </c>
      <c r="N267" s="13">
        <f t="shared" si="26"/>
        <v>1.2634403864797882E-2</v>
      </c>
      <c r="O267" s="13">
        <v>1</v>
      </c>
    </row>
    <row r="268" spans="4:15" x14ac:dyDescent="0.4">
      <c r="D268" s="6">
        <v>3.98</v>
      </c>
      <c r="E268" s="7">
        <f t="shared" si="21"/>
        <v>-9.3054483901909221E-2</v>
      </c>
      <c r="G268">
        <f t="shared" si="22"/>
        <v>4.7555246914124254</v>
      </c>
      <c r="H268" s="10">
        <f t="shared" si="27"/>
        <v>-0.38096505709441636</v>
      </c>
      <c r="I268">
        <f t="shared" si="23"/>
        <v>-4.5715806851329965</v>
      </c>
      <c r="K268">
        <f t="shared" si="24"/>
        <v>-0.49294118305277823</v>
      </c>
      <c r="M268">
        <f t="shared" si="25"/>
        <v>-0.49294118305277823</v>
      </c>
      <c r="N268" s="13">
        <f t="shared" si="26"/>
        <v>1.2538652784642923E-2</v>
      </c>
      <c r="O268" s="13">
        <v>1</v>
      </c>
    </row>
    <row r="269" spans="4:15" x14ac:dyDescent="0.4">
      <c r="D269" s="6">
        <v>4</v>
      </c>
      <c r="E269" s="7">
        <f t="shared" si="21"/>
        <v>-9.1578194443670893E-2</v>
      </c>
      <c r="G269">
        <f t="shared" si="22"/>
        <v>4.7664971392866633</v>
      </c>
      <c r="H269" s="10">
        <f t="shared" si="27"/>
        <v>-0.3749211280523887</v>
      </c>
      <c r="I269">
        <f t="shared" si="23"/>
        <v>-4.4990535366286641</v>
      </c>
      <c r="K269">
        <f t="shared" si="24"/>
        <v>-0.48646326760384534</v>
      </c>
      <c r="M269">
        <f t="shared" si="25"/>
        <v>-0.48646326760384534</v>
      </c>
      <c r="N269" s="13">
        <f t="shared" si="26"/>
        <v>1.2441648895716629E-2</v>
      </c>
      <c r="O269" s="13">
        <v>1</v>
      </c>
    </row>
    <row r="270" spans="4:15" x14ac:dyDescent="0.4">
      <c r="D270" s="6">
        <v>4.0199999999999996</v>
      </c>
      <c r="E270" s="7">
        <f t="shared" si="21"/>
        <v>-9.0123883996304374E-2</v>
      </c>
      <c r="G270">
        <f t="shared" si="22"/>
        <v>4.7774695871609003</v>
      </c>
      <c r="H270" s="10">
        <f t="shared" si="27"/>
        <v>-0.36896718108087018</v>
      </c>
      <c r="I270">
        <f t="shared" si="23"/>
        <v>-4.4276061729704423</v>
      </c>
      <c r="K270">
        <f t="shared" si="24"/>
        <v>-0.48006828917288785</v>
      </c>
      <c r="M270">
        <f t="shared" si="25"/>
        <v>-0.48006828917288785</v>
      </c>
      <c r="N270" s="13">
        <f t="shared" si="26"/>
        <v>1.2343456219274195E-2</v>
      </c>
      <c r="O270" s="13">
        <v>1</v>
      </c>
    </row>
    <row r="271" spans="4:15" x14ac:dyDescent="0.4">
      <c r="D271" s="6">
        <v>4.04</v>
      </c>
      <c r="E271" s="7">
        <f t="shared" si="21"/>
        <v>-8.8691260974741906E-2</v>
      </c>
      <c r="G271">
        <f t="shared" si="22"/>
        <v>4.7884420350351391</v>
      </c>
      <c r="H271" s="10">
        <f t="shared" si="27"/>
        <v>-0.36310202243059336</v>
      </c>
      <c r="I271">
        <f t="shared" si="23"/>
        <v>-4.3572242691671201</v>
      </c>
      <c r="K271">
        <f t="shared" si="24"/>
        <v>-0.47375525495827131</v>
      </c>
      <c r="M271">
        <f t="shared" si="25"/>
        <v>-0.47375525495827131</v>
      </c>
      <c r="N271" s="13">
        <f t="shared" si="26"/>
        <v>1.2244137868824365E-2</v>
      </c>
      <c r="O271" s="13">
        <v>1</v>
      </c>
    </row>
    <row r="272" spans="4:15" x14ac:dyDescent="0.4">
      <c r="D272" s="6">
        <v>4.0599999999999996</v>
      </c>
      <c r="E272" s="7">
        <f t="shared" si="21"/>
        <v>-8.7280036723652157E-2</v>
      </c>
      <c r="G272">
        <f t="shared" si="22"/>
        <v>4.7994144829093761</v>
      </c>
      <c r="H272" s="10">
        <f t="shared" si="27"/>
        <v>-0.35732447034663201</v>
      </c>
      <c r="I272">
        <f t="shared" si="23"/>
        <v>-4.2878936441595839</v>
      </c>
      <c r="K272">
        <f t="shared" si="24"/>
        <v>-0.46752318189790265</v>
      </c>
      <c r="M272">
        <f t="shared" si="25"/>
        <v>-0.46752318189790265</v>
      </c>
      <c r="N272" s="13">
        <f t="shared" si="26"/>
        <v>1.2143756027560151E-2</v>
      </c>
      <c r="O272" s="13">
        <v>1</v>
      </c>
    </row>
    <row r="273" spans="4:15" x14ac:dyDescent="0.4">
      <c r="D273" s="6">
        <v>4.08</v>
      </c>
      <c r="E273" s="7">
        <f t="shared" si="21"/>
        <v>-8.5889925515742815E-2</v>
      </c>
      <c r="G273">
        <f t="shared" si="22"/>
        <v>4.8103869307836149</v>
      </c>
      <c r="H273" s="10">
        <f t="shared" si="27"/>
        <v>-0.3516333550614511</v>
      </c>
      <c r="I273">
        <f t="shared" si="23"/>
        <v>-4.2196002607374137</v>
      </c>
      <c r="K273">
        <f t="shared" si="24"/>
        <v>-0.46137109664359965</v>
      </c>
      <c r="M273">
        <f t="shared" si="25"/>
        <v>-0.46137109664359965</v>
      </c>
      <c r="N273" s="13">
        <f t="shared" si="26"/>
        <v>1.2042371927550415E-2</v>
      </c>
      <c r="O273" s="13">
        <v>1</v>
      </c>
    </row>
    <row r="274" spans="4:15" x14ac:dyDescent="0.4">
      <c r="D274" s="6">
        <v>4.0999999999999996</v>
      </c>
      <c r="E274" s="7">
        <f t="shared" si="21"/>
        <v>-8.4520644548982393E-2</v>
      </c>
      <c r="G274">
        <f t="shared" si="22"/>
        <v>4.8213593786578519</v>
      </c>
      <c r="H274" s="10">
        <f t="shared" si="27"/>
        <v>-0.34602751878353394</v>
      </c>
      <c r="I274">
        <f t="shared" si="23"/>
        <v>-4.152330225402407</v>
      </c>
      <c r="K274">
        <f t="shared" si="24"/>
        <v>-0.45529803553278031</v>
      </c>
      <c r="M274">
        <f t="shared" si="25"/>
        <v>-0.45529803553278031</v>
      </c>
      <c r="N274" s="13">
        <f t="shared" si="26"/>
        <v>1.1940045830647332E-2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-8.3171913942783338E-2</v>
      </c>
      <c r="G275">
        <f t="shared" si="22"/>
        <v>4.8323318265320907</v>
      </c>
      <c r="H275" s="10">
        <f t="shared" si="27"/>
        <v>-0.34050581568175503</v>
      </c>
      <c r="I275">
        <f t="shared" si="23"/>
        <v>-4.0860697881810601</v>
      </c>
      <c r="K275">
        <f t="shared" si="24"/>
        <v>-0.44930304455756093</v>
      </c>
      <c r="M275">
        <f t="shared" si="25"/>
        <v>-0.44930304455756093</v>
      </c>
      <c r="N275" s="13">
        <f t="shared" si="26"/>
        <v>1.1836837011054492E-2</v>
      </c>
      <c r="O275" s="13">
        <v>1</v>
      </c>
    </row>
    <row r="276" spans="4:15" x14ac:dyDescent="0.4">
      <c r="D276" s="6">
        <v>4.1399999999999997</v>
      </c>
      <c r="E276" s="7">
        <f t="shared" si="28"/>
        <v>-8.1843456733190129E-2</v>
      </c>
      <c r="G276">
        <f t="shared" ref="G276:G339" si="29">$E$11*(D276/$E$12+1)</f>
        <v>4.8433042744063286</v>
      </c>
      <c r="H276" s="10">
        <f t="shared" si="27"/>
        <v>-0.33506711186568039</v>
      </c>
      <c r="I276">
        <f t="shared" ref="I276:I339" si="30">H276*$E$6</f>
        <v>-4.0208053423881651</v>
      </c>
      <c r="K276">
        <f t="shared" ref="K276:K339" si="31">(1/2)*($L$9*$L$4*EXP(-$L$7*$O$6*(G276/$O$6-1))+6*$L$4*EXP(-$L$7*$O$6*(SQRT(2)*G276/$O$6-1))+24*$L$4*EXP(-$L$7*$O$6*(SQRT(3)*G276/$O$6-1))+12*$L$4*EXP(-$L$7*$O$6*(SQRT(4)*G276/$O$6-1))+8*$L$4*EXP(-$L$7*$O$6*(SQRT(6)*G276/$O$6-1))-($L$9*$L$6*EXP(-$L$5*$O$6*(G276/$O$6-1))+6*$L$6*EXP(-$L$5*$O$6*(SQRT(2)*G276/$O$6-1))+24*$L$6*EXP(-$L$5*$O$6*(SQRT(3)*G276/$O$6-1))+12*$L$6*EXP(-$L$5*$O$6*(SQRT(4)*G276/$O$6-1))+8*$L$6*EXP(-$L$5*$O$6*(SQRT(6)*G276/$O$6-1))))</f>
        <v>-0.44338517933141675</v>
      </c>
      <c r="M276">
        <f t="shared" ref="M276:M339" si="32">(1/2)*($L$9*$O$4*EXP(-$O$8*$O$6*(G276/$O$6-1))+6*$O$4*EXP(-$O$8*$O$6*(SQRT(2)*G276/$O$6-1))+24*$O$4*EXP(-$O$8*$O$6*(SQRT(3)*G276/$O$6-1))+12*$O$4*EXP(-$O$8*$O$6*(SQRT(4)*G276/$O$6-1))+8*$O$4*EXP(-$O$8*$O$6*(SQRT(6)*G276/$O$6-1))-($L$9*$O$7*EXP(-$O$5*$O$6*(G276/$O$6-1))+6*$O$7*EXP(-$O$5*$O$6*(SQRT(2)*G276/$O$6-1))+24*$O$7*EXP(-$O$5*$O$6*(SQRT(3)*G276/$O$6-1))+12*$O$7*EXP(-$O$5*$O$6*(SQRT(4)*G276/$O$6-1))+8*$O$7*EXP(-$O$5*$O$6*(SQRT(6)*G276/$O$6-1))))</f>
        <v>-0.44338517933141675</v>
      </c>
      <c r="N276" s="13">
        <f t="shared" ref="N276:N339" si="33">(M276-H276)^2*O276</f>
        <v>1.1732803739511813E-2</v>
      </c>
      <c r="O276" s="13">
        <v>1</v>
      </c>
    </row>
    <row r="277" spans="4:15" x14ac:dyDescent="0.4">
      <c r="D277" s="6">
        <v>4.16</v>
      </c>
      <c r="E277" s="7">
        <f t="shared" si="28"/>
        <v>-8.0534998867111407E-2</v>
      </c>
      <c r="G277">
        <f t="shared" si="29"/>
        <v>4.8542767222805665</v>
      </c>
      <c r="H277" s="10">
        <f t="shared" ref="H277:H340" si="34">-(-$B$4)*(1+D277+$E$5*D277^3)*EXP(-D277)</f>
        <v>-0.32971028536195413</v>
      </c>
      <c r="I277">
        <f t="shared" si="30"/>
        <v>-3.9565234243434495</v>
      </c>
      <c r="K277">
        <f t="shared" si="31"/>
        <v>-0.43754350505348916</v>
      </c>
      <c r="M277">
        <f t="shared" si="32"/>
        <v>-0.43754350505348916</v>
      </c>
      <c r="N277" s="13">
        <f t="shared" si="33"/>
        <v>1.1628003269042859E-2</v>
      </c>
      <c r="O277" s="13">
        <v>1</v>
      </c>
    </row>
    <row r="278" spans="4:15" x14ac:dyDescent="0.4">
      <c r="D278" s="6">
        <v>4.1800000000000104</v>
      </c>
      <c r="E278" s="7">
        <f t="shared" si="28"/>
        <v>-7.92462691956375E-2</v>
      </c>
      <c r="G278">
        <f t="shared" si="29"/>
        <v>4.8652491701548097</v>
      </c>
      <c r="H278" s="10">
        <f t="shared" si="34"/>
        <v>-0.32443422608693995</v>
      </c>
      <c r="I278">
        <f t="shared" si="30"/>
        <v>-3.8932107130432794</v>
      </c>
      <c r="K278">
        <f t="shared" si="31"/>
        <v>-0.43177709647067525</v>
      </c>
      <c r="M278">
        <f t="shared" si="32"/>
        <v>-0.43177709647067525</v>
      </c>
      <c r="N278" s="13">
        <f t="shared" si="33"/>
        <v>1.1522491822219398E-2</v>
      </c>
      <c r="O278" s="13">
        <v>1</v>
      </c>
    </row>
    <row r="279" spans="4:15" x14ac:dyDescent="0.4">
      <c r="D279" s="6">
        <v>4.2</v>
      </c>
      <c r="E279" s="7">
        <f t="shared" si="28"/>
        <v>-7.7976999466484065E-2</v>
      </c>
      <c r="G279">
        <f t="shared" si="29"/>
        <v>4.8762216180290423</v>
      </c>
      <c r="H279" s="10">
        <f t="shared" si="34"/>
        <v>-0.31923783581578574</v>
      </c>
      <c r="I279">
        <f t="shared" si="30"/>
        <v>-3.8308540297894291</v>
      </c>
      <c r="K279">
        <f t="shared" si="31"/>
        <v>-0.42608503783760465</v>
      </c>
      <c r="M279">
        <f t="shared" si="32"/>
        <v>-0.42608503783760465</v>
      </c>
      <c r="N279" s="13">
        <f t="shared" si="33"/>
        <v>1.1416324579891383E-2</v>
      </c>
      <c r="O279" s="13">
        <v>1</v>
      </c>
    </row>
    <row r="280" spans="4:15" x14ac:dyDescent="0.4">
      <c r="D280" s="6">
        <v>4.22</v>
      </c>
      <c r="E280" s="7">
        <f t="shared" si="28"/>
        <v>-7.6726924315587308E-2</v>
      </c>
      <c r="G280">
        <f t="shared" si="29"/>
        <v>4.8871940659032802</v>
      </c>
      <c r="H280" s="10">
        <f t="shared" si="34"/>
        <v>-0.31412002814801443</v>
      </c>
      <c r="I280">
        <f t="shared" si="30"/>
        <v>-3.7694403377761732</v>
      </c>
      <c r="K280">
        <f t="shared" si="31"/>
        <v>-0.4204664228745667</v>
      </c>
      <c r="M280">
        <f t="shared" si="32"/>
        <v>-0.4204664228745667</v>
      </c>
      <c r="N280" s="13">
        <f t="shared" si="33"/>
        <v>1.1309555671335665E-2</v>
      </c>
      <c r="O280" s="13">
        <v>1</v>
      </c>
    </row>
    <row r="281" spans="4:15" x14ac:dyDescent="0.4">
      <c r="D281" s="6">
        <v>4.24</v>
      </c>
      <c r="E281" s="7">
        <f t="shared" si="28"/>
        <v>-7.549578125790872E-2</v>
      </c>
      <c r="G281">
        <f t="shared" si="29"/>
        <v>4.8981665137775181</v>
      </c>
      <c r="H281" s="10">
        <f t="shared" si="34"/>
        <v>-0.3090797284698783</v>
      </c>
      <c r="I281">
        <f t="shared" si="30"/>
        <v>-3.7089567416385396</v>
      </c>
      <c r="K281">
        <f t="shared" si="31"/>
        <v>-0.41492035472357436</v>
      </c>
      <c r="M281">
        <f t="shared" si="32"/>
        <v>-0.41492035472357436</v>
      </c>
      <c r="N281" s="13">
        <f t="shared" si="33"/>
        <v>1.1202238165774574E-2</v>
      </c>
      <c r="O281" s="13">
        <v>1</v>
      </c>
    </row>
    <row r="282" spans="4:15" x14ac:dyDescent="0.4">
      <c r="D282" s="6">
        <v>4.2600000000000096</v>
      </c>
      <c r="E282" s="7">
        <f t="shared" si="28"/>
        <v>-7.4283310677461842E-2</v>
      </c>
      <c r="G282">
        <f t="shared" si="29"/>
        <v>4.9091389616517604</v>
      </c>
      <c r="H282" s="10">
        <f t="shared" si="34"/>
        <v>-0.30411587391352879</v>
      </c>
      <c r="I282">
        <f t="shared" si="30"/>
        <v>-3.6493904869623455</v>
      </c>
      <c r="K282">
        <f t="shared" si="31"/>
        <v>-0.40944594590256617</v>
      </c>
      <c r="M282">
        <f t="shared" si="32"/>
        <v>-0.40944594590256617</v>
      </c>
      <c r="N282" s="13">
        <f t="shared" si="33"/>
        <v>1.1094424065215797E-2</v>
      </c>
      <c r="O282" s="13">
        <v>1</v>
      </c>
    </row>
    <row r="283" spans="4:15" x14ac:dyDescent="0.4">
      <c r="D283" s="6">
        <v>4.28</v>
      </c>
      <c r="E283" s="7">
        <f t="shared" si="28"/>
        <v>-7.308925581661177E-2</v>
      </c>
      <c r="G283">
        <f t="shared" si="29"/>
        <v>4.9201114095259939</v>
      </c>
      <c r="H283" s="10">
        <f t="shared" si="34"/>
        <v>-0.29922741331320857</v>
      </c>
      <c r="I283">
        <f t="shared" si="30"/>
        <v>-3.5907289597585028</v>
      </c>
      <c r="K283">
        <f t="shared" si="31"/>
        <v>-0.40404231825791576</v>
      </c>
      <c r="M283">
        <f t="shared" si="32"/>
        <v>-0.40404231825791576</v>
      </c>
      <c r="N283" s="13">
        <f t="shared" si="33"/>
        <v>1.0986164298568003E-2</v>
      </c>
      <c r="O283" s="13">
        <v>1</v>
      </c>
    </row>
    <row r="284" spans="4:15" x14ac:dyDescent="0.4">
      <c r="D284" s="6">
        <v>4.3</v>
      </c>
      <c r="E284" s="7">
        <f t="shared" si="28"/>
        <v>-7.1913362764664951E-2</v>
      </c>
      <c r="G284">
        <f t="shared" si="29"/>
        <v>4.9310838574002318</v>
      </c>
      <c r="H284" s="10">
        <f t="shared" si="34"/>
        <v>-0.29441330715853831</v>
      </c>
      <c r="I284">
        <f t="shared" si="30"/>
        <v>-3.5329596859024597</v>
      </c>
      <c r="K284">
        <f t="shared" si="31"/>
        <v>-0.39870860291527088</v>
      </c>
      <c r="M284">
        <f t="shared" si="32"/>
        <v>-0.39870860291527088</v>
      </c>
      <c r="N284" s="13">
        <f t="shared" si="33"/>
        <v>1.087750871698432E-2</v>
      </c>
      <c r="O284" s="13">
        <v>1</v>
      </c>
    </row>
    <row r="285" spans="4:15" x14ac:dyDescent="0.4">
      <c r="D285" s="6">
        <v>4.32</v>
      </c>
      <c r="E285" s="7">
        <f t="shared" si="28"/>
        <v>-7.0755380445800847E-2</v>
      </c>
      <c r="G285">
        <f t="shared" si="29"/>
        <v>4.9420563052744697</v>
      </c>
      <c r="H285" s="10">
        <f t="shared" si="34"/>
        <v>-0.28967252754510869</v>
      </c>
      <c r="I285">
        <f t="shared" si="30"/>
        <v>-3.4760703305413045</v>
      </c>
      <c r="K285">
        <f t="shared" si="31"/>
        <v>-0.39344394022888768</v>
      </c>
      <c r="M285">
        <f t="shared" si="32"/>
        <v>-0.39344394022888768</v>
      </c>
      <c r="N285" s="13">
        <f t="shared" si="33"/>
        <v>1.0768506090387165E-2</v>
      </c>
      <c r="O285" s="13">
        <v>1</v>
      </c>
    </row>
    <row r="286" spans="4:15" x14ac:dyDescent="0.4">
      <c r="D286" s="6">
        <v>4.3400000000000096</v>
      </c>
      <c r="E286" s="7">
        <f t="shared" si="28"/>
        <v>-6.9615060606356957E-2</v>
      </c>
      <c r="G286">
        <f t="shared" si="29"/>
        <v>4.9530287531487129</v>
      </c>
      <c r="H286" s="10">
        <f t="shared" si="34"/>
        <v>-0.28500405812242541</v>
      </c>
      <c r="I286">
        <f t="shared" si="30"/>
        <v>-3.4200486974691051</v>
      </c>
      <c r="K286">
        <f t="shared" si="31"/>
        <v>-0.38824747972947032</v>
      </c>
      <c r="M286">
        <f t="shared" si="32"/>
        <v>-0.38824747972947032</v>
      </c>
      <c r="N286" s="13">
        <f t="shared" si="33"/>
        <v>1.065920410513003E-2</v>
      </c>
      <c r="O286" s="13">
        <v>1</v>
      </c>
    </row>
    <row r="287" spans="4:15" x14ac:dyDescent="0.4">
      <c r="D287" s="6">
        <v>4.3600000000000003</v>
      </c>
      <c r="E287" s="7">
        <f t="shared" si="28"/>
        <v>-6.8492157801511674E-2</v>
      </c>
      <c r="G287">
        <f t="shared" si="29"/>
        <v>4.9640012010229455</v>
      </c>
      <c r="H287" s="10">
        <f t="shared" si="34"/>
        <v>-0.28040689403938884</v>
      </c>
      <c r="I287">
        <f t="shared" si="30"/>
        <v>-3.3648827284726659</v>
      </c>
      <c r="K287">
        <f t="shared" si="31"/>
        <v>-0.38311838007065546</v>
      </c>
      <c r="M287">
        <f t="shared" si="32"/>
        <v>-0.38311838007065546</v>
      </c>
      <c r="N287" s="13">
        <f t="shared" si="33"/>
        <v>1.0549649362751077E-2</v>
      </c>
      <c r="O287" s="13">
        <v>1</v>
      </c>
    </row>
    <row r="288" spans="4:15" x14ac:dyDescent="0.4">
      <c r="D288" s="6">
        <v>4.38</v>
      </c>
      <c r="E288" s="7">
        <f t="shared" si="28"/>
        <v>-6.7386429381380189E-2</v>
      </c>
      <c r="G288">
        <f t="shared" si="29"/>
        <v>4.9749736488971834</v>
      </c>
      <c r="H288" s="10">
        <f t="shared" si="34"/>
        <v>-0.27588004188737048</v>
      </c>
      <c r="I288">
        <f t="shared" si="30"/>
        <v>-3.3105605026484457</v>
      </c>
      <c r="K288">
        <f t="shared" si="31"/>
        <v>-0.37805580897415358</v>
      </c>
      <c r="M288">
        <f t="shared" si="32"/>
        <v>-0.37805580897415358</v>
      </c>
      <c r="N288" s="13">
        <f t="shared" si="33"/>
        <v>1.043988737977255E-2</v>
      </c>
      <c r="O288" s="13">
        <v>1</v>
      </c>
    </row>
    <row r="289" spans="4:15" x14ac:dyDescent="0.4">
      <c r="D289" s="6">
        <v>4.4000000000000004</v>
      </c>
      <c r="E289" s="7">
        <f t="shared" si="28"/>
        <v>-6.6297635476569555E-2</v>
      </c>
      <c r="G289">
        <f t="shared" si="29"/>
        <v>4.9859460967714213</v>
      </c>
      <c r="H289" s="10">
        <f t="shared" si="34"/>
        <v>-0.27142251964107578</v>
      </c>
      <c r="I289">
        <f t="shared" si="30"/>
        <v>-3.2570702356929093</v>
      </c>
      <c r="K289">
        <f t="shared" si="31"/>
        <v>-0.37305894317371446</v>
      </c>
      <c r="M289">
        <f t="shared" si="32"/>
        <v>-0.37305894317371446</v>
      </c>
      <c r="N289" s="13">
        <f t="shared" si="33"/>
        <v>1.032996258850591E-2</v>
      </c>
      <c r="O289" s="13">
        <v>1</v>
      </c>
    </row>
    <row r="290" spans="4:15" x14ac:dyDescent="0.4">
      <c r="D290" s="6">
        <v>4.4200000000000097</v>
      </c>
      <c r="E290" s="7">
        <f t="shared" si="28"/>
        <v>-6.5225538983202339E-2</v>
      </c>
      <c r="G290">
        <f t="shared" si="29"/>
        <v>4.9969185446456637</v>
      </c>
      <c r="H290" s="10">
        <f t="shared" si="34"/>
        <v>-0.26703335659723038</v>
      </c>
      <c r="I290">
        <f t="shared" si="30"/>
        <v>-3.2044002791667645</v>
      </c>
      <c r="K290">
        <f t="shared" si="31"/>
        <v>-0.36812696835789988</v>
      </c>
      <c r="M290">
        <f t="shared" si="32"/>
        <v>-0.36812696835789988</v>
      </c>
      <c r="N290" s="13">
        <f t="shared" si="33"/>
        <v>1.0219918338816974E-2</v>
      </c>
      <c r="O290" s="13">
        <v>1</v>
      </c>
    </row>
    <row r="291" spans="4:15" x14ac:dyDescent="0.4">
      <c r="D291" s="6">
        <v>4.4400000000000004</v>
      </c>
      <c r="E291" s="7">
        <f t="shared" si="28"/>
        <v>-6.4169905547448503E-2</v>
      </c>
      <c r="G291">
        <f t="shared" si="29"/>
        <v>5.0078909925198971</v>
      </c>
      <c r="H291" s="10">
        <f t="shared" si="34"/>
        <v>-0.26271159331125421</v>
      </c>
      <c r="I291">
        <f t="shared" si="30"/>
        <v>-3.1525391197350503</v>
      </c>
      <c r="K291">
        <f t="shared" si="31"/>
        <v>-0.36325907911179556</v>
      </c>
      <c r="M291">
        <f t="shared" si="32"/>
        <v>-0.36325907911179556</v>
      </c>
      <c r="N291" s="13">
        <f t="shared" si="33"/>
        <v>1.0109796900810064E-2</v>
      </c>
      <c r="O291" s="13">
        <v>1</v>
      </c>
    </row>
    <row r="292" spans="4:15" x14ac:dyDescent="0.4">
      <c r="D292" s="6">
        <v>4.46</v>
      </c>
      <c r="E292" s="7">
        <f t="shared" si="28"/>
        <v>-6.3130503549578207E-2</v>
      </c>
      <c r="G292">
        <f t="shared" si="29"/>
        <v>5.018863440394135</v>
      </c>
      <c r="H292" s="10">
        <f t="shared" si="34"/>
        <v>-0.2584562815319732</v>
      </c>
      <c r="I292">
        <f t="shared" si="30"/>
        <v>-3.1014753783836784</v>
      </c>
      <c r="K292">
        <f t="shared" si="31"/>
        <v>-0.35845447885767739</v>
      </c>
      <c r="M292">
        <f t="shared" si="32"/>
        <v>-0.35845447885767739</v>
      </c>
      <c r="N292" s="13">
        <f t="shared" si="33"/>
        <v>9.9996394683904734E-3</v>
      </c>
      <c r="O292" s="13">
        <v>1</v>
      </c>
    </row>
    <row r="293" spans="4:15" x14ac:dyDescent="0.4">
      <c r="D293" s="6">
        <v>4.4800000000000004</v>
      </c>
      <c r="E293" s="7">
        <f t="shared" si="28"/>
        <v>-6.2107104087577289E-2</v>
      </c>
      <c r="G293">
        <f t="shared" si="29"/>
        <v>5.0298358882683729</v>
      </c>
      <c r="H293" s="10">
        <f t="shared" si="34"/>
        <v>-0.25426648413454145</v>
      </c>
      <c r="I293">
        <f t="shared" si="30"/>
        <v>-3.0511978096144974</v>
      </c>
      <c r="K293">
        <f t="shared" si="31"/>
        <v>-0.353712379794767</v>
      </c>
      <c r="M293">
        <f t="shared" si="32"/>
        <v>-0.353712379794767</v>
      </c>
      <c r="N293" s="13">
        <f t="shared" si="33"/>
        <v>9.8894861636644668E-3</v>
      </c>
      <c r="O293" s="13">
        <v>1</v>
      </c>
    </row>
    <row r="294" spans="4:15" x14ac:dyDescent="0.4">
      <c r="D294" s="6">
        <v>4.5000000000000098</v>
      </c>
      <c r="E294" s="7">
        <f t="shared" si="28"/>
        <v>-6.10994809603322E-2</v>
      </c>
      <c r="G294">
        <f t="shared" si="29"/>
        <v>5.0408083361426161</v>
      </c>
      <c r="H294" s="10">
        <f t="shared" si="34"/>
        <v>-0.25014127505160005</v>
      </c>
      <c r="I294">
        <f t="shared" si="30"/>
        <v>-3.0016953006192004</v>
      </c>
      <c r="K294">
        <f t="shared" si="31"/>
        <v>-0.34903200283806468</v>
      </c>
      <c r="M294">
        <f t="shared" si="32"/>
        <v>-0.34903200283806468</v>
      </c>
      <c r="N294" s="13">
        <f t="shared" si="33"/>
        <v>9.7793760421366477E-3</v>
      </c>
      <c r="O294" s="13">
        <v>1</v>
      </c>
    </row>
    <row r="295" spans="4:15" x14ac:dyDescent="0.4">
      <c r="D295" s="6">
        <v>4.5199999999999996</v>
      </c>
      <c r="E295" s="7">
        <f t="shared" si="28"/>
        <v>-6.0107410650420565E-2</v>
      </c>
      <c r="G295">
        <f t="shared" si="29"/>
        <v>5.0517807840168478</v>
      </c>
      <c r="H295" s="10">
        <f t="shared" si="34"/>
        <v>-0.24607973920282181</v>
      </c>
      <c r="I295">
        <f t="shared" si="30"/>
        <v>-2.9529568704338618</v>
      </c>
      <c r="K295">
        <f t="shared" si="31"/>
        <v>-0.34441257755638394</v>
      </c>
      <c r="M295">
        <f t="shared" si="32"/>
        <v>-0.34441257755638394</v>
      </c>
      <c r="N295" s="13">
        <f t="shared" si="33"/>
        <v>9.6693470986677788E-3</v>
      </c>
      <c r="O295" s="13">
        <v>1</v>
      </c>
    </row>
    <row r="296" spans="4:15" x14ac:dyDescent="0.4">
      <c r="D296" s="6">
        <v>4.54</v>
      </c>
      <c r="E296" s="7">
        <f t="shared" si="28"/>
        <v>-5.9130672306517008E-2</v>
      </c>
      <c r="G296">
        <f t="shared" si="29"/>
        <v>5.0627532318910866</v>
      </c>
      <c r="H296" s="10">
        <f t="shared" si="34"/>
        <v>-0.24208097242288065</v>
      </c>
      <c r="I296">
        <f t="shared" si="30"/>
        <v>-2.9049716690745679</v>
      </c>
      <c r="K296">
        <f t="shared" si="31"/>
        <v>-0.33985334210957852</v>
      </c>
      <c r="M296">
        <f t="shared" si="32"/>
        <v>-0.33985334210957852</v>
      </c>
      <c r="N296" s="13">
        <f t="shared" si="33"/>
        <v>9.5594362741523147E-3</v>
      </c>
      <c r="O296" s="13">
        <v>1</v>
      </c>
    </row>
    <row r="297" spans="4:15" x14ac:dyDescent="0.4">
      <c r="D297" s="6">
        <v>4.5599999999999996</v>
      </c>
      <c r="E297" s="7">
        <f t="shared" si="28"/>
        <v>-5.8169047725453026E-2</v>
      </c>
      <c r="G297">
        <f t="shared" si="29"/>
        <v>5.0737256797653245</v>
      </c>
      <c r="H297" s="10">
        <f t="shared" si="34"/>
        <v>-0.23814408138800469</v>
      </c>
      <c r="I297">
        <f t="shared" si="30"/>
        <v>-2.8577289766560563</v>
      </c>
      <c r="K297">
        <f t="shared" si="31"/>
        <v>-0.33535354318510563</v>
      </c>
      <c r="M297">
        <f t="shared" si="32"/>
        <v>-0.33535354318510563</v>
      </c>
      <c r="N297" s="13">
        <f t="shared" si="33"/>
        <v>9.4496794628820269E-3</v>
      </c>
      <c r="O297" s="13">
        <v>1</v>
      </c>
    </row>
    <row r="298" spans="4:15" x14ac:dyDescent="0.4">
      <c r="D298" s="6">
        <v>4.5800000000000098</v>
      </c>
      <c r="E298" s="7">
        <f t="shared" si="28"/>
        <v>-5.7222321333933984E-2</v>
      </c>
      <c r="G298">
        <f t="shared" si="29"/>
        <v>5.0846981276395669</v>
      </c>
      <c r="H298" s="10">
        <f t="shared" si="34"/>
        <v>-0.23426818354112575</v>
      </c>
      <c r="I298">
        <f t="shared" si="30"/>
        <v>-2.8112182024935088</v>
      </c>
      <c r="K298">
        <f t="shared" si="31"/>
        <v>-0.33091243593389325</v>
      </c>
      <c r="M298">
        <f t="shared" si="32"/>
        <v>-0.33091243593389325</v>
      </c>
      <c r="N298" s="13">
        <f t="shared" si="33"/>
        <v>9.3401115205569464E-3</v>
      </c>
      <c r="O298" s="13">
        <v>1</v>
      </c>
    </row>
    <row r="299" spans="4:15" x14ac:dyDescent="0.4">
      <c r="D299" s="6">
        <v>4.5999999999999996</v>
      </c>
      <c r="E299" s="7">
        <f t="shared" si="28"/>
        <v>-5.6290280169948075E-2</v>
      </c>
      <c r="G299">
        <f t="shared" si="29"/>
        <v>5.0956705755137994</v>
      </c>
      <c r="H299" s="10">
        <f t="shared" si="34"/>
        <v>-0.23045240701576747</v>
      </c>
      <c r="I299">
        <f t="shared" si="30"/>
        <v>-2.7654288841892098</v>
      </c>
      <c r="K299">
        <f t="shared" si="31"/>
        <v>-0.32652928390562613</v>
      </c>
      <c r="M299">
        <f t="shared" si="32"/>
        <v>-0.32652928390562613</v>
      </c>
      <c r="N299" s="13">
        <f t="shared" si="33"/>
        <v>9.2307662729090578E-3</v>
      </c>
      <c r="O299" s="13">
        <v>1</v>
      </c>
    </row>
    <row r="300" spans="4:15" x14ac:dyDescent="0.4">
      <c r="D300" s="6">
        <v>4.62</v>
      </c>
      <c r="E300" s="7">
        <f t="shared" si="28"/>
        <v>-5.5372713863872387E-2</v>
      </c>
      <c r="G300">
        <f t="shared" si="29"/>
        <v>5.1066430233880382</v>
      </c>
      <c r="H300" s="10">
        <f t="shared" si="34"/>
        <v>-0.22669589055869357</v>
      </c>
      <c r="I300">
        <f t="shared" si="30"/>
        <v>-2.720350686704323</v>
      </c>
      <c r="K300">
        <f t="shared" si="31"/>
        <v>-0.32220335898344726</v>
      </c>
      <c r="M300">
        <f t="shared" si="32"/>
        <v>-0.32220335898344726</v>
      </c>
      <c r="N300" s="13">
        <f t="shared" si="33"/>
        <v>9.1216765249053228E-3</v>
      </c>
      <c r="O300" s="13">
        <v>1</v>
      </c>
    </row>
    <row r="301" spans="4:15" x14ac:dyDescent="0.4">
      <c r="D301" s="6">
        <v>4.6400000000000103</v>
      </c>
      <c r="E301" s="7">
        <f t="shared" si="28"/>
        <v>-5.4469414619312581E-2</v>
      </c>
      <c r="G301">
        <f t="shared" si="29"/>
        <v>5.1176154712622814</v>
      </c>
      <c r="H301" s="10">
        <f t="shared" si="34"/>
        <v>-0.22299778345146573</v>
      </c>
      <c r="I301">
        <f t="shared" si="30"/>
        <v>-2.6759734014175889</v>
      </c>
      <c r="K301">
        <f t="shared" si="31"/>
        <v>-0.31793394131819064</v>
      </c>
      <c r="M301">
        <f t="shared" si="32"/>
        <v>-0.31793394131819064</v>
      </c>
      <c r="N301" s="13">
        <f t="shared" si="33"/>
        <v>9.012874070495714E-3</v>
      </c>
      <c r="O301" s="13">
        <v>1</v>
      </c>
    </row>
    <row r="302" spans="4:15" x14ac:dyDescent="0.4">
      <c r="D302" s="6">
        <v>4.6600000000000099</v>
      </c>
      <c r="E302" s="7">
        <f t="shared" si="28"/>
        <v>-5.3580177193680002E-2</v>
      </c>
      <c r="G302">
        <f t="shared" si="29"/>
        <v>5.1285879191365193</v>
      </c>
      <c r="H302" s="10">
        <f t="shared" si="34"/>
        <v>-0.21935724543092594</v>
      </c>
      <c r="I302">
        <f t="shared" si="30"/>
        <v>-2.6322869451711113</v>
      </c>
      <c r="K302">
        <f t="shared" si="31"/>
        <v>-0.3137203192621299</v>
      </c>
      <c r="M302">
        <f t="shared" si="32"/>
        <v>-0.3137203192621299</v>
      </c>
      <c r="N302" s="13">
        <f t="shared" si="33"/>
        <v>8.9043897028732496E-3</v>
      </c>
      <c r="O302" s="13">
        <v>1</v>
      </c>
    </row>
    <row r="303" spans="4:15" x14ac:dyDescent="0.4">
      <c r="D303" s="6">
        <v>4.6800000000000104</v>
      </c>
      <c r="E303" s="7">
        <f t="shared" si="28"/>
        <v>-5.2704798878527276E-2</v>
      </c>
      <c r="G303">
        <f t="shared" si="29"/>
        <v>5.1395603670107581</v>
      </c>
      <c r="H303" s="10">
        <f t="shared" si="34"/>
        <v>-0.21577344660869069</v>
      </c>
      <c r="I303">
        <f t="shared" si="30"/>
        <v>-2.5892813593042883</v>
      </c>
      <c r="K303">
        <f t="shared" si="31"/>
        <v>-0.30956178930230543</v>
      </c>
      <c r="M303">
        <f t="shared" si="32"/>
        <v>-0.30956178930230543</v>
      </c>
      <c r="N303" s="13">
        <f t="shared" si="33"/>
        <v>8.7962532252149183E-3</v>
      </c>
      <c r="O303" s="13">
        <v>1</v>
      </c>
    </row>
    <row r="304" spans="4:15" x14ac:dyDescent="0.4">
      <c r="D304" s="6">
        <v>4.7</v>
      </c>
      <c r="E304" s="7">
        <f t="shared" si="28"/>
        <v>-5.1843079479666147E-2</v>
      </c>
      <c r="G304">
        <f t="shared" si="29"/>
        <v>5.1505328148849907</v>
      </c>
      <c r="H304" s="10">
        <f t="shared" si="34"/>
        <v>-0.21224556738975323</v>
      </c>
      <c r="I304">
        <f t="shared" si="30"/>
        <v>-2.5469468086770388</v>
      </c>
      <c r="K304">
        <f t="shared" si="31"/>
        <v>-0.30545765599350344</v>
      </c>
      <c r="M304">
        <f t="shared" si="32"/>
        <v>-0.30545765599350344</v>
      </c>
      <c r="N304" s="13">
        <f t="shared" si="33"/>
        <v>8.6884934618733801E-3</v>
      </c>
      <c r="O304" s="13">
        <v>1</v>
      </c>
    </row>
    <row r="305" spans="4:15" x14ac:dyDescent="0.4">
      <c r="D305" s="6">
        <v>4.7200000000000104</v>
      </c>
      <c r="E305" s="7">
        <f t="shared" si="28"/>
        <v>-5.0994821297073792E-2</v>
      </c>
      <c r="G305">
        <f t="shared" si="29"/>
        <v>5.161505262759233</v>
      </c>
      <c r="H305" s="10">
        <f t="shared" si="34"/>
        <v>-0.20877279839022012</v>
      </c>
      <c r="I305">
        <f t="shared" si="30"/>
        <v>-2.5052735806826414</v>
      </c>
      <c r="K305">
        <f t="shared" si="31"/>
        <v>-0.30140723189087515</v>
      </c>
      <c r="M305">
        <f t="shared" si="32"/>
        <v>-0.30140723189087515</v>
      </c>
      <c r="N305" s="13">
        <f t="shared" si="33"/>
        <v>8.5811382699872794E-3</v>
      </c>
      <c r="O305" s="13">
        <v>1</v>
      </c>
    </row>
    <row r="306" spans="4:15" x14ac:dyDescent="0.4">
      <c r="D306" s="6">
        <v>4.74000000000001</v>
      </c>
      <c r="E306" s="7">
        <f t="shared" si="28"/>
        <v>-5.0159829104616284E-2</v>
      </c>
      <c r="G306">
        <f t="shared" si="29"/>
        <v>5.1724777106334718</v>
      </c>
      <c r="H306" s="10">
        <f t="shared" si="34"/>
        <v>-0.20535434035429909</v>
      </c>
      <c r="I306">
        <f t="shared" si="30"/>
        <v>-2.4642520842515889</v>
      </c>
      <c r="K306">
        <f t="shared" si="31"/>
        <v>-0.29740983748230065</v>
      </c>
      <c r="M306">
        <f t="shared" si="32"/>
        <v>-0.29740983748230065</v>
      </c>
      <c r="N306" s="13">
        <f t="shared" si="33"/>
        <v>8.4742145514835054E-3</v>
      </c>
      <c r="O306" s="13">
        <v>1</v>
      </c>
    </row>
    <row r="307" spans="4:15" x14ac:dyDescent="0.4">
      <c r="D307" s="6">
        <v>4.7600000000000096</v>
      </c>
      <c r="E307" s="7">
        <f t="shared" si="28"/>
        <v>-4.9337910129588429E-2</v>
      </c>
      <c r="G307">
        <f t="shared" si="29"/>
        <v>5.1834501585077088</v>
      </c>
      <c r="H307" s="10">
        <f t="shared" si="34"/>
        <v>-0.20198940407053503</v>
      </c>
      <c r="I307">
        <f t="shared" si="30"/>
        <v>-2.4238728488464205</v>
      </c>
      <c r="K307">
        <f t="shared" si="31"/>
        <v>-0.29346480112046386</v>
      </c>
      <c r="M307">
        <f t="shared" si="32"/>
        <v>-0.29346480112046386</v>
      </c>
      <c r="N307" s="13">
        <f t="shared" si="33"/>
        <v>8.3677482654421279E-3</v>
      </c>
      <c r="O307" s="13">
        <v>1</v>
      </c>
    </row>
    <row r="308" spans="4:15" x14ac:dyDescent="0.4">
      <c r="D308" s="6">
        <v>4.78</v>
      </c>
      <c r="E308" s="7">
        <f t="shared" si="28"/>
        <v>-4.8528874032100704E-2</v>
      </c>
      <c r="G308">
        <f t="shared" si="29"/>
        <v>5.1944226063819414</v>
      </c>
      <c r="H308" s="10">
        <f t="shared" si="34"/>
        <v>-0.19867721028742028</v>
      </c>
      <c r="I308">
        <f t="shared" si="30"/>
        <v>-2.3841265234490434</v>
      </c>
      <c r="K308">
        <f t="shared" si="31"/>
        <v>-0.28957145895473529</v>
      </c>
      <c r="M308">
        <f t="shared" si="32"/>
        <v>-0.28957145895473529</v>
      </c>
      <c r="N308" s="13">
        <f t="shared" si="33"/>
        <v>8.2617644407956981E-3</v>
      </c>
      <c r="O308" s="13">
        <v>1</v>
      </c>
    </row>
    <row r="309" spans="4:15" x14ac:dyDescent="0.4">
      <c r="D309" s="6">
        <v>4.8000000000000096</v>
      </c>
      <c r="E309" s="7">
        <f t="shared" si="28"/>
        <v>-4.7732532884315788E-2</v>
      </c>
      <c r="G309">
        <f t="shared" si="29"/>
        <v>5.2053950542561847</v>
      </c>
      <c r="H309" s="10">
        <f t="shared" si="34"/>
        <v>-0.19541698962838885</v>
      </c>
      <c r="I309">
        <f t="shared" si="30"/>
        <v>-2.3450038755406664</v>
      </c>
      <c r="K309">
        <f t="shared" si="31"/>
        <v>-0.28572915486285927</v>
      </c>
      <c r="M309">
        <f t="shared" si="32"/>
        <v>-0.28572915486285927</v>
      </c>
      <c r="N309" s="13">
        <f t="shared" si="33"/>
        <v>8.1562871893382863E-3</v>
      </c>
      <c r="O309" s="13">
        <v>1</v>
      </c>
    </row>
    <row r="310" spans="4:15" x14ac:dyDescent="0.4">
      <c r="D310" s="6">
        <v>4.8200000000000101</v>
      </c>
      <c r="E310" s="7">
        <f t="shared" si="28"/>
        <v>-4.6948701149559381E-2</v>
      </c>
      <c r="G310">
        <f t="shared" si="29"/>
        <v>5.2163675021304226</v>
      </c>
      <c r="H310" s="10">
        <f t="shared" si="34"/>
        <v>-0.19220798250629612</v>
      </c>
      <c r="I310">
        <f t="shared" si="30"/>
        <v>-2.3064957900755534</v>
      </c>
      <c r="K310">
        <f t="shared" si="31"/>
        <v>-0.28193724038252072</v>
      </c>
      <c r="M310">
        <f t="shared" si="32"/>
        <v>-0.28193724038252072</v>
      </c>
      <c r="N310" s="13">
        <f t="shared" si="33"/>
        <v>8.0513397190180146E-3</v>
      </c>
      <c r="O310" s="13">
        <v>1</v>
      </c>
    </row>
    <row r="311" spans="4:15" x14ac:dyDescent="0.4">
      <c r="D311" s="6">
        <v>4.8400000000000096</v>
      </c>
      <c r="E311" s="7">
        <f t="shared" si="28"/>
        <v>-4.6177195661305327E-2</v>
      </c>
      <c r="G311">
        <f t="shared" si="29"/>
        <v>5.2273399500046596</v>
      </c>
      <c r="H311" s="10">
        <f t="shared" si="34"/>
        <v>-0.18904943903738403</v>
      </c>
      <c r="I311">
        <f t="shared" si="30"/>
        <v>-2.2685932684486083</v>
      </c>
      <c r="K311">
        <f t="shared" si="31"/>
        <v>-0.27819507464276227</v>
      </c>
      <c r="M311">
        <f t="shared" si="32"/>
        <v>-0.27819507464276227</v>
      </c>
      <c r="N311" s="13">
        <f t="shared" si="33"/>
        <v>7.9469443474868822E-3</v>
      </c>
      <c r="O311" s="13">
        <v>1</v>
      </c>
    </row>
    <row r="312" spans="4:15" x14ac:dyDescent="0.4">
      <c r="D312" s="6">
        <v>4.8600000000000003</v>
      </c>
      <c r="E312" s="7">
        <f t="shared" si="28"/>
        <v>-4.5417835602061016E-2</v>
      </c>
      <c r="G312">
        <f t="shared" si="29"/>
        <v>5.2383123978788921</v>
      </c>
      <c r="H312" s="10">
        <f t="shared" si="34"/>
        <v>-0.18594061895483782</v>
      </c>
      <c r="I312">
        <f t="shared" si="30"/>
        <v>-2.2312874274580539</v>
      </c>
      <c r="K312">
        <f t="shared" si="31"/>
        <v>-0.27450202429534626</v>
      </c>
      <c r="M312">
        <f t="shared" si="32"/>
        <v>-0.27450202429534626</v>
      </c>
      <c r="N312" s="13">
        <f t="shared" si="33"/>
        <v>7.8431225158858368E-3</v>
      </c>
      <c r="O312" s="13">
        <v>1</v>
      </c>
    </row>
    <row r="313" spans="4:15" x14ac:dyDescent="0.4">
      <c r="D313" s="6">
        <v>4.8800000000000097</v>
      </c>
      <c r="E313" s="7">
        <f t="shared" si="28"/>
        <v>-4.4670442482155737E-2</v>
      </c>
      <c r="G313">
        <f t="shared" si="29"/>
        <v>5.2492848457531363</v>
      </c>
      <c r="H313" s="10">
        <f t="shared" si="34"/>
        <v>-0.18288079152194561</v>
      </c>
      <c r="I313">
        <f t="shared" si="30"/>
        <v>-2.1945694982633475</v>
      </c>
      <c r="K313">
        <f t="shared" si="31"/>
        <v>-0.27085746344604772</v>
      </c>
      <c r="M313">
        <f t="shared" si="32"/>
        <v>-0.27085746344604772</v>
      </c>
      <c r="N313" s="13">
        <f t="shared" si="33"/>
        <v>7.7398948028410955E-3</v>
      </c>
      <c r="O313" s="13">
        <v>1</v>
      </c>
    </row>
    <row r="314" spans="4:15" x14ac:dyDescent="0.4">
      <c r="D314" s="6">
        <v>4.9000000000000101</v>
      </c>
      <c r="E314" s="7">
        <f t="shared" si="28"/>
        <v>-4.3934840118453243E-2</v>
      </c>
      <c r="G314">
        <f t="shared" si="29"/>
        <v>5.2602572936273742</v>
      </c>
      <c r="H314" s="10">
        <f t="shared" si="34"/>
        <v>-0.17986923544494759</v>
      </c>
      <c r="I314">
        <f t="shared" si="30"/>
        <v>-2.1584308253393711</v>
      </c>
      <c r="K314">
        <f t="shared" si="31"/>
        <v>-0.26726077358594758</v>
      </c>
      <c r="M314">
        <f t="shared" si="32"/>
        <v>-0.26726077358594758</v>
      </c>
      <c r="N314" s="13">
        <f t="shared" si="33"/>
        <v>7.6372809386498547E-3</v>
      </c>
      <c r="O314" s="13">
        <v>1</v>
      </c>
    </row>
    <row r="315" spans="4:15" x14ac:dyDescent="0.4">
      <c r="D315" s="6">
        <v>4.9200000000000097</v>
      </c>
      <c r="E315" s="7">
        <f t="shared" si="28"/>
        <v>-4.3210854612988063E-2</v>
      </c>
      <c r="G315">
        <f t="shared" si="29"/>
        <v>5.2712297415016121</v>
      </c>
      <c r="H315" s="10">
        <f t="shared" si="34"/>
        <v>-0.17690523878557315</v>
      </c>
      <c r="I315">
        <f t="shared" si="30"/>
        <v>-2.1228628654268777</v>
      </c>
      <c r="K315">
        <f t="shared" si="31"/>
        <v>-0.26371134352269537</v>
      </c>
      <c r="M315">
        <f t="shared" si="32"/>
        <v>-0.26371134352269537</v>
      </c>
      <c r="N315" s="13">
        <f t="shared" si="33"/>
        <v>7.5352998196322324E-3</v>
      </c>
      <c r="O315" s="13">
        <v>1</v>
      </c>
    </row>
    <row r="316" spans="4:15" x14ac:dyDescent="0.4">
      <c r="D316" s="6">
        <v>4.9400000000000004</v>
      </c>
      <c r="E316" s="7">
        <f t="shared" si="28"/>
        <v>-4.2498314331548603E-2</v>
      </c>
      <c r="G316">
        <f t="shared" si="29"/>
        <v>5.2822021893758446</v>
      </c>
      <c r="H316" s="10">
        <f t="shared" si="34"/>
        <v>-0.17398809887335998</v>
      </c>
      <c r="I316">
        <f t="shared" si="30"/>
        <v>-2.0878571864803197</v>
      </c>
      <c r="K316">
        <f t="shared" si="31"/>
        <v>-0.26020856931183295</v>
      </c>
      <c r="M316">
        <f t="shared" si="32"/>
        <v>-0.26020856931183295</v>
      </c>
      <c r="N316" s="13">
        <f t="shared" si="33"/>
        <v>7.433969522631592E-3</v>
      </c>
      <c r="O316" s="13">
        <v>1</v>
      </c>
    </row>
    <row r="317" spans="4:15" x14ac:dyDescent="0.4">
      <c r="D317" s="6">
        <v>4.9600000000000097</v>
      </c>
      <c r="E317" s="7">
        <f t="shared" si="28"/>
        <v>-4.1797049882208788E-2</v>
      </c>
      <c r="G317">
        <f t="shared" si="29"/>
        <v>5.2931746372500879</v>
      </c>
      <c r="H317" s="10">
        <f t="shared" si="34"/>
        <v>-0.17111712221776282</v>
      </c>
      <c r="I317">
        <f t="shared" si="30"/>
        <v>-2.053405466613154</v>
      </c>
      <c r="K317">
        <f t="shared" si="31"/>
        <v>-0.25675185418815055</v>
      </c>
      <c r="M317">
        <f t="shared" si="32"/>
        <v>-0.25675185418815055</v>
      </c>
      <c r="N317" s="13">
        <f t="shared" si="33"/>
        <v>7.3333073196401467E-3</v>
      </c>
      <c r="O317" s="13">
        <v>1</v>
      </c>
    </row>
    <row r="318" spans="4:15" x14ac:dyDescent="0.4">
      <c r="D318" s="6">
        <v>4.9800000000000102</v>
      </c>
      <c r="E318" s="7">
        <f t="shared" si="28"/>
        <v>-4.1106894093827236E-2</v>
      </c>
      <c r="G318">
        <f t="shared" si="29"/>
        <v>5.3041470851243258</v>
      </c>
      <c r="H318" s="10">
        <f t="shared" si="34"/>
        <v>-0.16829162442012871</v>
      </c>
      <c r="I318">
        <f t="shared" si="30"/>
        <v>-2.0194994930415446</v>
      </c>
      <c r="K318">
        <f t="shared" si="31"/>
        <v>-0.25334060849715156</v>
      </c>
      <c r="M318">
        <f t="shared" si="32"/>
        <v>-0.25334060849715156</v>
      </c>
      <c r="N318" s="13">
        <f t="shared" si="33"/>
        <v>7.2333296925336868E-3</v>
      </c>
      <c r="O318" s="13">
        <v>1</v>
      </c>
    </row>
    <row r="319" spans="4:15" x14ac:dyDescent="0.4">
      <c r="D319" s="6">
        <v>5.0000000000000098</v>
      </c>
      <c r="E319" s="7">
        <f t="shared" si="28"/>
        <v>-4.0427681994512472E-2</v>
      </c>
      <c r="G319">
        <f t="shared" si="29"/>
        <v>5.3151195329985645</v>
      </c>
      <c r="H319" s="10">
        <f t="shared" si="34"/>
        <v>-0.16551093008553408</v>
      </c>
      <c r="I319">
        <f t="shared" si="30"/>
        <v>-1.986131161026409</v>
      </c>
      <c r="K319">
        <f t="shared" si="31"/>
        <v>-0.24997424962658721</v>
      </c>
      <c r="M319">
        <f t="shared" si="32"/>
        <v>-0.24997424962658721</v>
      </c>
      <c r="N319" s="13">
        <f t="shared" si="33"/>
        <v>7.134052347894047E-3</v>
      </c>
      <c r="O319" s="13">
        <v>1</v>
      </c>
    </row>
    <row r="320" spans="4:15" x14ac:dyDescent="0.4">
      <c r="D320" s="6">
        <v>5.0199999999999996</v>
      </c>
      <c r="E320" s="7">
        <f t="shared" si="28"/>
        <v>-3.9759250790075161E-2</v>
      </c>
      <c r="G320">
        <f t="shared" si="29"/>
        <v>5.3260919808727953</v>
      </c>
      <c r="H320" s="10">
        <f t="shared" si="34"/>
        <v>-0.16277437273456774</v>
      </c>
      <c r="I320">
        <f t="shared" si="30"/>
        <v>-1.9532924728148129</v>
      </c>
      <c r="K320">
        <f t="shared" si="31"/>
        <v>-0.24665220193814363</v>
      </c>
      <c r="M320">
        <f t="shared" si="32"/>
        <v>-0.24665220193814363</v>
      </c>
      <c r="N320" s="13">
        <f t="shared" si="33"/>
        <v>7.0354902319042486E-3</v>
      </c>
      <c r="O320" s="13">
        <v>1</v>
      </c>
    </row>
    <row r="321" spans="4:15" x14ac:dyDescent="0.4">
      <c r="D321" s="6">
        <v>5.0400000000000098</v>
      </c>
      <c r="E321" s="7">
        <f t="shared" si="28"/>
        <v>-3.9101439842467688E-2</v>
      </c>
      <c r="G321">
        <f t="shared" si="29"/>
        <v>5.3370644287470386</v>
      </c>
      <c r="H321" s="10">
        <f t="shared" si="34"/>
        <v>-0.16008129471506272</v>
      </c>
      <c r="I321">
        <f t="shared" si="30"/>
        <v>-1.9209755365807526</v>
      </c>
      <c r="K321">
        <f t="shared" si="31"/>
        <v>-0.24337389669925166</v>
      </c>
      <c r="M321">
        <f t="shared" si="32"/>
        <v>-0.24337389669925166</v>
      </c>
      <c r="N321" s="13">
        <f t="shared" si="33"/>
        <v>6.9376575452965161E-3</v>
      </c>
      <c r="O321" s="13">
        <v>1</v>
      </c>
    </row>
    <row r="322" spans="4:15" x14ac:dyDescent="0.4">
      <c r="D322" s="6">
        <v>5.0600000000000103</v>
      </c>
      <c r="E322" s="7">
        <f t="shared" si="28"/>
        <v>-3.8454090648228897E-2</v>
      </c>
      <c r="G322">
        <f t="shared" si="29"/>
        <v>5.3480368766212782</v>
      </c>
      <c r="H322" s="10">
        <f t="shared" si="34"/>
        <v>-0.15743104711384912</v>
      </c>
      <c r="I322">
        <f t="shared" si="30"/>
        <v>-1.8891725653661893</v>
      </c>
      <c r="K322">
        <f t="shared" si="31"/>
        <v>-0.24013877201509842</v>
      </c>
      <c r="M322">
        <f t="shared" si="32"/>
        <v>-0.24013877201509842</v>
      </c>
      <c r="N322" s="13">
        <f t="shared" si="33"/>
        <v>6.8405677583407345E-3</v>
      </c>
      <c r="O322" s="13">
        <v>1</v>
      </c>
    </row>
    <row r="323" spans="4:15" x14ac:dyDescent="0.4">
      <c r="D323" s="6">
        <v>5.0800000000000098</v>
      </c>
      <c r="E323" s="7">
        <f t="shared" si="28"/>
        <v>-3.7817046816930537E-2</v>
      </c>
      <c r="G323">
        <f t="shared" si="29"/>
        <v>5.3590093244955153</v>
      </c>
      <c r="H323" s="10">
        <f t="shared" si="34"/>
        <v>-0.15482298966851363</v>
      </c>
      <c r="I323">
        <f t="shared" si="30"/>
        <v>-1.8578758760221636</v>
      </c>
      <c r="K323">
        <f t="shared" si="31"/>
        <v>-0.23694627276078681</v>
      </c>
      <c r="M323">
        <f t="shared" si="32"/>
        <v>-0.23694627276078681</v>
      </c>
      <c r="N323" s="13">
        <f t="shared" si="33"/>
        <v>6.744233625853642E-3</v>
      </c>
      <c r="O323" s="13">
        <v>1</v>
      </c>
    </row>
    <row r="324" spans="4:15" x14ac:dyDescent="0.4">
      <c r="D324" s="6">
        <v>5.0999999999999996</v>
      </c>
      <c r="E324" s="7">
        <f t="shared" si="28"/>
        <v>-3.7190154049645388E-2</v>
      </c>
      <c r="G324">
        <f t="shared" si="29"/>
        <v>5.3699817723697478</v>
      </c>
      <c r="H324" s="10">
        <f t="shared" si="34"/>
        <v>-0.15225649067924824</v>
      </c>
      <c r="I324">
        <f t="shared" si="30"/>
        <v>-1.8270778881509788</v>
      </c>
      <c r="K324">
        <f t="shared" si="31"/>
        <v>-0.23379585051372323</v>
      </c>
      <c r="M324">
        <f t="shared" si="32"/>
        <v>-0.23379585051372323</v>
      </c>
      <c r="N324" s="13">
        <f t="shared" si="33"/>
        <v>6.6486672022159944E-3</v>
      </c>
      <c r="O324" s="13">
        <v>1</v>
      </c>
    </row>
    <row r="325" spans="4:15" x14ac:dyDescent="0.4">
      <c r="D325" s="6">
        <v>5.1200000000000099</v>
      </c>
      <c r="E325" s="7">
        <f t="shared" si="28"/>
        <v>-3.6573260117436071E-2</v>
      </c>
      <c r="G325">
        <f t="shared" si="29"/>
        <v>5.3809542202439911</v>
      </c>
      <c r="H325" s="10">
        <f t="shared" si="34"/>
        <v>-0.1497309269207833</v>
      </c>
      <c r="I325">
        <f t="shared" si="30"/>
        <v>-1.7967711230493997</v>
      </c>
      <c r="K325">
        <f t="shared" si="31"/>
        <v>-0.23068696348621803</v>
      </c>
      <c r="M325">
        <f t="shared" si="32"/>
        <v>-0.23068696348621803</v>
      </c>
      <c r="N325" s="13">
        <f t="shared" si="33"/>
        <v>6.5538798563840057E-3</v>
      </c>
      <c r="O325" s="13">
        <v>1</v>
      </c>
    </row>
    <row r="326" spans="4:15" x14ac:dyDescent="0.4">
      <c r="D326" s="6">
        <v>5.1400000000000103</v>
      </c>
      <c r="E326" s="7">
        <f t="shared" si="28"/>
        <v>-3.5966214839880398E-2</v>
      </c>
      <c r="G326">
        <f t="shared" si="29"/>
        <v>5.391926668118229</v>
      </c>
      <c r="H326" s="10">
        <f t="shared" si="34"/>
        <v>-0.14724568355447037</v>
      </c>
      <c r="I326">
        <f t="shared" si="30"/>
        <v>-1.7669482026536445</v>
      </c>
      <c r="K326">
        <f t="shared" si="31"/>
        <v>-0.22761907645834184</v>
      </c>
      <c r="M326">
        <f t="shared" si="32"/>
        <v>-0.22761907645834184</v>
      </c>
      <c r="N326" s="13">
        <f t="shared" si="33"/>
        <v>6.4598822868800962E-3</v>
      </c>
      <c r="O326" s="13">
        <v>1</v>
      </c>
    </row>
    <row r="327" spans="4:15" x14ac:dyDescent="0.4">
      <c r="D327" s="6">
        <v>5.1600000000000099</v>
      </c>
      <c r="E327" s="7">
        <f t="shared" si="28"/>
        <v>-3.5368870063629598E-2</v>
      </c>
      <c r="G327">
        <f t="shared" si="29"/>
        <v>5.402899115992466</v>
      </c>
      <c r="H327" s="10">
        <f t="shared" si="34"/>
        <v>-0.14480015404049959</v>
      </c>
      <c r="I327">
        <f t="shared" si="30"/>
        <v>-1.737601848485995</v>
      </c>
      <c r="K327">
        <f t="shared" si="31"/>
        <v>-0.22459166071101103</v>
      </c>
      <c r="M327">
        <f t="shared" si="32"/>
        <v>-0.22459166071101103</v>
      </c>
      <c r="N327" s="13">
        <f t="shared" si="33"/>
        <v>6.366684536750271E-3</v>
      </c>
      <c r="O327" s="13">
        <v>1</v>
      </c>
    </row>
    <row r="328" spans="4:15" x14ac:dyDescent="0.4">
      <c r="D328" s="6">
        <v>5.1800000000000104</v>
      </c>
      <c r="E328" s="7">
        <f t="shared" si="28"/>
        <v>-3.4781079641016815E-2</v>
      </c>
      <c r="G328">
        <f t="shared" si="29"/>
        <v>5.4138715638667048</v>
      </c>
      <c r="H328" s="10">
        <f t="shared" si="34"/>
        <v>-0.14239374005032285</v>
      </c>
      <c r="I328">
        <f t="shared" si="30"/>
        <v>-1.7087248806038742</v>
      </c>
      <c r="K328">
        <f t="shared" si="31"/>
        <v>-0.22160419395936443</v>
      </c>
      <c r="M328">
        <f t="shared" si="32"/>
        <v>-0.22160419395936443</v>
      </c>
      <c r="N328" s="13">
        <f t="shared" si="33"/>
        <v>6.2742960084764005E-3</v>
      </c>
      <c r="O328" s="13">
        <v>1</v>
      </c>
    </row>
    <row r="329" spans="4:15" x14ac:dyDescent="0.4">
      <c r="D329" s="6">
        <v>5.2000000000000099</v>
      </c>
      <c r="E329" s="7">
        <f t="shared" si="28"/>
        <v>-3.4202699408716508E-2</v>
      </c>
      <c r="G329">
        <f t="shared" si="29"/>
        <v>5.4248440117409427</v>
      </c>
      <c r="H329" s="10">
        <f t="shared" si="34"/>
        <v>-0.14002585137928539</v>
      </c>
      <c r="I329">
        <f t="shared" si="30"/>
        <v>-1.6803102165514248</v>
      </c>
      <c r="K329">
        <f t="shared" si="31"/>
        <v>-0.21865616028642043</v>
      </c>
      <c r="M329">
        <f t="shared" si="32"/>
        <v>-0.21865616028642043</v>
      </c>
      <c r="N329" s="13">
        <f t="shared" si="33"/>
        <v>6.1827254788314806E-3</v>
      </c>
      <c r="O329" s="13">
        <v>1</v>
      </c>
    </row>
    <row r="330" spans="4:15" x14ac:dyDescent="0.4">
      <c r="D330" s="6">
        <v>5.2200000000000104</v>
      </c>
      <c r="E330" s="7">
        <f t="shared" si="28"/>
        <v>-3.3633587166462468E-2</v>
      </c>
      <c r="G330">
        <f t="shared" si="29"/>
        <v>5.4358164596151806</v>
      </c>
      <c r="H330" s="10">
        <f t="shared" si="34"/>
        <v>-0.13769590585949734</v>
      </c>
      <c r="I330">
        <f t="shared" si="30"/>
        <v>-1.6523508703139682</v>
      </c>
      <c r="K330">
        <f t="shared" si="31"/>
        <v>-0.21574705007702893</v>
      </c>
      <c r="M330">
        <f t="shared" si="32"/>
        <v>-0.21574705007702893</v>
      </c>
      <c r="N330" s="13">
        <f t="shared" si="33"/>
        <v>6.091981113665915E-3</v>
      </c>
      <c r="O330" s="13">
        <v>1</v>
      </c>
    </row>
    <row r="331" spans="4:15" x14ac:dyDescent="0.4">
      <c r="D331" s="6">
        <v>5.24000000000001</v>
      </c>
      <c r="E331" s="7">
        <f t="shared" si="28"/>
        <v>-3.3073602655831036E-2</v>
      </c>
      <c r="G331">
        <f t="shared" si="29"/>
        <v>5.4467889074894185</v>
      </c>
      <c r="H331" s="10">
        <f t="shared" si="34"/>
        <v>-0.13540332927297227</v>
      </c>
      <c r="I331">
        <f t="shared" si="30"/>
        <v>-1.6248399512756673</v>
      </c>
      <c r="K331">
        <f t="shared" si="31"/>
        <v>-0.21287635995214071</v>
      </c>
      <c r="M331">
        <f t="shared" si="32"/>
        <v>-0.21287635995214071</v>
      </c>
      <c r="N331" s="13">
        <f t="shared" si="33"/>
        <v>6.0020704826153747E-3</v>
      </c>
      <c r="O331" s="13">
        <v>1</v>
      </c>
    </row>
    <row r="332" spans="4:15" x14ac:dyDescent="0.4">
      <c r="D332" s="6">
        <v>5.2600000000000096</v>
      </c>
      <c r="E332" s="7">
        <f t="shared" si="28"/>
        <v>-3.2522607539094479E-2</v>
      </c>
      <c r="G332">
        <f t="shared" si="29"/>
        <v>5.4577613553636555</v>
      </c>
      <c r="H332" s="10">
        <f t="shared" si="34"/>
        <v>-0.13314755526505279</v>
      </c>
      <c r="I332">
        <f t="shared" si="30"/>
        <v>-1.5977706631806334</v>
      </c>
      <c r="K332">
        <f t="shared" si="31"/>
        <v>-0.2100435927033984</v>
      </c>
      <c r="M332">
        <f t="shared" si="32"/>
        <v>-0.2100435927033984</v>
      </c>
      <c r="N332" s="13">
        <f t="shared" si="33"/>
        <v>5.9130005737194494E-3</v>
      </c>
      <c r="O332" s="13">
        <v>1</v>
      </c>
    </row>
    <row r="333" spans="4:15" x14ac:dyDescent="0.4">
      <c r="D333" s="6">
        <v>5.28000000000001</v>
      </c>
      <c r="E333" s="7">
        <f t="shared" si="28"/>
        <v>-3.1980465378150656E-2</v>
      </c>
      <c r="G333">
        <f t="shared" si="29"/>
        <v>5.4687338032378943</v>
      </c>
      <c r="H333" s="10">
        <f t="shared" si="34"/>
        <v>-0.13092802525814878</v>
      </c>
      <c r="I333">
        <f t="shared" si="30"/>
        <v>-1.5711363030977854</v>
      </c>
      <c r="K333">
        <f t="shared" si="31"/>
        <v>-0.20724825722806495</v>
      </c>
      <c r="M333">
        <f t="shared" si="32"/>
        <v>-0.20724825722806495</v>
      </c>
      <c r="N333" s="13">
        <f t="shared" si="33"/>
        <v>5.824777807941813E-3</v>
      </c>
      <c r="O333" s="13">
        <v>1</v>
      </c>
    </row>
    <row r="334" spans="4:15" x14ac:dyDescent="0.4">
      <c r="D334" s="6">
        <v>5.3000000000000096</v>
      </c>
      <c r="E334" s="7">
        <f t="shared" si="28"/>
        <v>-3.1447041613534107E-2</v>
      </c>
      <c r="G334">
        <f t="shared" si="29"/>
        <v>5.4797062511121313</v>
      </c>
      <c r="H334" s="10">
        <f t="shared" si="34"/>
        <v>-0.12874418836580864</v>
      </c>
      <c r="I334">
        <f t="shared" si="30"/>
        <v>-1.5449302603897037</v>
      </c>
      <c r="K334">
        <f t="shared" si="31"/>
        <v>-0.20448986846430217</v>
      </c>
      <c r="M334">
        <f t="shared" si="32"/>
        <v>-0.20448986846430217</v>
      </c>
      <c r="N334" s="13">
        <f t="shared" si="33"/>
        <v>5.7374080535833186E-3</v>
      </c>
      <c r="O334" s="13">
        <v>1</v>
      </c>
    </row>
    <row r="335" spans="4:15" x14ac:dyDescent="0.4">
      <c r="D335" s="6">
        <v>5.3200000000000101</v>
      </c>
      <c r="E335" s="7">
        <f t="shared" si="28"/>
        <v>-3.0922203543513233E-2</v>
      </c>
      <c r="G335">
        <f t="shared" si="29"/>
        <v>5.490678698986371</v>
      </c>
      <c r="H335" s="10">
        <f t="shared" si="34"/>
        <v>-0.1265955013071432</v>
      </c>
      <c r="I335">
        <f t="shared" si="30"/>
        <v>-1.5191460156857184</v>
      </c>
      <c r="K335">
        <f t="shared" si="31"/>
        <v>-0.20176794732680198</v>
      </c>
      <c r="M335">
        <f t="shared" si="32"/>
        <v>-0.20176794732680198</v>
      </c>
      <c r="N335" s="13">
        <f t="shared" si="33"/>
        <v>5.6508966405785128E-3</v>
      </c>
      <c r="O335" s="13">
        <v>1</v>
      </c>
    </row>
    <row r="336" spans="4:15" x14ac:dyDescent="0.4">
      <c r="D336" s="6">
        <v>5.3400000000000096</v>
      </c>
      <c r="E336" s="7">
        <f t="shared" si="28"/>
        <v>-3.0405820303279062E-2</v>
      </c>
      <c r="G336">
        <f t="shared" si="29"/>
        <v>5.501651146860608</v>
      </c>
      <c r="H336" s="10">
        <f t="shared" si="34"/>
        <v>-0.12448142832162448</v>
      </c>
      <c r="I336">
        <f t="shared" si="30"/>
        <v>-1.4937771398594939</v>
      </c>
      <c r="K336">
        <f t="shared" si="31"/>
        <v>-0.19908202064279415</v>
      </c>
      <c r="M336">
        <f t="shared" si="32"/>
        <v>-0.19908202064279415</v>
      </c>
      <c r="N336" s="13">
        <f t="shared" si="33"/>
        <v>5.565248374669359E-3</v>
      </c>
      <c r="O336" s="13">
        <v>1</v>
      </c>
    </row>
    <row r="337" spans="4:15" x14ac:dyDescent="0.4">
      <c r="D337" s="6">
        <v>5.3600000000000101</v>
      </c>
      <c r="E337" s="7">
        <f t="shared" si="28"/>
        <v>-2.9897762844229389E-2</v>
      </c>
      <c r="G337">
        <f t="shared" si="29"/>
        <v>5.512623594734845</v>
      </c>
      <c r="H337" s="10">
        <f t="shared" si="34"/>
        <v>-0.12240144108427513</v>
      </c>
      <c r="I337">
        <f t="shared" si="30"/>
        <v>-1.4688172930113015</v>
      </c>
      <c r="K337">
        <f t="shared" si="31"/>
        <v>-0.19643162108842291</v>
      </c>
      <c r="M337">
        <f t="shared" si="32"/>
        <v>-0.19643162108842291</v>
      </c>
      <c r="N337" s="13">
        <f t="shared" si="33"/>
        <v>5.4804675514465223E-3</v>
      </c>
      <c r="O337" s="13">
        <v>1</v>
      </c>
    </row>
    <row r="338" spans="4:15" x14ac:dyDescent="0.4">
      <c r="D338" s="6">
        <v>5.3800000000000097</v>
      </c>
      <c r="E338" s="7">
        <f t="shared" si="28"/>
        <v>-2.9397903913353521E-2</v>
      </c>
      <c r="G338">
        <f t="shared" si="29"/>
        <v>5.5235960426090838</v>
      </c>
      <c r="H338" s="10">
        <f t="shared" si="34"/>
        <v>-0.12035501862126931</v>
      </c>
      <c r="I338">
        <f t="shared" si="30"/>
        <v>-1.4442602234552318</v>
      </c>
      <c r="K338">
        <f t="shared" si="31"/>
        <v>-0.19381628712551707</v>
      </c>
      <c r="M338">
        <f t="shared" si="32"/>
        <v>-0.19381628712551707</v>
      </c>
      <c r="N338" s="13">
        <f t="shared" si="33"/>
        <v>5.3965579702531848E-3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-2.8906118032720831E-2</v>
      </c>
      <c r="G339">
        <f t="shared" si="29"/>
        <v>5.5345684904833217</v>
      </c>
      <c r="H339" s="10">
        <f t="shared" si="34"/>
        <v>-0.11834164722595908</v>
      </c>
      <c r="I339">
        <f t="shared" si="30"/>
        <v>-1.4200997667115089</v>
      </c>
      <c r="K339">
        <f t="shared" si="31"/>
        <v>-0.19123556293875385</v>
      </c>
      <c r="M339">
        <f t="shared" si="32"/>
        <v>-0.19123556293875385</v>
      </c>
      <c r="N339" s="13">
        <f t="shared" si="33"/>
        <v>5.3135229479440282E-3</v>
      </c>
      <c r="O339" s="13">
        <v>1</v>
      </c>
    </row>
    <row r="340" spans="4:15" x14ac:dyDescent="0.4">
      <c r="D340" s="6">
        <v>5.4200000000000097</v>
      </c>
      <c r="E340" s="7">
        <f t="shared" si="35"/>
        <v>-2.8422281479078073E-2</v>
      </c>
      <c r="G340">
        <f t="shared" ref="G340:G403" si="36">$E$11*(D340/$E$12+1)</f>
        <v>5.5455409383575587</v>
      </c>
      <c r="H340" s="10">
        <f t="shared" si="34"/>
        <v>-0.11636082037534563</v>
      </c>
      <c r="I340">
        <f t="shared" ref="I340:I403" si="37">H340*$E$6</f>
        <v>-1.3963298445041477</v>
      </c>
      <c r="K340">
        <f t="shared" ref="K340:K403" si="38">(1/2)*($L$9*$L$4*EXP(-$L$7*$O$6*(G340/$O$6-1))+6*$L$4*EXP(-$L$7*$O$6*(SQRT(2)*G340/$O$6-1))+24*$L$4*EXP(-$L$7*$O$6*(SQRT(3)*G340/$O$6-1))+12*$L$4*EXP(-$L$7*$O$6*(SQRT(4)*G340/$O$6-1))+8*$L$4*EXP(-$L$7*$O$6*(SQRT(6)*G340/$O$6-1))-($L$9*$L$6*EXP(-$L$5*$O$6*(G340/$O$6-1))+6*$L$6*EXP(-$L$5*$O$6*(SQRT(2)*G340/$O$6-1))+24*$L$6*EXP(-$L$5*$O$6*(SQRT(3)*G340/$O$6-1))+12*$L$6*EXP(-$L$5*$O$6*(SQRT(4)*G340/$O$6-1))+8*$L$6*EXP(-$L$5*$O$6*(SQRT(6)*G340/$O$6-1))))</f>
        <v>-0.18868899837322306</v>
      </c>
      <c r="M340">
        <f t="shared" ref="M340:M403" si="39">(1/2)*($L$9*$O$4*EXP(-$O$8*$O$6*(G340/$O$6-1))+6*$O$4*EXP(-$O$8*$O$6*(SQRT(2)*G340/$O$6-1))+24*$O$4*EXP(-$O$8*$O$6*(SQRT(3)*G340/$O$6-1))+12*$O$4*EXP(-$O$8*$O$6*(SQRT(4)*G340/$O$6-1))+8*$O$4*EXP(-$O$8*$O$6*(SQRT(6)*G340/$O$6-1))-($L$9*$O$7*EXP(-$O$5*$O$6*(G340/$O$6-1))+6*$O$7*EXP(-$O$5*$O$6*(SQRT(2)*G340/$O$6-1))+24*$O$7*EXP(-$O$5*$O$6*(SQRT(3)*G340/$O$6-1))+12*$O$7*EXP(-$O$5*$O$6*(SQRT(4)*G340/$O$6-1))+8*$O$7*EXP(-$O$5*$O$6*(SQRT(6)*G340/$O$6-1))))</f>
        <v>-0.18868899837322306</v>
      </c>
      <c r="N340" s="13">
        <f t="shared" ref="N340:N403" si="40">(M340-H340)^2*O340</f>
        <v>5.2313653324926402E-3</v>
      </c>
      <c r="O340" s="13">
        <v>1</v>
      </c>
    </row>
    <row r="341" spans="4:15" x14ac:dyDescent="0.4">
      <c r="D341" s="6">
        <v>5.4400000000000102</v>
      </c>
      <c r="E341" s="7">
        <f t="shared" si="35"/>
        <v>-2.7946272263558253E-2</v>
      </c>
      <c r="G341">
        <f t="shared" si="36"/>
        <v>5.5565133862317975</v>
      </c>
      <c r="H341" s="10">
        <f t="shared" ref="H341:H404" si="41">-(-$B$4)*(1+D341+$E$5*D341^3)*EXP(-D341)</f>
        <v>-0.1144120386470075</v>
      </c>
      <c r="I341">
        <f t="shared" si="37"/>
        <v>-1.37294446376409</v>
      </c>
      <c r="K341">
        <f t="shared" si="38"/>
        <v>-0.18617614887240386</v>
      </c>
      <c r="M341">
        <f t="shared" si="39"/>
        <v>-0.18617614887240386</v>
      </c>
      <c r="N341" s="13">
        <f t="shared" si="40"/>
        <v>5.1500875164428384E-3</v>
      </c>
      <c r="O341" s="13">
        <v>1</v>
      </c>
    </row>
    <row r="342" spans="4:15" x14ac:dyDescent="0.4">
      <c r="D342" s="6">
        <v>5.4600000000000097</v>
      </c>
      <c r="E342" s="7">
        <f t="shared" si="35"/>
        <v>-2.747797011150549E-2</v>
      </c>
      <c r="G342">
        <f t="shared" si="36"/>
        <v>5.5674858341060354</v>
      </c>
      <c r="H342" s="10">
        <f t="shared" si="41"/>
        <v>-0.11249480963650348</v>
      </c>
      <c r="I342">
        <f t="shared" si="37"/>
        <v>-1.3499377156380417</v>
      </c>
      <c r="K342">
        <f t="shared" si="38"/>
        <v>-0.18369657541655984</v>
      </c>
      <c r="M342">
        <f t="shared" si="39"/>
        <v>-0.18369657541655984</v>
      </c>
      <c r="N342" s="13">
        <f t="shared" si="40"/>
        <v>5.0696914501980059E-3</v>
      </c>
      <c r="O342" s="13">
        <v>1</v>
      </c>
    </row>
    <row r="343" spans="4:15" x14ac:dyDescent="0.4">
      <c r="D343" s="6">
        <v>5.4800000000000102</v>
      </c>
      <c r="E343" s="7">
        <f t="shared" si="35"/>
        <v>-2.7017256442418421E-2</v>
      </c>
      <c r="G343">
        <f t="shared" si="36"/>
        <v>5.5784582819802733</v>
      </c>
      <c r="H343" s="10">
        <f t="shared" si="41"/>
        <v>-0.11060864787526103</v>
      </c>
      <c r="I343">
        <f t="shared" si="37"/>
        <v>-1.3273037745031324</v>
      </c>
      <c r="K343">
        <f t="shared" si="38"/>
        <v>-0.18124984446155584</v>
      </c>
      <c r="M343">
        <f t="shared" si="39"/>
        <v>-0.18124984446155584</v>
      </c>
      <c r="N343" s="13">
        <f t="shared" si="40"/>
        <v>4.9901786551435493E-3</v>
      </c>
      <c r="O343" s="13">
        <v>1</v>
      </c>
    </row>
    <row r="344" spans="4:15" x14ac:dyDescent="0.4">
      <c r="D344" s="6">
        <v>5.5000000000000098</v>
      </c>
      <c r="E344" s="7">
        <f t="shared" si="35"/>
        <v>-2.6564014350016214E-2</v>
      </c>
      <c r="G344">
        <f t="shared" si="36"/>
        <v>5.5894307298545112</v>
      </c>
      <c r="H344" s="10">
        <f t="shared" si="41"/>
        <v>-0.10875307474896639</v>
      </c>
      <c r="I344">
        <f t="shared" si="37"/>
        <v>-1.3050368969875967</v>
      </c>
      <c r="K344">
        <f t="shared" si="38"/>
        <v>-0.17883552787810569</v>
      </c>
      <c r="M344">
        <f t="shared" si="39"/>
        <v>-0.17883552787810569</v>
      </c>
      <c r="N344" s="13">
        <f t="shared" si="40"/>
        <v>4.9115502365980066E-3</v>
      </c>
      <c r="O344" s="13">
        <v>1</v>
      </c>
    </row>
    <row r="345" spans="4:15" x14ac:dyDescent="0.4">
      <c r="D345" s="6">
        <v>5.5200000000000102</v>
      </c>
      <c r="E345" s="7">
        <f t="shared" si="35"/>
        <v>-2.6118128582429304E-2</v>
      </c>
      <c r="G345">
        <f t="shared" si="36"/>
        <v>5.60040317772875</v>
      </c>
      <c r="H345" s="10">
        <f t="shared" si="41"/>
        <v>-0.10692761841646559</v>
      </c>
      <c r="I345">
        <f t="shared" si="37"/>
        <v>-1.283131420997587</v>
      </c>
      <c r="K345">
        <f t="shared" si="38"/>
        <v>-0.1764532028914558</v>
      </c>
      <c r="M345">
        <f t="shared" si="39"/>
        <v>-0.1764532028914558</v>
      </c>
      <c r="N345" s="13">
        <f t="shared" si="40"/>
        <v>4.8338068965890005E-3</v>
      </c>
      <c r="O345" s="13">
        <v>1</v>
      </c>
    </row>
    <row r="346" spans="4:15" x14ac:dyDescent="0.4">
      <c r="D346" s="6">
        <v>5.5400000000000098</v>
      </c>
      <c r="E346" s="7">
        <f t="shared" si="35"/>
        <v>-2.5679485522518565E-2</v>
      </c>
      <c r="G346">
        <f t="shared" si="36"/>
        <v>5.611375625602987</v>
      </c>
      <c r="H346" s="10">
        <f t="shared" si="41"/>
        <v>-0.10513181372919102</v>
      </c>
      <c r="I346">
        <f t="shared" si="37"/>
        <v>-1.2615817647502923</v>
      </c>
      <c r="K346">
        <f t="shared" si="38"/>
        <v>-0.17410245202150915</v>
      </c>
      <c r="M346">
        <f t="shared" si="39"/>
        <v>-0.17410245202150915</v>
      </c>
      <c r="N346" s="13">
        <f t="shared" si="40"/>
        <v>4.7569489464497801E-3</v>
      </c>
      <c r="O346" s="13">
        <v>1</v>
      </c>
    </row>
    <row r="347" spans="4:15" x14ac:dyDescent="0.4">
      <c r="D347" s="6">
        <v>5.5600000000000103</v>
      </c>
      <c r="E347" s="7">
        <f t="shared" si="35"/>
        <v>-2.524797316832493E-2</v>
      </c>
      <c r="G347">
        <f t="shared" si="36"/>
        <v>5.6223480734772249</v>
      </c>
      <c r="H347" s="10">
        <f t="shared" si="41"/>
        <v>-0.10336520215112228</v>
      </c>
      <c r="I347">
        <f t="shared" si="37"/>
        <v>-1.2403824258134675</v>
      </c>
      <c r="K347">
        <f t="shared" si="38"/>
        <v>-0.1717828630233946</v>
      </c>
      <c r="M347">
        <f t="shared" si="39"/>
        <v>-0.1717828630233946</v>
      </c>
      <c r="N347" s="13">
        <f t="shared" si="40"/>
        <v>4.6809763192332621E-3</v>
      </c>
      <c r="O347" s="13">
        <v>1</v>
      </c>
    </row>
    <row r="348" spans="4:15" x14ac:dyDescent="0.4">
      <c r="D348" s="6">
        <v>5.5800000000000098</v>
      </c>
      <c r="E348" s="7">
        <f t="shared" si="35"/>
        <v>-2.4823481113652505E-2</v>
      </c>
      <c r="G348">
        <f t="shared" si="36"/>
        <v>5.6333205213514637</v>
      </c>
      <c r="H348" s="10">
        <f t="shared" si="41"/>
        <v>-0.10162733167929337</v>
      </c>
      <c r="I348">
        <f t="shared" si="37"/>
        <v>-1.2195279801515204</v>
      </c>
      <c r="K348">
        <f t="shared" si="38"/>
        <v>-0.16949402882848705</v>
      </c>
      <c r="M348">
        <f t="shared" si="39"/>
        <v>-0.16949402882848705</v>
      </c>
      <c r="N348" s="13">
        <f t="shared" si="40"/>
        <v>4.6058885819403724E-3</v>
      </c>
      <c r="O348" s="13">
        <v>1</v>
      </c>
    </row>
    <row r="349" spans="4:15" x14ac:dyDescent="0.4">
      <c r="D349" s="6">
        <v>5.6000000000000103</v>
      </c>
      <c r="E349" s="7">
        <f t="shared" si="35"/>
        <v>-2.440590052878713E-2</v>
      </c>
      <c r="G349">
        <f t="shared" si="36"/>
        <v>5.6442929692257007</v>
      </c>
      <c r="H349" s="10">
        <f t="shared" si="41"/>
        <v>-9.991775676485451E-2</v>
      </c>
      <c r="I349">
        <f t="shared" si="37"/>
        <v>-1.1990130811782542</v>
      </c>
      <c r="K349">
        <f t="shared" si="38"/>
        <v>-0.16723554748588262</v>
      </c>
      <c r="M349">
        <f t="shared" si="39"/>
        <v>-0.16723554748588262</v>
      </c>
      <c r="N349" s="13">
        <f t="shared" si="40"/>
        <v>4.5316849475601391E-3</v>
      </c>
      <c r="O349" s="13">
        <v>1</v>
      </c>
    </row>
    <row r="350" spans="4:15" x14ac:dyDescent="0.4">
      <c r="D350" s="6">
        <v>5.6200000000000099</v>
      </c>
      <c r="E350" s="7">
        <f t="shared" si="35"/>
        <v>-2.3995124141353106E-2</v>
      </c>
      <c r="G350">
        <f t="shared" si="36"/>
        <v>5.6552654170999377</v>
      </c>
      <c r="H350" s="10">
        <f t="shared" si="41"/>
        <v>-9.8236038234699632E-2</v>
      </c>
      <c r="I350">
        <f t="shared" si="37"/>
        <v>-1.1788324588163956</v>
      </c>
      <c r="K350">
        <f t="shared" si="38"/>
        <v>-0.16500702210432813</v>
      </c>
      <c r="M350">
        <f t="shared" si="39"/>
        <v>-0.16500702210432813</v>
      </c>
      <c r="N350" s="13">
        <f t="shared" si="40"/>
        <v>4.4583642869181891E-3</v>
      </c>
      <c r="O350" s="13">
        <v>1</v>
      </c>
    </row>
    <row r="351" spans="4:15" x14ac:dyDescent="0.4">
      <c r="D351" s="6">
        <v>5.6400000000000103</v>
      </c>
      <c r="E351" s="7">
        <f t="shared" si="35"/>
        <v>-2.3591046217309626E-2</v>
      </c>
      <c r="G351">
        <f t="shared" si="36"/>
        <v>5.6662378649741774</v>
      </c>
      <c r="H351" s="10">
        <f t="shared" si="41"/>
        <v>-9.6581743213665625E-2</v>
      </c>
      <c r="I351">
        <f t="shared" si="37"/>
        <v>-1.1589809185639874</v>
      </c>
      <c r="K351">
        <f t="shared" si="38"/>
        <v>-0.16280806079461638</v>
      </c>
      <c r="M351">
        <f t="shared" si="39"/>
        <v>-0.16280806079461638</v>
      </c>
      <c r="N351" s="13">
        <f t="shared" si="40"/>
        <v>4.3859251403329464E-3</v>
      </c>
      <c r="O351" s="13">
        <v>1</v>
      </c>
    </row>
    <row r="352" spans="4:15" x14ac:dyDescent="0.4">
      <c r="D352" s="6">
        <v>5.6600000000000099</v>
      </c>
      <c r="E352" s="7">
        <f t="shared" si="35"/>
        <v>-2.3193562542089485E-2</v>
      </c>
      <c r="G352">
        <f t="shared" si="36"/>
        <v>5.6772103128484144</v>
      </c>
      <c r="H352" s="10">
        <f t="shared" si="41"/>
        <v>-9.4954445047314359E-2</v>
      </c>
      <c r="I352">
        <f t="shared" si="37"/>
        <v>-1.1394533405677723</v>
      </c>
      <c r="K352">
        <f t="shared" si="38"/>
        <v>-0.16063827661244515</v>
      </c>
      <c r="M352">
        <f t="shared" si="39"/>
        <v>-0.16063827661244515</v>
      </c>
      <c r="N352" s="13">
        <f t="shared" si="40"/>
        <v>4.3143657290764716E-3</v>
      </c>
      <c r="O352" s="13">
        <v>1</v>
      </c>
    </row>
    <row r="353" spans="4:15" x14ac:dyDescent="0.4">
      <c r="D353" s="6">
        <v>5.6800000000000104</v>
      </c>
      <c r="E353" s="7">
        <f t="shared" si="35"/>
        <v>-2.2802570401881266E-2</v>
      </c>
      <c r="G353">
        <f t="shared" si="36"/>
        <v>5.6881827607226514</v>
      </c>
      <c r="H353" s="10">
        <f t="shared" si="41"/>
        <v>-9.3353723225301916E-2</v>
      </c>
      <c r="I353">
        <f t="shared" si="37"/>
        <v>-1.1202446787036231</v>
      </c>
      <c r="K353">
        <f t="shared" si="38"/>
        <v>-0.15849728750173997</v>
      </c>
      <c r="M353">
        <f t="shared" si="39"/>
        <v>-0.15849728750173997</v>
      </c>
      <c r="N353" s="13">
        <f t="shared" si="40"/>
        <v>4.2436839666384158E-3</v>
      </c>
      <c r="O353" s="13">
        <v>1</v>
      </c>
    </row>
    <row r="354" spans="4:15" x14ac:dyDescent="0.4">
      <c r="D354" s="6">
        <v>5.7000000000000099</v>
      </c>
      <c r="E354" s="7">
        <f t="shared" si="35"/>
        <v>-2.2417968565057338E-2</v>
      </c>
      <c r="G354">
        <f t="shared" si="36"/>
        <v>5.6991552085968902</v>
      </c>
      <c r="H354" s="10">
        <f t="shared" si="41"/>
        <v>-9.1779163305344746E-2</v>
      </c>
      <c r="I354">
        <f t="shared" si="37"/>
        <v>-1.101349959664137</v>
      </c>
      <c r="K354">
        <f t="shared" si="38"/>
        <v>-0.15638471623845032</v>
      </c>
      <c r="M354">
        <f t="shared" si="39"/>
        <v>-0.15638471623845032</v>
      </c>
      <c r="N354" s="13">
        <f t="shared" si="40"/>
        <v>4.1738774697923061E-3</v>
      </c>
      <c r="O354" s="13">
        <v>1</v>
      </c>
    </row>
    <row r="355" spans="4:15" x14ac:dyDescent="0.4">
      <c r="D355" s="6">
        <v>5.7200000000000104</v>
      </c>
      <c r="E355" s="7">
        <f t="shared" si="35"/>
        <v>-2.203965726374861E-2</v>
      </c>
      <c r="G355">
        <f t="shared" si="36"/>
        <v>5.7101276564711281</v>
      </c>
      <c r="H355" s="10">
        <f t="shared" si="41"/>
        <v>-9.023035683778681E-2</v>
      </c>
      <c r="I355">
        <f t="shared" si="37"/>
        <v>-1.0827642820534418</v>
      </c>
      <c r="K355">
        <f t="shared" si="38"/>
        <v>-0.15430019037481832</v>
      </c>
      <c r="M355">
        <f t="shared" si="39"/>
        <v>-0.15430019037481832</v>
      </c>
      <c r="N355" s="13">
        <f t="shared" si="40"/>
        <v>4.1049435694629271E-3</v>
      </c>
      <c r="O355" s="13">
        <v>1</v>
      </c>
    </row>
    <row r="356" spans="4:15" x14ac:dyDescent="0.4">
      <c r="D356" s="6">
        <v>5.74000000000001</v>
      </c>
      <c r="E356" s="7">
        <f t="shared" si="35"/>
        <v>-2.1667538175568126E-2</v>
      </c>
      <c r="G356">
        <f t="shared" si="36"/>
        <v>5.721100104345366</v>
      </c>
      <c r="H356" s="10">
        <f t="shared" si="41"/>
        <v>-8.8706901290775908E-2</v>
      </c>
      <c r="I356">
        <f t="shared" si="37"/>
        <v>-1.0644828154893109</v>
      </c>
      <c r="K356">
        <f t="shared" si="38"/>
        <v>-0.15224334218411778</v>
      </c>
      <c r="M356">
        <f t="shared" si="39"/>
        <v>-0.15224334218411778</v>
      </c>
      <c r="N356" s="13">
        <f t="shared" si="40"/>
        <v>4.0368793213931249E-3</v>
      </c>
      <c r="O356" s="13">
        <v>1</v>
      </c>
    </row>
    <row r="357" spans="4:15" x14ac:dyDescent="0.4">
      <c r="D357" s="6">
        <v>5.7600000000000096</v>
      </c>
      <c r="E357" s="7">
        <f t="shared" si="35"/>
        <v>-2.1301514405484247E-2</v>
      </c>
      <c r="G357">
        <f t="shared" si="36"/>
        <v>5.732072552219603</v>
      </c>
      <c r="H357" s="10">
        <f t="shared" si="41"/>
        <v>-8.7208399976052509E-2</v>
      </c>
      <c r="I357">
        <f t="shared" si="37"/>
        <v>-1.0465007997126301</v>
      </c>
      <c r="K357">
        <f t="shared" si="38"/>
        <v>-0.15021380860587225</v>
      </c>
      <c r="M357">
        <f t="shared" si="39"/>
        <v>-0.15021380860587225</v>
      </c>
      <c r="N357" s="13">
        <f t="shared" si="40"/>
        <v>3.9696815166105634E-3</v>
      </c>
      <c r="O357" s="13">
        <v>1</v>
      </c>
    </row>
    <row r="358" spans="4:15" x14ac:dyDescent="0.4">
      <c r="D358" s="6">
        <v>5.78000000000001</v>
      </c>
      <c r="E358" s="7">
        <f t="shared" si="35"/>
        <v>-2.094149046784512E-2</v>
      </c>
      <c r="G358">
        <f t="shared" si="36"/>
        <v>5.7430450000938427</v>
      </c>
      <c r="H358" s="10">
        <f t="shared" si="41"/>
        <v>-8.5734461975357931E-2</v>
      </c>
      <c r="I358">
        <f t="shared" si="37"/>
        <v>-1.0288135437042951</v>
      </c>
      <c r="K358">
        <f t="shared" si="38"/>
        <v>-0.1482112311915478</v>
      </c>
      <c r="M358">
        <f t="shared" si="39"/>
        <v>-0.1482112311915478</v>
      </c>
      <c r="N358" s="13">
        <f t="shared" si="40"/>
        <v>3.9033466916930507E-3</v>
      </c>
      <c r="O358" s="13">
        <v>1</v>
      </c>
    </row>
    <row r="359" spans="4:15" x14ac:dyDescent="0.4">
      <c r="D359" s="6">
        <v>5.8000000000000096</v>
      </c>
      <c r="E359" s="7">
        <f t="shared" si="35"/>
        <v>-2.0587372268555372E-2</v>
      </c>
      <c r="G359">
        <f t="shared" si="36"/>
        <v>5.7540174479680797</v>
      </c>
      <c r="H359" s="10">
        <f t="shared" si="41"/>
        <v>-8.4284702067465703E-2</v>
      </c>
      <c r="I359">
        <f t="shared" si="37"/>
        <v>-1.0114164248095885</v>
      </c>
      <c r="K359">
        <f t="shared" si="38"/>
        <v>-0.14623525605072743</v>
      </c>
      <c r="M359">
        <f t="shared" si="39"/>
        <v>-0.14623525605072743</v>
      </c>
      <c r="N359" s="13">
        <f t="shared" si="40"/>
        <v>3.8378711388330254E-3</v>
      </c>
      <c r="O359" s="13">
        <v>1</v>
      </c>
    </row>
    <row r="360" spans="4:15" x14ac:dyDescent="0.4">
      <c r="D360" s="6">
        <v>5.8200000000000101</v>
      </c>
      <c r="E360" s="7">
        <f t="shared" si="35"/>
        <v>-2.023906708740587E-2</v>
      </c>
      <c r="G360">
        <f t="shared" si="36"/>
        <v>5.7649898958423176</v>
      </c>
      <c r="H360" s="10">
        <f t="shared" si="41"/>
        <v>-8.2858740655839633E-2</v>
      </c>
      <c r="I360">
        <f t="shared" si="37"/>
        <v>-0.99430488787007554</v>
      </c>
      <c r="K360">
        <f t="shared" si="38"/>
        <v>-0.1442855337977596</v>
      </c>
      <c r="M360">
        <f t="shared" si="39"/>
        <v>-0.1442855337977596</v>
      </c>
      <c r="N360" s="13">
        <f t="shared" si="40"/>
        <v>3.7732509157002263E-3</v>
      </c>
      <c r="O360" s="13">
        <v>1</v>
      </c>
    </row>
    <row r="361" spans="4:15" x14ac:dyDescent="0.4">
      <c r="D361" s="6">
        <v>5.8400000000000096</v>
      </c>
      <c r="E361" s="7">
        <f t="shared" si="35"/>
        <v>-1.9896483560557909E-2</v>
      </c>
      <c r="G361">
        <f t="shared" si="36"/>
        <v>5.7759623437165546</v>
      </c>
      <c r="H361" s="10">
        <f t="shared" si="41"/>
        <v>-8.1456203696924093E-2</v>
      </c>
      <c r="I361">
        <f t="shared" si="37"/>
        <v>-0.97747444436308917</v>
      </c>
      <c r="K361">
        <f t="shared" si="38"/>
        <v>-0.14236171949889131</v>
      </c>
      <c r="M361">
        <f t="shared" si="39"/>
        <v>-0.14236171949889131</v>
      </c>
      <c r="N361" s="13">
        <f t="shared" si="40"/>
        <v>3.709481855103679E-3</v>
      </c>
      <c r="O361" s="13">
        <v>1</v>
      </c>
    </row>
    <row r="362" spans="4:15" x14ac:dyDescent="0.4">
      <c r="D362" s="6">
        <v>5.8600000000000101</v>
      </c>
      <c r="E362" s="7">
        <f t="shared" si="35"/>
        <v>-1.9559531663182111E-2</v>
      </c>
      <c r="G362">
        <f t="shared" si="36"/>
        <v>5.7869347915907934</v>
      </c>
      <c r="H362" s="10">
        <f t="shared" si="41"/>
        <v>-8.0076722629067579E-2</v>
      </c>
      <c r="I362">
        <f t="shared" si="37"/>
        <v>-0.960920671548811</v>
      </c>
      <c r="K362">
        <f t="shared" si="38"/>
        <v>-0.14046347261987879</v>
      </c>
      <c r="M362">
        <f t="shared" si="39"/>
        <v>-0.14046347261987879</v>
      </c>
      <c r="N362" s="13">
        <f t="shared" si="40"/>
        <v>3.6465595744527382E-3</v>
      </c>
      <c r="O362" s="13">
        <v>1</v>
      </c>
    </row>
    <row r="363" spans="4:15" x14ac:dyDescent="0.4">
      <c r="D363" s="6">
        <v>5.8800000000000097</v>
      </c>
      <c r="E363" s="7">
        <f t="shared" si="35"/>
        <v>-1.9228122692253324E-2</v>
      </c>
      <c r="G363">
        <f t="shared" si="36"/>
        <v>5.7979072394650304</v>
      </c>
      <c r="H363" s="10">
        <f t="shared" si="41"/>
        <v>-7.8719934302085112E-2</v>
      </c>
      <c r="I363">
        <f t="shared" si="37"/>
        <v>-0.94463921162502129</v>
      </c>
      <c r="K363">
        <f t="shared" si="38"/>
        <v>-0.13859045697408121</v>
      </c>
      <c r="M363">
        <f t="shared" si="39"/>
        <v>-0.13859045697408121</v>
      </c>
      <c r="N363" s="13">
        <f t="shared" si="40"/>
        <v>3.5844794850179982E-3</v>
      </c>
      <c r="O363" s="13">
        <v>1</v>
      </c>
    </row>
    <row r="364" spans="4:15" x14ac:dyDescent="0.4">
      <c r="D364" s="6">
        <v>5.9000000000000101</v>
      </c>
      <c r="E364" s="7">
        <f t="shared" si="35"/>
        <v>-1.8902169249501583E-2</v>
      </c>
      <c r="G364">
        <f t="shared" si="36"/>
        <v>5.8088796873392701</v>
      </c>
      <c r="H364" s="10">
        <f t="shared" si="41"/>
        <v>-7.7385480907459489E-2</v>
      </c>
      <c r="I364">
        <f t="shared" si="37"/>
        <v>-0.92862577088951381</v>
      </c>
      <c r="K364">
        <f t="shared" si="38"/>
        <v>-0.13674234067103189</v>
      </c>
      <c r="M364">
        <f t="shared" si="39"/>
        <v>-0.13674234067103189</v>
      </c>
      <c r="N364" s="13">
        <f t="shared" si="40"/>
        <v>3.5232368009923999E-3</v>
      </c>
      <c r="O364" s="13">
        <v>1</v>
      </c>
    </row>
    <row r="365" spans="4:15" x14ac:dyDescent="0.4">
      <c r="D365" s="6">
        <v>5.9200000000000097</v>
      </c>
      <c r="E365" s="7">
        <f t="shared" si="35"/>
        <v>-1.8581585224520282E-2</v>
      </c>
      <c r="G365">
        <f t="shared" si="36"/>
        <v>5.8198521352135071</v>
      </c>
      <c r="H365" s="10">
        <f t="shared" si="41"/>
        <v>-7.6073009909186029E-2</v>
      </c>
      <c r="I365">
        <f t="shared" si="37"/>
        <v>-0.91287611891023235</v>
      </c>
      <c r="K365">
        <f t="shared" si="38"/>
        <v>-0.13491879606549423</v>
      </c>
      <c r="M365">
        <f t="shared" si="39"/>
        <v>-0.13491879606549423</v>
      </c>
      <c r="N365" s="13">
        <f t="shared" si="40"/>
        <v>3.4628265483539538E-3</v>
      </c>
      <c r="O365" s="13">
        <v>1</v>
      </c>
    </row>
    <row r="366" spans="4:15" x14ac:dyDescent="0.4">
      <c r="D366" s="6">
        <v>5.9400000000000102</v>
      </c>
      <c r="E366" s="7">
        <f t="shared" si="35"/>
        <v>-1.8266285778031442E-2</v>
      </c>
      <c r="G366">
        <f t="shared" si="36"/>
        <v>5.8308245830877441</v>
      </c>
      <c r="H366" s="10">
        <f t="shared" si="41"/>
        <v>-7.4782173975260727E-2</v>
      </c>
      <c r="I366">
        <f t="shared" si="37"/>
        <v>-0.89738608770312878</v>
      </c>
      <c r="K366">
        <f t="shared" si="38"/>
        <v>-0.1331194997069946</v>
      </c>
      <c r="M366">
        <f t="shared" si="39"/>
        <v>-0.1331194997069946</v>
      </c>
      <c r="N366" s="13">
        <f t="shared" si="40"/>
        <v>3.4032435735304196E-3</v>
      </c>
      <c r="O366" s="13">
        <v>1</v>
      </c>
    </row>
    <row r="367" spans="4:15" x14ac:dyDescent="0.4">
      <c r="D367" s="6">
        <v>5.9600000000000097</v>
      </c>
      <c r="E367" s="7">
        <f t="shared" si="35"/>
        <v>-1.7956187325309021E-2</v>
      </c>
      <c r="G367">
        <f t="shared" si="36"/>
        <v>5.8417970309619829</v>
      </c>
      <c r="H367" s="10">
        <f t="shared" si="41"/>
        <v>-7.3512630909815135E-2</v>
      </c>
      <c r="I367">
        <f t="shared" si="37"/>
        <v>-0.88215157091778162</v>
      </c>
      <c r="K367">
        <f t="shared" si="38"/>
        <v>-0.1313441322898363</v>
      </c>
      <c r="M367">
        <f t="shared" si="39"/>
        <v>-0.1313441322898363</v>
      </c>
      <c r="N367" s="13">
        <f t="shared" si="40"/>
        <v>3.3444825518673892E-3</v>
      </c>
      <c r="O367" s="13">
        <v>1</v>
      </c>
    </row>
    <row r="368" spans="4:15" x14ac:dyDescent="0.4">
      <c r="D368" s="6">
        <v>5.9800000000000102</v>
      </c>
      <c r="E368" s="7">
        <f t="shared" si="35"/>
        <v>-1.7651207519760057E-2</v>
      </c>
      <c r="G368">
        <f t="shared" si="36"/>
        <v>5.8527694788362208</v>
      </c>
      <c r="H368" s="10">
        <f t="shared" si="41"/>
        <v>-7.2264043585897678E-2</v>
      </c>
      <c r="I368">
        <f t="shared" si="37"/>
        <v>-0.86716852303077219</v>
      </c>
      <c r="K368">
        <f t="shared" si="38"/>
        <v>-0.12959237860359507</v>
      </c>
      <c r="M368">
        <f t="shared" si="39"/>
        <v>-0.12959237860359507</v>
      </c>
      <c r="N368" s="13">
        <f t="shared" si="40"/>
        <v>3.2865379959013492E-3</v>
      </c>
      <c r="O368" s="13">
        <v>1</v>
      </c>
    </row>
    <row r="369" spans="4:15" x14ac:dyDescent="0.4">
      <c r="D369" s="6">
        <v>6.0000000000000098</v>
      </c>
      <c r="E369" s="7">
        <f t="shared" si="35"/>
        <v>-1.7351265236664363E-2</v>
      </c>
      <c r="G369">
        <f t="shared" si="36"/>
        <v>5.8637419267104578</v>
      </c>
      <c r="H369" s="10">
        <f t="shared" si="41"/>
        <v>-7.103607987890391E-2</v>
      </c>
      <c r="I369">
        <f t="shared" si="37"/>
        <v>-0.85243295854684686</v>
      </c>
      <c r="K369">
        <f t="shared" si="38"/>
        <v>-0.12786392748408948</v>
      </c>
      <c r="M369">
        <f t="shared" si="39"/>
        <v>-0.12786392748408948</v>
      </c>
      <c r="N369" s="13">
        <f t="shared" si="40"/>
        <v>3.2294042634381953E-3</v>
      </c>
      <c r="O369" s="13">
        <v>1</v>
      </c>
    </row>
    <row r="370" spans="4:15" x14ac:dyDescent="0.4">
      <c r="D370" s="6">
        <v>6.0200000000000102</v>
      </c>
      <c r="E370" s="7">
        <f t="shared" si="35"/>
        <v>-1.7056280557072517E-2</v>
      </c>
      <c r="G370">
        <f t="shared" si="36"/>
        <v>5.8747143745846966</v>
      </c>
      <c r="H370" s="10">
        <f t="shared" si="41"/>
        <v>-6.9828412600654893E-2</v>
      </c>
      <c r="I370">
        <f t="shared" si="37"/>
        <v>-0.83794095120785872</v>
      </c>
      <c r="K370">
        <f t="shared" si="38"/>
        <v>-0.1261584717648313</v>
      </c>
      <c r="M370">
        <f t="shared" si="39"/>
        <v>-0.1261584717648313</v>
      </c>
      <c r="N370" s="13">
        <f t="shared" si="40"/>
        <v>3.1730755654396149E-3</v>
      </c>
      <c r="O370" s="13">
        <v>1</v>
      </c>
    </row>
    <row r="371" spans="4:15" x14ac:dyDescent="0.4">
      <c r="D371" s="6">
        <v>6.0400000000000098</v>
      </c>
      <c r="E371" s="7">
        <f t="shared" si="35"/>
        <v>-1.6766174751862633E-2</v>
      </c>
      <c r="G371">
        <f t="shared" si="36"/>
        <v>5.8856868224589345</v>
      </c>
      <c r="H371" s="10">
        <f t="shared" si="41"/>
        <v>-6.8640719434125627E-2</v>
      </c>
      <c r="I371">
        <f t="shared" si="37"/>
        <v>-0.82368863320950747</v>
      </c>
      <c r="K371">
        <f t="shared" si="38"/>
        <v>-0.12447570822895272</v>
      </c>
      <c r="M371">
        <f t="shared" si="39"/>
        <v>-0.12447570822895272</v>
      </c>
      <c r="N371" s="13">
        <f t="shared" si="40"/>
        <v>3.1175459737184672E-3</v>
      </c>
      <c r="O371" s="13">
        <v>1</v>
      </c>
    </row>
    <row r="372" spans="4:15" x14ac:dyDescent="0.4">
      <c r="D372" s="6">
        <v>6.0600000000000103</v>
      </c>
      <c r="E372" s="7">
        <f t="shared" si="35"/>
        <v>-1.6480870265955544E-2</v>
      </c>
      <c r="G372">
        <f t="shared" si="36"/>
        <v>5.8966592703331724</v>
      </c>
      <c r="H372" s="10">
        <f t="shared" si="41"/>
        <v>-6.7472682868822006E-2</v>
      </c>
      <c r="I372">
        <f t="shared" si="37"/>
        <v>-0.80967219442586402</v>
      </c>
      <c r="K372">
        <f t="shared" si="38"/>
        <v>-0.12281533756160691</v>
      </c>
      <c r="M372">
        <f t="shared" si="39"/>
        <v>-0.12281533756160691</v>
      </c>
      <c r="N372" s="13">
        <f t="shared" si="40"/>
        <v>3.062809428444827E-3</v>
      </c>
      <c r="O372" s="13">
        <v>1</v>
      </c>
    </row>
    <row r="373" spans="4:15" x14ac:dyDescent="0.4">
      <c r="D373" s="6">
        <v>6.0800000000000098</v>
      </c>
      <c r="E373" s="7">
        <f t="shared" si="35"/>
        <v>-1.6200290702688823E-2</v>
      </c>
      <c r="G373">
        <f t="shared" si="36"/>
        <v>5.9076317182074094</v>
      </c>
      <c r="H373" s="10">
        <f t="shared" si="41"/>
        <v>-6.632399013680805E-2</v>
      </c>
      <c r="I373">
        <f t="shared" si="37"/>
        <v>-0.79588788164169655</v>
      </c>
      <c r="K373">
        <f t="shared" si="38"/>
        <v>-0.12117706430284438</v>
      </c>
      <c r="M373">
        <f t="shared" si="39"/>
        <v>-0.12117706430284438</v>
      </c>
      <c r="N373" s="13">
        <f t="shared" si="40"/>
        <v>3.0088597454646818E-3</v>
      </c>
      <c r="O373" s="13">
        <v>1</v>
      </c>
    </row>
    <row r="374" spans="4:15" x14ac:dyDescent="0.4">
      <c r="D374" s="6">
        <v>6.1000000000000103</v>
      </c>
      <c r="E374" s="7">
        <f t="shared" si="35"/>
        <v>-1.5924360808349056E-2</v>
      </c>
      <c r="G374">
        <f t="shared" si="36"/>
        <v>5.9186041660816491</v>
      </c>
      <c r="H374" s="10">
        <f t="shared" si="41"/>
        <v>-6.5194333149381042E-2</v>
      </c>
      <c r="I374">
        <f t="shared" si="37"/>
        <v>-0.78233199779257245</v>
      </c>
      <c r="K374">
        <f t="shared" si="38"/>
        <v>-0.11956059680096118</v>
      </c>
      <c r="M374">
        <f t="shared" si="39"/>
        <v>-0.11956059680096118</v>
      </c>
      <c r="N374" s="13">
        <f t="shared" si="40"/>
        <v>2.9556906234331232E-3</v>
      </c>
      <c r="O374" s="13">
        <v>1</v>
      </c>
    </row>
    <row r="375" spans="4:15" x14ac:dyDescent="0.4">
      <c r="D375" s="6">
        <v>6.1200000000000099</v>
      </c>
      <c r="E375" s="7">
        <f t="shared" si="35"/>
        <v>-1.5653006456862691E-2</v>
      </c>
      <c r="G375">
        <f t="shared" si="36"/>
        <v>5.9295766139558861</v>
      </c>
      <c r="H375" s="10">
        <f t="shared" si="41"/>
        <v>-6.4083408434395861E-2</v>
      </c>
      <c r="I375">
        <f t="shared" si="37"/>
        <v>-0.76900090121275033</v>
      </c>
      <c r="K375">
        <f t="shared" si="38"/>
        <v>-0.11796564716631866</v>
      </c>
      <c r="M375">
        <f t="shared" si="39"/>
        <v>-0.11796564716631866</v>
      </c>
      <c r="N375" s="13">
        <f t="shared" si="40"/>
        <v>2.9032956507639217E-3</v>
      </c>
      <c r="O375" s="13">
        <v>1</v>
      </c>
    </row>
    <row r="376" spans="4:15" x14ac:dyDescent="0.4">
      <c r="D376" s="6">
        <v>6.1400000000000103</v>
      </c>
      <c r="E376" s="7">
        <f t="shared" si="35"/>
        <v>-1.5386154634644829E-2</v>
      </c>
      <c r="G376">
        <f t="shared" si="36"/>
        <v>5.940549061830124</v>
      </c>
      <c r="H376" s="10">
        <f t="shared" si="41"/>
        <v>-6.299091707423593E-2</v>
      </c>
      <c r="I376">
        <f t="shared" si="37"/>
        <v>-0.75589100489083116</v>
      </c>
      <c r="K376">
        <f t="shared" si="38"/>
        <v>-0.1163919312256307</v>
      </c>
      <c r="M376">
        <f t="shared" si="39"/>
        <v>-0.1163919312256307</v>
      </c>
      <c r="N376" s="13">
        <f t="shared" si="40"/>
        <v>2.8516683123974641E-3</v>
      </c>
      <c r="O376" s="13">
        <v>1</v>
      </c>
    </row>
    <row r="377" spans="4:15" x14ac:dyDescent="0.4">
      <c r="D377" s="6">
        <v>6.1600000000000099</v>
      </c>
      <c r="E377" s="7">
        <f t="shared" si="35"/>
        <v>-1.5123733425606104E-2</v>
      </c>
      <c r="G377">
        <f t="shared" si="36"/>
        <v>5.9515215097043619</v>
      </c>
      <c r="H377" s="10">
        <f t="shared" si="41"/>
        <v>-6.1916564644431404E-2</v>
      </c>
      <c r="I377">
        <f t="shared" si="37"/>
        <v>-0.74299877573317685</v>
      </c>
      <c r="K377">
        <f t="shared" si="38"/>
        <v>-0.11483916847672042</v>
      </c>
      <c r="M377">
        <f t="shared" si="39"/>
        <v>-0.11483916847672042</v>
      </c>
      <c r="N377" s="13">
        <f t="shared" si="40"/>
        <v>2.8008019963894118E-3</v>
      </c>
      <c r="O377" s="13">
        <v>1</v>
      </c>
    </row>
    <row r="378" spans="4:15" x14ac:dyDescent="0.4">
      <c r="D378" s="6">
        <v>6.1800000000000104</v>
      </c>
      <c r="E378" s="7">
        <f t="shared" si="35"/>
        <v>-1.4865671996316934E-2</v>
      </c>
      <c r="G378">
        <f t="shared" si="36"/>
        <v>5.9624939575785998</v>
      </c>
      <c r="H378" s="10">
        <f t="shared" si="41"/>
        <v>-6.086006115292153E-2</v>
      </c>
      <c r="I378">
        <f t="shared" si="37"/>
        <v>-0.73032073383505836</v>
      </c>
      <c r="K378">
        <f t="shared" si="38"/>
        <v>-0.11330708204374094</v>
      </c>
      <c r="M378">
        <f t="shared" si="39"/>
        <v>-0.11330708204374094</v>
      </c>
      <c r="N378" s="13">
        <f t="shared" si="40"/>
        <v>2.750690000322048E-3</v>
      </c>
      <c r="O378" s="13">
        <v>1</v>
      </c>
    </row>
    <row r="379" spans="4:15" x14ac:dyDescent="0.4">
      <c r="D379" s="6">
        <v>6.2000000000000099</v>
      </c>
      <c r="E379" s="7">
        <f t="shared" si="35"/>
        <v>-1.4611900581329161E-2</v>
      </c>
      <c r="G379">
        <f t="shared" si="36"/>
        <v>5.9734664054528368</v>
      </c>
      <c r="H379" s="10">
        <f t="shared" si="41"/>
        <v>-5.982112097996159E-2</v>
      </c>
      <c r="I379">
        <f t="shared" si="37"/>
        <v>-0.71785345175953907</v>
      </c>
      <c r="K379">
        <f t="shared" si="38"/>
        <v>-0.11179539863286038</v>
      </c>
      <c r="M379">
        <f t="shared" si="39"/>
        <v>-0.11179539863286038</v>
      </c>
      <c r="N379" s="13">
        <f t="shared" si="40"/>
        <v>2.7013255375406145E-3</v>
      </c>
      <c r="O379" s="13">
        <v>1</v>
      </c>
    </row>
    <row r="380" spans="4:15" x14ac:dyDescent="0.4">
      <c r="D380" s="6">
        <v>6.2200000000000104</v>
      </c>
      <c r="E380" s="7">
        <f t="shared" si="35"/>
        <v>-1.4362350468654347E-2</v>
      </c>
      <c r="G380">
        <f t="shared" si="36"/>
        <v>5.9844388533270765</v>
      </c>
      <c r="H380" s="10">
        <f t="shared" si="41"/>
        <v>-5.8799462818670906E-2</v>
      </c>
      <c r="I380">
        <f t="shared" si="37"/>
        <v>-0.70559355382405087</v>
      </c>
      <c r="K380">
        <f t="shared" si="38"/>
        <v>-0.11030384848840684</v>
      </c>
      <c r="M380">
        <f t="shared" si="39"/>
        <v>-0.11030384848840684</v>
      </c>
      <c r="N380" s="13">
        <f t="shared" si="40"/>
        <v>2.6527017432169003E-3</v>
      </c>
      <c r="O380" s="13">
        <v>1</v>
      </c>
    </row>
    <row r="381" spans="4:15" x14ac:dyDescent="0.4">
      <c r="D381" s="6">
        <v>6.24000000000001</v>
      </c>
      <c r="E381" s="7">
        <f t="shared" si="35"/>
        <v>-1.4116953985398554E-2</v>
      </c>
      <c r="G381">
        <f t="shared" si="36"/>
        <v>5.9954113012013135</v>
      </c>
      <c r="H381" s="10">
        <f t="shared" si="41"/>
        <v>-5.7794809616221687E-2</v>
      </c>
      <c r="I381">
        <f t="shared" si="37"/>
        <v>-0.69353771539466025</v>
      </c>
      <c r="K381">
        <f t="shared" si="38"/>
        <v>-0.10883216534947546</v>
      </c>
      <c r="M381">
        <f t="shared" si="39"/>
        <v>-0.10883216534947546</v>
      </c>
      <c r="N381" s="13">
        <f t="shared" si="40"/>
        <v>2.6048116802426914E-3</v>
      </c>
      <c r="O381" s="13">
        <v>1</v>
      </c>
    </row>
    <row r="382" spans="4:15" x14ac:dyDescent="0.4">
      <c r="D382" s="6">
        <v>6.2600000000000096</v>
      </c>
      <c r="E382" s="7">
        <f t="shared" si="35"/>
        <v>-1.3875644483552833E-2</v>
      </c>
      <c r="G382">
        <f t="shared" si="36"/>
        <v>6.0063837490755505</v>
      </c>
      <c r="H382" s="10">
        <f t="shared" si="41"/>
        <v>-5.6806888515665302E-2</v>
      </c>
      <c r="I382">
        <f t="shared" si="37"/>
        <v>-0.68168266218798368</v>
      </c>
      <c r="K382">
        <f t="shared" si="38"/>
        <v>-0.107380086406987</v>
      </c>
      <c r="M382">
        <f t="shared" si="39"/>
        <v>-0.107380086406987</v>
      </c>
      <c r="N382" s="13">
        <f t="shared" si="40"/>
        <v>2.5576483449547853E-3</v>
      </c>
      <c r="O382" s="13">
        <v>1</v>
      </c>
    </row>
    <row r="383" spans="4:15" x14ac:dyDescent="0.4">
      <c r="D383" s="6">
        <v>6.28000000000001</v>
      </c>
      <c r="E383" s="7">
        <f t="shared" si="35"/>
        <v>-1.3638356325939127E-2</v>
      </c>
      <c r="G383">
        <f t="shared" si="36"/>
        <v>6.0173561969497893</v>
      </c>
      <c r="H383" s="10">
        <f t="shared" si="41"/>
        <v>-5.5835430798394793E-2</v>
      </c>
      <c r="I383">
        <f t="shared" si="37"/>
        <v>-0.67002516958073755</v>
      </c>
      <c r="K383">
        <f t="shared" si="38"/>
        <v>-0.1059473522612063</v>
      </c>
      <c r="M383">
        <f t="shared" si="39"/>
        <v>-0.1059473522612063</v>
      </c>
      <c r="N383" s="13">
        <f t="shared" si="40"/>
        <v>2.5112046726949886E-3</v>
      </c>
      <c r="O383" s="13">
        <v>1</v>
      </c>
    </row>
    <row r="384" spans="4:15" x14ac:dyDescent="0.4">
      <c r="D384" s="6">
        <v>6.3000000000000096</v>
      </c>
      <c r="E384" s="7">
        <f t="shared" si="35"/>
        <v>-1.3405024872310909E-2</v>
      </c>
      <c r="G384">
        <f t="shared" si="36"/>
        <v>6.0283286448240272</v>
      </c>
      <c r="H384" s="10">
        <f t="shared" si="41"/>
        <v>-5.4880171827240865E-2</v>
      </c>
      <c r="I384">
        <f t="shared" si="37"/>
        <v>-0.65856206192689037</v>
      </c>
      <c r="K384">
        <f t="shared" si="38"/>
        <v>-0.10453370687970942</v>
      </c>
      <c r="M384">
        <f t="shared" si="39"/>
        <v>-0.10453370687970942</v>
      </c>
      <c r="N384" s="13">
        <f t="shared" si="40"/>
        <v>2.4654735432067237E-3</v>
      </c>
      <c r="O384" s="13">
        <v>1</v>
      </c>
    </row>
    <row r="385" spans="4:15" x14ac:dyDescent="0.4">
      <c r="D385" s="6">
        <v>6.3200000000000101</v>
      </c>
      <c r="E385" s="7">
        <f t="shared" si="35"/>
        <v>-1.3175586465607816E-2</v>
      </c>
      <c r="G385">
        <f t="shared" si="36"/>
        <v>6.0393010926982651</v>
      </c>
      <c r="H385" s="10">
        <f t="shared" si="41"/>
        <v>-5.3940850990198401E-2</v>
      </c>
      <c r="I385">
        <f t="shared" si="37"/>
        <v>-0.64729021188238078</v>
      </c>
      <c r="K385">
        <f t="shared" si="38"/>
        <v>-0.10313889755580137</v>
      </c>
      <c r="M385">
        <f t="shared" si="39"/>
        <v>-0.10313889755580137</v>
      </c>
      <c r="N385" s="13">
        <f t="shared" si="40"/>
        <v>2.4204477858712379E-3</v>
      </c>
      <c r="O385" s="13">
        <v>1</v>
      </c>
    </row>
    <row r="386" spans="4:15" x14ac:dyDescent="0.4">
      <c r="D386" s="6">
        <v>6.3400000000000096</v>
      </c>
      <c r="E386" s="7">
        <f t="shared" si="35"/>
        <v>-1.2949978418363914E-2</v>
      </c>
      <c r="G386">
        <f t="shared" si="36"/>
        <v>6.0502735405725021</v>
      </c>
      <c r="H386" s="10">
        <f t="shared" si="41"/>
        <v>-5.3017211644781868E-2</v>
      </c>
      <c r="I386">
        <f t="shared" si="37"/>
        <v>-0.63620653973738239</v>
      </c>
      <c r="K386">
        <f t="shared" si="38"/>
        <v>-0.10176267486737969</v>
      </c>
      <c r="M386">
        <f t="shared" si="39"/>
        <v>-0.10176267486737969</v>
      </c>
      <c r="N386" s="13">
        <f t="shared" si="40"/>
        <v>2.3761201847856371E-3</v>
      </c>
      <c r="O386" s="13">
        <v>1</v>
      </c>
    </row>
    <row r="387" spans="4:15" x14ac:dyDescent="0.4">
      <c r="D387" s="6">
        <v>6.3600000000000101</v>
      </c>
      <c r="E387" s="7">
        <f t="shared" si="35"/>
        <v>-1.2728138999268558E-2</v>
      </c>
      <c r="G387">
        <f t="shared" si="36"/>
        <v>6.0612459884467418</v>
      </c>
      <c r="H387" s="10">
        <f t="shared" si="41"/>
        <v>-5.2109001063005485E-2</v>
      </c>
      <c r="I387">
        <f t="shared" si="37"/>
        <v>-0.62530801275606585</v>
      </c>
      <c r="K387">
        <f t="shared" si="38"/>
        <v>-0.10040479263624201</v>
      </c>
      <c r="M387">
        <f t="shared" si="39"/>
        <v>-0.10040479263624201</v>
      </c>
      <c r="N387" s="13">
        <f t="shared" si="40"/>
        <v>2.3324834836855042E-3</v>
      </c>
      <c r="O387" s="13">
        <v>1</v>
      </c>
    </row>
    <row r="388" spans="4:15" x14ac:dyDescent="0.4">
      <c r="D388" s="6">
        <v>6.3800000000000097</v>
      </c>
      <c r="E388" s="7">
        <f t="shared" si="35"/>
        <v>-1.2510007419879484E-2</v>
      </c>
      <c r="G388">
        <f t="shared" si="36"/>
        <v>6.0722184363209788</v>
      </c>
      <c r="H388" s="10">
        <f t="shared" si="41"/>
        <v>-5.1215970376986608E-2</v>
      </c>
      <c r="I388">
        <f t="shared" si="37"/>
        <v>-0.6145916445238393</v>
      </c>
      <c r="K388">
        <f t="shared" si="38"/>
        <v>-9.9065007887838355E-2</v>
      </c>
      <c r="M388">
        <f t="shared" si="39"/>
        <v>-9.9065007887838355E-2</v>
      </c>
      <c r="N388" s="13">
        <f t="shared" si="40"/>
        <v>2.2895303907148976E-3</v>
      </c>
      <c r="O388" s="13">
        <v>1</v>
      </c>
    </row>
    <row r="389" spans="4:15" x14ac:dyDescent="0.4">
      <c r="D389" s="6">
        <v>6.4000000000000101</v>
      </c>
      <c r="E389" s="7">
        <f t="shared" si="35"/>
        <v>-1.2295523821487008E-2</v>
      </c>
      <c r="G389">
        <f t="shared" si="36"/>
        <v>6.0831908841952167</v>
      </c>
      <c r="H389" s="10">
        <f t="shared" si="41"/>
        <v>-5.033787452516781E-2</v>
      </c>
      <c r="I389">
        <f t="shared" si="37"/>
        <v>-0.60405449430201374</v>
      </c>
      <c r="K389">
        <f t="shared" si="38"/>
        <v>-9.774308081145551E-2</v>
      </c>
      <c r="M389">
        <f t="shared" si="39"/>
        <v>-9.774308081145551E-2</v>
      </c>
      <c r="N389" s="13">
        <f t="shared" si="40"/>
        <v>2.2472535830454911E-3</v>
      </c>
      <c r="O389" s="13">
        <v>1</v>
      </c>
    </row>
    <row r="390" spans="4:15" x14ac:dyDescent="0.4">
      <c r="D390" s="6">
        <v>6.4200000000000097</v>
      </c>
      <c r="E390" s="7">
        <f t="shared" si="35"/>
        <v>-1.2084629262128941E-2</v>
      </c>
      <c r="G390">
        <f t="shared" si="36"/>
        <v>6.0941633320694537</v>
      </c>
      <c r="H390" s="10">
        <f t="shared" si="41"/>
        <v>-4.9474472199155885E-2</v>
      </c>
      <c r="I390">
        <f t="shared" si="37"/>
        <v>-0.59369366638987064</v>
      </c>
      <c r="K390">
        <f t="shared" si="38"/>
        <v>-9.6438774720844195E-2</v>
      </c>
      <c r="M390">
        <f t="shared" si="39"/>
        <v>-9.6438774720844195E-2</v>
      </c>
      <c r="N390" s="13">
        <f t="shared" si="40"/>
        <v>2.2056457113486588E-3</v>
      </c>
      <c r="O390" s="13">
        <v>1</v>
      </c>
    </row>
    <row r="391" spans="4:15" x14ac:dyDescent="0.4">
      <c r="D391" s="6">
        <v>6.4400000000000102</v>
      </c>
      <c r="E391" s="7">
        <f t="shared" si="35"/>
        <v>-1.1877265703755021E-2</v>
      </c>
      <c r="G391">
        <f t="shared" si="36"/>
        <v>6.1051357799436925</v>
      </c>
      <c r="H391" s="10">
        <f t="shared" si="41"/>
        <v>-4.862552579117306E-2</v>
      </c>
      <c r="I391">
        <f t="shared" si="37"/>
        <v>-0.58350630949407667</v>
      </c>
      <c r="K391">
        <f t="shared" si="38"/>
        <v>-9.5151856015273206E-2</v>
      </c>
      <c r="M391">
        <f t="shared" si="39"/>
        <v>-9.5151856015273206E-2</v>
      </c>
      <c r="N391" s="13">
        <f t="shared" si="40"/>
        <v>2.1646994041220149E-3</v>
      </c>
      <c r="O391" s="13">
        <v>1</v>
      </c>
    </row>
    <row r="392" spans="4:15" x14ac:dyDescent="0.4">
      <c r="D392" s="6">
        <v>6.4600000000000097</v>
      </c>
      <c r="E392" s="7">
        <f t="shared" si="35"/>
        <v>-1.1673375999540384E-2</v>
      </c>
      <c r="G392">
        <f t="shared" si="36"/>
        <v>6.1161082278179295</v>
      </c>
      <c r="H392" s="10">
        <f t="shared" si="41"/>
        <v>-4.7790801342118334E-2</v>
      </c>
      <c r="I392">
        <f t="shared" si="37"/>
        <v>-0.57348961610542004</v>
      </c>
      <c r="K392">
        <f t="shared" si="38"/>
        <v>-9.3882094141018307E-2</v>
      </c>
      <c r="M392">
        <f t="shared" si="39"/>
        <v>-9.3882094141018307E-2</v>
      </c>
      <c r="N392" s="13">
        <f t="shared" si="40"/>
        <v>2.1244072718739283E-3</v>
      </c>
      <c r="O392" s="13">
        <v>1</v>
      </c>
    </row>
    <row r="393" spans="4:15" x14ac:dyDescent="0.4">
      <c r="D393" s="6">
        <v>6.4800000000000102</v>
      </c>
      <c r="E393" s="7">
        <f t="shared" si="35"/>
        <v>-1.1472903881346887E-2</v>
      </c>
      <c r="G393">
        <f t="shared" si="36"/>
        <v>6.1270806756921692</v>
      </c>
      <c r="H393" s="10">
        <f t="shared" si="41"/>
        <v>-4.6970068490234156E-2</v>
      </c>
      <c r="I393">
        <f t="shared" si="37"/>
        <v>-0.56364082188280984</v>
      </c>
      <c r="K393">
        <f t="shared" si="38"/>
        <v>-9.2629261553273987E-2</v>
      </c>
      <c r="M393">
        <f t="shared" si="39"/>
        <v>-9.2629261553273987E-2</v>
      </c>
      <c r="N393" s="13">
        <f t="shared" si="40"/>
        <v>2.0847619111679446E-3</v>
      </c>
      <c r="O393" s="13">
        <v>1</v>
      </c>
    </row>
    <row r="394" spans="4:15" x14ac:dyDescent="0.4">
      <c r="D394" s="6">
        <v>6.5000000000000098</v>
      </c>
      <c r="E394" s="7">
        <f t="shared" si="35"/>
        <v>-1.1275793947331698E-2</v>
      </c>
      <c r="G394">
        <f t="shared" si="36"/>
        <v>6.1380531235664062</v>
      </c>
      <c r="H394" s="10">
        <f t="shared" si="41"/>
        <v>-4.6163100420375976E-2</v>
      </c>
      <c r="I394">
        <f t="shared" si="37"/>
        <v>-0.55395720504451174</v>
      </c>
      <c r="K394">
        <f t="shared" si="38"/>
        <v>-9.1393133678492194E-2</v>
      </c>
      <c r="M394">
        <f t="shared" si="39"/>
        <v>-9.1393133678492194E-2</v>
      </c>
      <c r="N394" s="13">
        <f t="shared" si="40"/>
        <v>2.0457559085302994E-3</v>
      </c>
      <c r="O394" s="13">
        <v>1</v>
      </c>
    </row>
    <row r="395" spans="4:15" x14ac:dyDescent="0.4">
      <c r="D395" s="6">
        <v>6.5200000000000102</v>
      </c>
      <c r="E395" s="7">
        <f t="shared" si="35"/>
        <v>-1.1081991649701946E-2</v>
      </c>
      <c r="G395">
        <f t="shared" si="36"/>
        <v>6.1490255714406432</v>
      </c>
      <c r="H395" s="10">
        <f t="shared" si="41"/>
        <v>-4.5369673813879768E-2</v>
      </c>
      <c r="I395">
        <f t="shared" si="37"/>
        <v>-0.54443608576655722</v>
      </c>
      <c r="K395">
        <f t="shared" si="38"/>
        <v>-9.0173488877139676E-2</v>
      </c>
      <c r="M395">
        <f t="shared" si="39"/>
        <v>-9.0173488877139676E-2</v>
      </c>
      <c r="N395" s="13">
        <f t="shared" si="40"/>
        <v>2.0073818442227953E-3</v>
      </c>
      <c r="O395" s="13">
        <v>1</v>
      </c>
    </row>
    <row r="396" spans="4:15" x14ac:dyDescent="0.4">
      <c r="D396" s="6">
        <v>6.5400000000000098</v>
      </c>
      <c r="E396" s="7">
        <f t="shared" si="35"/>
        <v>-1.0891443282614804E-2</v>
      </c>
      <c r="G396">
        <f t="shared" si="36"/>
        <v>6.159998019314882</v>
      </c>
      <c r="H396" s="10">
        <f t="shared" si="41"/>
        <v>-4.4589568799025009E-2</v>
      </c>
      <c r="I396">
        <f t="shared" si="37"/>
        <v>-0.53507482558830011</v>
      </c>
      <c r="K396">
        <f t="shared" si="38"/>
        <v>-8.897010840687411E-2</v>
      </c>
      <c r="M396">
        <f t="shared" si="39"/>
        <v>-8.897010840687411E-2</v>
      </c>
      <c r="N396" s="13">
        <f t="shared" si="40"/>
        <v>1.9696322958838628E-3</v>
      </c>
      <c r="O396" s="13">
        <v>1</v>
      </c>
    </row>
    <row r="397" spans="4:15" x14ac:dyDescent="0.4">
      <c r="D397" s="6">
        <v>6.5600000000000103</v>
      </c>
      <c r="E397" s="7">
        <f t="shared" si="35"/>
        <v>-1.0704095970221735E-2</v>
      </c>
      <c r="G397">
        <f t="shared" si="36"/>
        <v>6.1709704671891199</v>
      </c>
      <c r="H397" s="10">
        <f t="shared" si="41"/>
        <v>-4.3822568902087786E-2</v>
      </c>
      <c r="I397">
        <f t="shared" si="37"/>
        <v>-0.52587082682505337</v>
      </c>
      <c r="K397">
        <f t="shared" si="38"/>
        <v>-8.7782776386135589E-2</v>
      </c>
      <c r="M397">
        <f t="shared" si="39"/>
        <v>-8.7782776386135589E-2</v>
      </c>
      <c r="N397" s="13">
        <f t="shared" si="40"/>
        <v>1.9324998420405324E-3</v>
      </c>
      <c r="O397" s="13">
        <v>1</v>
      </c>
    </row>
    <row r="398" spans="4:15" x14ac:dyDescent="0.4">
      <c r="D398" s="6">
        <v>6.5800000000000098</v>
      </c>
      <c r="E398" s="7">
        <f t="shared" si="35"/>
        <v>-1.0519897654856251E-2</v>
      </c>
      <c r="G398">
        <f t="shared" si="36"/>
        <v>6.1819429150633578</v>
      </c>
      <c r="H398" s="10">
        <f t="shared" si="41"/>
        <v>-4.3068460998981498E-2</v>
      </c>
      <c r="I398">
        <f t="shared" si="37"/>
        <v>-0.51682153198777803</v>
      </c>
      <c r="K398">
        <f t="shared" si="38"/>
        <v>-8.6611279758147544E-2</v>
      </c>
      <c r="M398">
        <f t="shared" si="39"/>
        <v>-8.6611279758147544E-2</v>
      </c>
      <c r="N398" s="13">
        <f t="shared" si="40"/>
        <v>1.8959770654935826E-3</v>
      </c>
      <c r="O398" s="13">
        <v>1</v>
      </c>
    </row>
    <row r="399" spans="4:15" x14ac:dyDescent="0.4">
      <c r="D399" s="6">
        <v>6.6000000000000103</v>
      </c>
      <c r="E399" s="7">
        <f t="shared" si="35"/>
        <v>-1.0338797085363897E-2</v>
      </c>
      <c r="G399">
        <f t="shared" si="36"/>
        <v>6.1929153629375957</v>
      </c>
      <c r="H399" s="10">
        <f t="shared" si="41"/>
        <v>-4.2327035267479801E-2</v>
      </c>
      <c r="I399">
        <f t="shared" si="37"/>
        <v>-0.50792442320975761</v>
      </c>
      <c r="K399">
        <f t="shared" si="38"/>
        <v>-8.5455408255327825E-2</v>
      </c>
      <c r="M399">
        <f t="shared" si="39"/>
        <v>-8.5455408255327825E-2</v>
      </c>
      <c r="N399" s="13">
        <f t="shared" si="40"/>
        <v>1.8600565565789391E-3</v>
      </c>
      <c r="O399" s="13">
        <v>1</v>
      </c>
    </row>
    <row r="400" spans="4:15" x14ac:dyDescent="0.4">
      <c r="D400" s="6">
        <v>6.6200000000000099</v>
      </c>
      <c r="E400" s="7">
        <f t="shared" si="35"/>
        <v>-1.0160743805573712E-2</v>
      </c>
      <c r="G400">
        <f t="shared" si="36"/>
        <v>6.2038878108118345</v>
      </c>
      <c r="H400" s="10">
        <f t="shared" si="41"/>
        <v>-4.1598085140018781E-2</v>
      </c>
      <c r="I400">
        <f t="shared" si="37"/>
        <v>-0.49917702168022537</v>
      </c>
      <c r="K400">
        <f t="shared" si="38"/>
        <v>-8.4314954364103203E-2</v>
      </c>
      <c r="M400">
        <f t="shared" si="39"/>
        <v>-8.4314954364103203E-2</v>
      </c>
      <c r="N400" s="13">
        <f t="shared" si="40"/>
        <v>1.8247309163075308E-3</v>
      </c>
      <c r="O400" s="13">
        <v>1</v>
      </c>
    </row>
    <row r="401" spans="4:15" x14ac:dyDescent="0.4">
      <c r="D401" s="6">
        <v>6.6400000000000103</v>
      </c>
      <c r="E401" s="7">
        <f t="shared" si="35"/>
        <v>-9.9856881429099074E-3</v>
      </c>
      <c r="G401">
        <f t="shared" si="36"/>
        <v>6.2148602586860715</v>
      </c>
      <c r="H401" s="10">
        <f t="shared" si="41"/>
        <v>-4.0881407257073163E-2</v>
      </c>
      <c r="I401">
        <f t="shared" si="37"/>
        <v>-0.49057688708487796</v>
      </c>
      <c r="K401">
        <f t="shared" si="38"/>
        <v>-8.3189713290127518E-2</v>
      </c>
      <c r="M401">
        <f t="shared" si="39"/>
        <v>-8.3189713290127518E-2</v>
      </c>
      <c r="N401" s="13">
        <f t="shared" si="40"/>
        <v>1.7899927593865836E-3</v>
      </c>
      <c r="O401" s="13">
        <v>1</v>
      </c>
    </row>
    <row r="402" spans="4:15" x14ac:dyDescent="0.4">
      <c r="D402" s="6">
        <v>6.6600000000000099</v>
      </c>
      <c r="E402" s="7">
        <f t="shared" si="35"/>
        <v>-9.8135811971429773E-3</v>
      </c>
      <c r="G402">
        <f t="shared" si="36"/>
        <v>6.2258327065603085</v>
      </c>
      <c r="H402" s="10">
        <f t="shared" si="41"/>
        <v>-4.0176801421103352E-2</v>
      </c>
      <c r="I402">
        <f t="shared" si="37"/>
        <v>-0.48212161705324019</v>
      </c>
      <c r="K402">
        <f t="shared" si="38"/>
        <v>-8.2079482923896011E-2</v>
      </c>
      <c r="M402">
        <f t="shared" si="39"/>
        <v>-8.2079482923896011E-2</v>
      </c>
      <c r="N402" s="13">
        <f t="shared" si="40"/>
        <v>1.7558347171244821E-3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-9.6443748292789084E-3</v>
      </c>
      <c r="G403">
        <f t="shared" si="36"/>
        <v>6.2368051544345482</v>
      </c>
      <c r="H403" s="10">
        <f t="shared" si="41"/>
        <v>-3.9484070551067854E-2</v>
      </c>
      <c r="I403">
        <f t="shared" si="37"/>
        <v>-0.47380884661281425</v>
      </c>
      <c r="K403">
        <f t="shared" si="38"/>
        <v>-8.0984063806757017E-2</v>
      </c>
      <c r="M403">
        <f t="shared" si="39"/>
        <v>-8.0984063806757017E-2</v>
      </c>
      <c r="N403" s="13">
        <f t="shared" si="40"/>
        <v>1.7222494402222459E-3</v>
      </c>
      <c r="O403" s="13">
        <v>1</v>
      </c>
    </row>
    <row r="404" spans="4:15" x14ac:dyDescent="0.4">
      <c r="D404" s="6">
        <v>6.7000000000000099</v>
      </c>
      <c r="E404" s="7">
        <f t="shared" si="42"/>
        <v>-9.4780216505857221E-3</v>
      </c>
      <c r="G404">
        <f t="shared" ref="G404:G469" si="43">$E$11*(D404/$E$12+1)</f>
        <v>6.2477776023087852</v>
      </c>
      <c r="H404" s="10">
        <f t="shared" si="41"/>
        <v>-3.8803020637497951E-2</v>
      </c>
      <c r="I404">
        <f t="shared" ref="I404:I467" si="44">H404*$E$6</f>
        <v>-0.46563624764997541</v>
      </c>
      <c r="K404">
        <f t="shared" ref="K404:K467" si="45">(1/2)*($L$9*$L$4*EXP(-$L$7*$O$6*(G404/$O$6-1))+6*$L$4*EXP(-$L$7*$O$6*(SQRT(2)*G404/$O$6-1))+24*$L$4*EXP(-$L$7*$O$6*(SQRT(3)*G404/$O$6-1))+12*$L$4*EXP(-$L$7*$O$6*(SQRT(4)*G404/$O$6-1))+8*$L$4*EXP(-$L$7*$O$6*(SQRT(6)*G404/$O$6-1))-($L$9*$L$6*EXP(-$L$5*$O$6*(G404/$O$6-1))+6*$L$6*EXP(-$L$5*$O$6*(SQRT(2)*G404/$O$6-1))+24*$L$6*EXP(-$L$5*$O$6*(SQRT(3)*G404/$O$6-1))+12*$L$6*EXP(-$L$5*$O$6*(SQRT(4)*G404/$O$6-1))+8*$L$6*EXP(-$L$5*$O$6*(SQRT(6)*G404/$O$6-1))))</f>
        <v>-7.9903259097314924E-2</v>
      </c>
      <c r="M404">
        <f t="shared" ref="M404:M467" si="46">(1/2)*($L$9*$O$4*EXP(-$O$8*$O$6*(G404/$O$6-1))+6*$O$4*EXP(-$O$8*$O$6*(SQRT(2)*G404/$O$6-1))+24*$O$4*EXP(-$O$8*$O$6*(SQRT(3)*G404/$O$6-1))+12*$O$4*EXP(-$O$8*$O$6*(SQRT(4)*G404/$O$6-1))+8*$O$4*EXP(-$O$8*$O$6*(SQRT(6)*G404/$O$6-1))-($L$9*$O$7*EXP(-$O$5*$O$6*(G404/$O$6-1))+6*$O$7*EXP(-$O$5*$O$6*(SQRT(2)*G404/$O$6-1))+24*$O$7*EXP(-$O$5*$O$6*(SQRT(3)*G404/$O$6-1))+12*$O$7*EXP(-$O$5*$O$6*(SQRT(4)*G404/$O$6-1))+8*$O$7*EXP(-$O$5*$O$6*(SQRT(6)*G404/$O$6-1))))</f>
        <v>-7.9903259097314924E-2</v>
      </c>
      <c r="N404" s="13">
        <f t="shared" ref="N404:N467" si="47">(M404-H404)^2*O404</f>
        <v>1.6892296014538184E-3</v>
      </c>
      <c r="O404" s="13">
        <v>1</v>
      </c>
    </row>
    <row r="405" spans="4:15" x14ac:dyDescent="0.4">
      <c r="D405" s="6">
        <v>6.7200000000000104</v>
      </c>
      <c r="E405" s="7">
        <f t="shared" si="42"/>
        <v>-9.314475011755986E-3</v>
      </c>
      <c r="G405">
        <f t="shared" si="43"/>
        <v>6.2587500501830231</v>
      </c>
      <c r="H405" s="10">
        <f t="shared" ref="H405:H469" si="48">-(-$B$4)*(1+D405+$E$5*D405^3)*EXP(-D405)</f>
        <v>-3.8133460698129007E-2</v>
      </c>
      <c r="I405">
        <f t="shared" si="44"/>
        <v>-0.45760152837754808</v>
      </c>
      <c r="K405">
        <f t="shared" si="45"/>
        <v>-7.8836874538220705E-2</v>
      </c>
      <c r="M405">
        <f t="shared" si="46"/>
        <v>-7.8836874538220705E-2</v>
      </c>
      <c r="N405" s="13">
        <f t="shared" si="47"/>
        <v>1.6567678982377684E-3</v>
      </c>
      <c r="O405" s="13">
        <v>1</v>
      </c>
    </row>
    <row r="406" spans="4:15" x14ac:dyDescent="0.4">
      <c r="D406" s="6">
        <v>6.74000000000001</v>
      </c>
      <c r="E406" s="7">
        <f t="shared" si="42"/>
        <v>-9.1536889922044559E-3</v>
      </c>
      <c r="G406">
        <f t="shared" si="43"/>
        <v>6.269722498057261</v>
      </c>
      <c r="H406" s="10">
        <f t="shared" si="48"/>
        <v>-3.7475202734085042E-2</v>
      </c>
      <c r="I406">
        <f t="shared" si="44"/>
        <v>-0.4497024328090205</v>
      </c>
      <c r="K406">
        <f t="shared" si="45"/>
        <v>-7.7784718423349469E-2</v>
      </c>
      <c r="M406">
        <f t="shared" si="46"/>
        <v>-7.7784718423349469E-2</v>
      </c>
      <c r="N406" s="13">
        <f t="shared" si="47"/>
        <v>1.6248570551030551E-3</v>
      </c>
      <c r="O406" s="13">
        <v>1</v>
      </c>
    </row>
    <row r="407" spans="4:15" x14ac:dyDescent="0.4">
      <c r="D407" s="6">
        <v>6.7600000000000096</v>
      </c>
      <c r="E407" s="7">
        <f t="shared" si="42"/>
        <v>-8.9956183894995528E-3</v>
      </c>
      <c r="G407">
        <f t="shared" si="43"/>
        <v>6.2806949459314989</v>
      </c>
      <c r="H407" s="10">
        <f t="shared" si="48"/>
        <v>-3.6828061686611173E-2</v>
      </c>
      <c r="I407">
        <f t="shared" si="44"/>
        <v>-0.44193674023933405</v>
      </c>
      <c r="K407">
        <f t="shared" si="45"/>
        <v>-7.6746601565358646E-2</v>
      </c>
      <c r="M407">
        <f t="shared" si="46"/>
        <v>-7.6746601565358646E-2</v>
      </c>
      <c r="N407" s="13">
        <f t="shared" si="47"/>
        <v>1.5934898260511524E-3</v>
      </c>
      <c r="O407" s="13">
        <v>1</v>
      </c>
    </row>
    <row r="408" spans="4:15" x14ac:dyDescent="0.4">
      <c r="D408" s="6">
        <v>6.78000000000001</v>
      </c>
      <c r="E408" s="7">
        <f t="shared" si="42"/>
        <v>-8.8402187089277034E-3</v>
      </c>
      <c r="G408">
        <f t="shared" si="43"/>
        <v>6.2916673938057359</v>
      </c>
      <c r="H408" s="10">
        <f t="shared" si="48"/>
        <v>-3.619185539435002E-2</v>
      </c>
      <c r="I408">
        <f t="shared" si="44"/>
        <v>-0.43430226473220024</v>
      </c>
      <c r="K408">
        <f t="shared" si="45"/>
        <v>-7.5722337263625608E-2</v>
      </c>
      <c r="M408">
        <f t="shared" si="46"/>
        <v>-7.5722337263625608E-2</v>
      </c>
      <c r="N408" s="13">
        <f t="shared" si="47"/>
        <v>1.562658996817126E-3</v>
      </c>
      <c r="O408" s="13">
        <v>1</v>
      </c>
    </row>
    <row r="409" spans="4:15" x14ac:dyDescent="0.4">
      <c r="D409" s="6">
        <v>6.8000000000000096</v>
      </c>
      <c r="E409" s="7">
        <f t="shared" si="42"/>
        <v>-8.6874461531893914E-3</v>
      </c>
      <c r="G409">
        <f t="shared" si="43"/>
        <v>6.3026398416799747</v>
      </c>
      <c r="H409" s="10">
        <f t="shared" si="48"/>
        <v>-3.5566404551157373E-2</v>
      </c>
      <c r="I409">
        <f t="shared" si="44"/>
        <v>-0.4267968546138885</v>
      </c>
      <c r="K409">
        <f t="shared" si="45"/>
        <v>-7.4711741272559876E-2</v>
      </c>
      <c r="M409">
        <f t="shared" si="46"/>
        <v>-7.4711741272559876E-2</v>
      </c>
      <c r="N409" s="13">
        <f t="shared" si="47"/>
        <v>1.5323573870319833E-3</v>
      </c>
      <c r="O409" s="13">
        <v>1</v>
      </c>
    </row>
    <row r="410" spans="4:15" x14ac:dyDescent="0.4">
      <c r="D410" s="6">
        <v>6.8200000000000101</v>
      </c>
      <c r="E410" s="7">
        <f t="shared" si="42"/>
        <v>-8.5372576122257019E-3</v>
      </c>
      <c r="G410">
        <f t="shared" si="43"/>
        <v>6.3136122895542126</v>
      </c>
      <c r="H410" s="10">
        <f t="shared" si="48"/>
        <v>-3.4951532664452022E-2</v>
      </c>
      <c r="I410">
        <f t="shared" si="44"/>
        <v>-0.41941839197342423</v>
      </c>
      <c r="K410">
        <f t="shared" si="45"/>
        <v>-7.3714631770288405E-2</v>
      </c>
      <c r="M410">
        <f t="shared" si="46"/>
        <v>-7.3714631770288405E-2</v>
      </c>
      <c r="N410" s="13">
        <f t="shared" si="47"/>
        <v>1.5025778522888935E-3</v>
      </c>
      <c r="O410" s="13">
        <v>1</v>
      </c>
    </row>
    <row r="411" spans="4:15" x14ac:dyDescent="0.4">
      <c r="D411" s="6">
        <v>6.8400000000000096</v>
      </c>
      <c r="E411" s="7">
        <f t="shared" si="42"/>
        <v>-8.3896106531744265E-3</v>
      </c>
      <c r="G411">
        <f t="shared" si="43"/>
        <v>6.3245847374284496</v>
      </c>
      <c r="H411" s="10">
        <f t="shared" si="48"/>
        <v>-3.4347066014096102E-2</v>
      </c>
      <c r="I411">
        <f t="shared" si="44"/>
        <v>-0.41216479216915325</v>
      </c>
      <c r="K411">
        <f t="shared" si="45"/>
        <v>-7.2730829327707816E-2</v>
      </c>
      <c r="M411">
        <f t="shared" si="46"/>
        <v>-7.2730829327707816E-2</v>
      </c>
      <c r="N411" s="13">
        <f t="shared" si="47"/>
        <v>1.4733132861153644E-3</v>
      </c>
      <c r="O411" s="13">
        <v>1</v>
      </c>
    </row>
    <row r="412" spans="4:15" x14ac:dyDescent="0.4">
      <c r="D412" s="6">
        <v>6.8600000000000101</v>
      </c>
      <c r="E412" s="7">
        <f t="shared" si="42"/>
        <v>-8.2444635104543459E-3</v>
      </c>
      <c r="G412">
        <f t="shared" si="43"/>
        <v>6.3355571853026884</v>
      </c>
      <c r="H412" s="10">
        <f t="shared" si="48"/>
        <v>-3.3752833611800093E-2</v>
      </c>
      <c r="I412">
        <f t="shared" si="44"/>
        <v>-0.40503400334160111</v>
      </c>
      <c r="K412">
        <f t="shared" si="45"/>
        <v>-7.1760156877902853E-2</v>
      </c>
      <c r="M412">
        <f t="shared" si="46"/>
        <v>-7.1760156877902853E-2</v>
      </c>
      <c r="N412" s="13">
        <f t="shared" si="47"/>
        <v>1.4445566218540362E-3</v>
      </c>
      <c r="O412" s="13">
        <v>1</v>
      </c>
    </row>
    <row r="413" spans="4:15" x14ac:dyDescent="0.4">
      <c r="D413" s="6">
        <v>6.8800000000000097</v>
      </c>
      <c r="E413" s="7">
        <f t="shared" si="42"/>
        <v>-8.1017750759768015E-3</v>
      </c>
      <c r="G413">
        <f t="shared" si="43"/>
        <v>6.3465296331769263</v>
      </c>
      <c r="H413" s="10">
        <f t="shared" si="48"/>
        <v>-3.3168667161049027E-2</v>
      </c>
      <c r="I413">
        <f t="shared" si="44"/>
        <v>-0.39802400593258835</v>
      </c>
      <c r="K413">
        <f t="shared" si="45"/>
        <v>-7.0802439685926671E-2</v>
      </c>
      <c r="M413">
        <f t="shared" si="46"/>
        <v>-7.0802439685926671E-2</v>
      </c>
      <c r="N413" s="13">
        <f t="shared" si="47"/>
        <v>1.4163008344542354E-3</v>
      </c>
      <c r="O413" s="13">
        <v>1</v>
      </c>
    </row>
    <row r="414" spans="4:15" x14ac:dyDescent="0.4">
      <c r="D414" s="6">
        <v>6.9000000000000101</v>
      </c>
      <c r="E414" s="7">
        <f t="shared" si="42"/>
        <v>-7.9615048894831637E-3</v>
      </c>
      <c r="G414">
        <f t="shared" si="43"/>
        <v>6.3575020810511642</v>
      </c>
      <c r="H414" s="10">
        <f t="shared" si="48"/>
        <v>-3.2594401017544079E-2</v>
      </c>
      <c r="I414">
        <f t="shared" si="44"/>
        <v>-0.39113281221052898</v>
      </c>
      <c r="K414">
        <f t="shared" si="45"/>
        <v>-6.9857505318939361E-2</v>
      </c>
      <c r="M414">
        <f t="shared" si="46"/>
        <v>-6.9857505318939361E-2</v>
      </c>
      <c r="N414" s="13">
        <f t="shared" si="47"/>
        <v>1.3885389421766637E-3</v>
      </c>
      <c r="O414" s="13">
        <v>1</v>
      </c>
    </row>
    <row r="415" spans="4:15" x14ac:dyDescent="0.4">
      <c r="D415" s="6">
        <v>6.9200000000000097</v>
      </c>
      <c r="E415" s="7">
        <f t="shared" si="42"/>
        <v>-7.823613129007272E-3</v>
      </c>
      <c r="G415">
        <f t="shared" si="43"/>
        <v>6.3684745289254012</v>
      </c>
      <c r="H415" s="10">
        <f t="shared" si="48"/>
        <v>-3.2029872150155778E-2</v>
      </c>
      <c r="I415">
        <f t="shared" si="44"/>
        <v>-0.38435846580186933</v>
      </c>
      <c r="K415">
        <f t="shared" si="45"/>
        <v>-6.8925183616701177E-2</v>
      </c>
      <c r="M415">
        <f t="shared" si="46"/>
        <v>-6.8925183616701177E-2</v>
      </c>
      <c r="N415" s="13">
        <f t="shared" si="47"/>
        <v>1.3612640082133964E-3</v>
      </c>
      <c r="O415" s="13">
        <v>1</v>
      </c>
    </row>
    <row r="416" spans="4:15" x14ac:dyDescent="0.4">
      <c r="D416" s="6">
        <v>6.9400000000000102</v>
      </c>
      <c r="E416" s="7">
        <f t="shared" si="42"/>
        <v>-7.6880606014614649E-3</v>
      </c>
      <c r="G416">
        <f t="shared" si="43"/>
        <v>6.3794469767996409</v>
      </c>
      <c r="H416" s="10">
        <f t="shared" si="48"/>
        <v>-3.1474920102383237E-2</v>
      </c>
      <c r="I416">
        <f t="shared" si="44"/>
        <v>-0.37769904122859888</v>
      </c>
      <c r="K416">
        <f t="shared" si="45"/>
        <v>-6.8005306662417664E-2</v>
      </c>
      <c r="M416">
        <f t="shared" si="46"/>
        <v>-6.8005306662417664E-2</v>
      </c>
      <c r="N416" s="13">
        <f t="shared" si="47"/>
        <v>1.3344691422255439E-3</v>
      </c>
      <c r="O416" s="13">
        <v>1</v>
      </c>
    </row>
    <row r="417" spans="4:15" x14ac:dyDescent="0.4">
      <c r="D417" s="6">
        <v>6.9600000000000097</v>
      </c>
      <c r="E417" s="7">
        <f t="shared" si="42"/>
        <v>-7.5548087333452817E-3</v>
      </c>
      <c r="G417">
        <f t="shared" si="43"/>
        <v>6.3904194246738779</v>
      </c>
      <c r="H417" s="10">
        <f t="shared" si="48"/>
        <v>-3.0929386954315588E-2</v>
      </c>
      <c r="I417">
        <f t="shared" si="44"/>
        <v>-0.37115264345178706</v>
      </c>
      <c r="K417">
        <f t="shared" si="45"/>
        <v>-6.7097708753934726E-2</v>
      </c>
      <c r="M417">
        <f t="shared" si="46"/>
        <v>-6.7097708753934726E-2</v>
      </c>
      <c r="N417" s="13">
        <f t="shared" si="47"/>
        <v>1.3081475018008051E-3</v>
      </c>
      <c r="O417" s="13">
        <v>1</v>
      </c>
    </row>
    <row r="418" spans="4:15" x14ac:dyDescent="0.4">
      <c r="D418" s="6">
        <v>6.9800000000000102</v>
      </c>
      <c r="E418" s="7">
        <f t="shared" si="42"/>
        <v>-7.4238195615754302E-3</v>
      </c>
      <c r="G418">
        <f t="shared" si="43"/>
        <v>6.4013918725481149</v>
      </c>
      <c r="H418" s="10">
        <f t="shared" si="48"/>
        <v>-3.0393117285089814E-2</v>
      </c>
      <c r="I418">
        <f t="shared" si="44"/>
        <v>-0.36471740742107778</v>
      </c>
      <c r="K418">
        <f t="shared" si="45"/>
        <v>-6.6202226375275383E-2</v>
      </c>
      <c r="M418">
        <f t="shared" si="46"/>
        <v>-6.6202226375275383E-2</v>
      </c>
      <c r="N418" s="13">
        <f t="shared" si="47"/>
        <v>1.2822922938328109E-3</v>
      </c>
      <c r="O418" s="13">
        <v>1</v>
      </c>
    </row>
    <row r="419" spans="4:15" x14ac:dyDescent="0.4">
      <c r="D419" s="6">
        <v>7.0000000000000098</v>
      </c>
      <c r="E419" s="7">
        <f t="shared" si="42"/>
        <v>-7.2950557244360675E-3</v>
      </c>
      <c r="G419">
        <f t="shared" si="43"/>
        <v>6.4123643204223537</v>
      </c>
      <c r="H419" s="10">
        <f t="shared" si="48"/>
        <v>-2.9865958135841263E-2</v>
      </c>
      <c r="I419">
        <f t="shared" si="44"/>
        <v>-0.35839149763009515</v>
      </c>
      <c r="K419">
        <f t="shared" si="45"/>
        <v>-6.5318698168520858E-2</v>
      </c>
      <c r="M419">
        <f t="shared" si="46"/>
        <v>-6.5318698168520858E-2</v>
      </c>
      <c r="N419" s="13">
        <f t="shared" si="47"/>
        <v>1.256896775824762E-3</v>
      </c>
      <c r="O419" s="13">
        <v>1</v>
      </c>
    </row>
    <row r="420" spans="4:15" x14ac:dyDescent="0.4">
      <c r="D420" s="6">
        <v>7.0200000000000102</v>
      </c>
      <c r="E420" s="7">
        <f t="shared" si="42"/>
        <v>-7.1684804526480584E-3</v>
      </c>
      <c r="G420">
        <f t="shared" si="43"/>
        <v>6.4233367682965916</v>
      </c>
      <c r="H420" s="10">
        <f t="shared" si="48"/>
        <v>-2.9347758973141153E-2</v>
      </c>
      <c r="I420">
        <f t="shared" si="44"/>
        <v>-0.35217310767769383</v>
      </c>
      <c r="K420">
        <f t="shared" si="45"/>
        <v>-6.4446964906029719E-2</v>
      </c>
      <c r="M420">
        <f t="shared" si="46"/>
        <v>-6.4446964906029719E-2</v>
      </c>
      <c r="N420" s="13">
        <f t="shared" si="47"/>
        <v>1.2319542571193199E-3</v>
      </c>
      <c r="O420" s="13">
        <v>1</v>
      </c>
    </row>
    <row r="421" spans="4:15" x14ac:dyDescent="0.4">
      <c r="D421" s="6">
        <v>7.0400000000000098</v>
      </c>
      <c r="E421" s="7">
        <f t="shared" si="42"/>
        <v>-7.0440575605562024E-3</v>
      </c>
      <c r="G421">
        <f t="shared" si="43"/>
        <v>6.4343092161708286</v>
      </c>
      <c r="H421" s="10">
        <f t="shared" si="48"/>
        <v>-2.8838371652917093E-2</v>
      </c>
      <c r="I421">
        <f t="shared" si="44"/>
        <v>-0.34606045983500511</v>
      </c>
      <c r="K421">
        <f t="shared" si="45"/>
        <v>-6.3586869462990844E-2</v>
      </c>
      <c r="M421">
        <f t="shared" si="46"/>
        <v>-6.3586869462990844E-2</v>
      </c>
      <c r="N421" s="13">
        <f t="shared" si="47"/>
        <v>1.2074581000566999E-3</v>
      </c>
      <c r="O421" s="13">
        <v>1</v>
      </c>
    </row>
    <row r="422" spans="4:15" x14ac:dyDescent="0.4">
      <c r="D422" s="6">
        <v>7.0600000000000103</v>
      </c>
      <c r="E422" s="7">
        <f t="shared" si="42"/>
        <v>-6.9217514374330926E-3</v>
      </c>
      <c r="G422">
        <f t="shared" si="43"/>
        <v>6.4452816640450674</v>
      </c>
      <c r="H422" s="10">
        <f t="shared" si="48"/>
        <v>-2.8337650384851084E-2</v>
      </c>
      <c r="I422">
        <f t="shared" si="44"/>
        <v>-0.34005180461821299</v>
      </c>
      <c r="K422">
        <f t="shared" si="45"/>
        <v>-6.2738256790308394E-2</v>
      </c>
      <c r="M422">
        <f t="shared" si="46"/>
        <v>-6.2738256790308394E-2</v>
      </c>
      <c r="N422" s="13">
        <f t="shared" si="47"/>
        <v>1.1834017210631902E-3</v>
      </c>
      <c r="O422" s="13">
        <v>1</v>
      </c>
    </row>
    <row r="423" spans="4:15" x14ac:dyDescent="0.4">
      <c r="D423" s="6">
        <v>7.0800000000000098</v>
      </c>
      <c r="E423" s="7">
        <f t="shared" si="42"/>
        <v>-6.8015270388986169E-3</v>
      </c>
      <c r="G423">
        <f t="shared" si="43"/>
        <v>6.4562541119193053</v>
      </c>
      <c r="H423" s="10">
        <f t="shared" si="48"/>
        <v>-2.7845451697250938E-2</v>
      </c>
      <c r="I423">
        <f t="shared" si="44"/>
        <v>-0.33414542036701123</v>
      </c>
      <c r="K423">
        <f t="shared" si="45"/>
        <v>-6.1900973887816242E-2</v>
      </c>
      <c r="M423">
        <f t="shared" si="46"/>
        <v>-6.1900973887816242E-2</v>
      </c>
      <c r="N423" s="13">
        <f t="shared" si="47"/>
        <v>1.1597785916720859E-3</v>
      </c>
      <c r="O423" s="13">
        <v>1</v>
      </c>
    </row>
    <row r="424" spans="4:15" x14ac:dyDescent="0.4">
      <c r="D424" s="6">
        <v>7.1000000000000103</v>
      </c>
      <c r="E424" s="7">
        <f t="shared" si="42"/>
        <v>-6.6833498784537645E-3</v>
      </c>
      <c r="G424">
        <f t="shared" si="43"/>
        <v>6.4672265597935423</v>
      </c>
      <c r="H424" s="10">
        <f t="shared" si="48"/>
        <v>-2.7361634402389715E-2</v>
      </c>
      <c r="I424">
        <f t="shared" si="44"/>
        <v>-0.32833961282867657</v>
      </c>
      <c r="K424">
        <f t="shared" si="45"/>
        <v>-6.1074869777815635E-2</v>
      </c>
      <c r="M424">
        <f t="shared" si="46"/>
        <v>-6.1074869777815635E-2</v>
      </c>
      <c r="N424" s="13">
        <f t="shared" si="47"/>
        <v>1.1365822394788698E-3</v>
      </c>
      <c r="O424" s="13">
        <v>1</v>
      </c>
    </row>
    <row r="425" spans="4:15" x14ac:dyDescent="0.4">
      <c r="D425" s="6">
        <v>7.1200000000000099</v>
      </c>
      <c r="E425" s="7">
        <f t="shared" si="42"/>
        <v>-6.5671860191277281E-3</v>
      </c>
      <c r="G425">
        <f t="shared" si="43"/>
        <v>6.4781990076677811</v>
      </c>
      <c r="H425" s="10">
        <f t="shared" si="48"/>
        <v>-2.6886059562308922E-2</v>
      </c>
      <c r="I425">
        <f t="shared" si="44"/>
        <v>-0.32263271474770705</v>
      </c>
      <c r="K425">
        <f t="shared" si="45"/>
        <v>-6.0259795478935688E-2</v>
      </c>
      <c r="M425">
        <f t="shared" si="46"/>
        <v>-6.0259795478935688E-2</v>
      </c>
      <c r="N425" s="13">
        <f t="shared" si="47"/>
        <v>1.1138062490327432E-3</v>
      </c>
      <c r="O425" s="13">
        <v>1</v>
      </c>
    </row>
    <row r="426" spans="4:15" x14ac:dyDescent="0.4">
      <c r="D426" s="6">
        <v>7.1400000000000103</v>
      </c>
      <c r="E426" s="7">
        <f t="shared" si="42"/>
        <v>-6.4530020652369983E-3</v>
      </c>
      <c r="G426">
        <f t="shared" si="43"/>
        <v>6.489171455542019</v>
      </c>
      <c r="H426" s="10">
        <f t="shared" si="48"/>
        <v>-2.6418590455080274E-2</v>
      </c>
      <c r="I426">
        <f t="shared" si="44"/>
        <v>-0.31702308546096331</v>
      </c>
      <c r="K426">
        <f t="shared" si="45"/>
        <v>-5.9455603980312681E-2</v>
      </c>
      <c r="M426">
        <f t="shared" si="46"/>
        <v>-5.9455603980312681E-2</v>
      </c>
      <c r="N426" s="13">
        <f t="shared" si="47"/>
        <v>1.0914442626663886E-3</v>
      </c>
      <c r="O426" s="13">
        <v>1</v>
      </c>
    </row>
    <row r="427" spans="4:15" x14ac:dyDescent="0.4">
      <c r="D427" s="6">
        <v>7.1600000000000099</v>
      </c>
      <c r="E427" s="7">
        <f t="shared" si="42"/>
        <v>-6.3407651542554122E-3</v>
      </c>
      <c r="G427">
        <f t="shared" si="43"/>
        <v>6.5001439034162569</v>
      </c>
      <c r="H427" s="10">
        <f t="shared" si="48"/>
        <v>-2.5959092541521657E-2</v>
      </c>
      <c r="I427">
        <f t="shared" si="44"/>
        <v>-0.31150911049825991</v>
      </c>
      <c r="K427">
        <f t="shared" si="45"/>
        <v>-5.8662150216083044E-2</v>
      </c>
      <c r="M427">
        <f t="shared" si="46"/>
        <v>-5.8662150216083044E-2</v>
      </c>
      <c r="N427" s="13">
        <f t="shared" si="47"/>
        <v>1.0694899812656884E-3</v>
      </c>
      <c r="O427" s="13">
        <v>1</v>
      </c>
    </row>
    <row r="428" spans="4:15" x14ac:dyDescent="0.4">
      <c r="D428" s="6">
        <v>7.1800000000000104</v>
      </c>
      <c r="E428" s="7">
        <f t="shared" si="42"/>
        <v>-6.2304429487938717E-3</v>
      </c>
      <c r="G428">
        <f t="shared" si="43"/>
        <v>6.5111163512904948</v>
      </c>
      <c r="H428" s="10">
        <f t="shared" si="48"/>
        <v>-2.5507433432362111E-2</v>
      </c>
      <c r="I428">
        <f t="shared" si="44"/>
        <v>-0.30608920118834532</v>
      </c>
      <c r="K428">
        <f t="shared" si="45"/>
        <v>-5.7879291040189983E-2</v>
      </c>
      <c r="M428">
        <f t="shared" si="46"/>
        <v>-5.7879291040189983E-2</v>
      </c>
      <c r="N428" s="13">
        <f t="shared" si="47"/>
        <v>1.0479371649814834E-3</v>
      </c>
      <c r="O428" s="13">
        <v>1</v>
      </c>
    </row>
    <row r="429" spans="4:15" x14ac:dyDescent="0.4">
      <c r="D429" s="6">
        <v>7.2000000000000099</v>
      </c>
      <c r="E429" s="7">
        <f t="shared" si="42"/>
        <v>-6.1220036286887174E-3</v>
      </c>
      <c r="G429">
        <f t="shared" si="43"/>
        <v>6.5220887991647336</v>
      </c>
      <c r="H429" s="10">
        <f t="shared" si="48"/>
        <v>-2.506348285585161E-2</v>
      </c>
      <c r="I429">
        <f t="shared" si="44"/>
        <v>-0.30076179427021932</v>
      </c>
      <c r="K429">
        <f t="shared" si="45"/>
        <v>-5.7106885201497211E-2</v>
      </c>
      <c r="M429">
        <f t="shared" si="46"/>
        <v>-5.7106885201497211E-2</v>
      </c>
      <c r="N429" s="13">
        <f t="shared" si="47"/>
        <v>1.0267796338849259E-3</v>
      </c>
      <c r="O429" s="13">
        <v>1</v>
      </c>
    </row>
    <row r="430" spans="4:15" x14ac:dyDescent="0.4">
      <c r="D430" s="6">
        <v>7.2200000000000104</v>
      </c>
      <c r="E430" s="7">
        <f t="shared" si="42"/>
        <v>-6.0154158831974289E-3</v>
      </c>
      <c r="G430">
        <f t="shared" si="43"/>
        <v>6.5330612470389706</v>
      </c>
      <c r="H430" s="10">
        <f t="shared" si="48"/>
        <v>-2.4627112625810275E-2</v>
      </c>
      <c r="I430">
        <f t="shared" si="44"/>
        <v>-0.29552535150972331</v>
      </c>
      <c r="K430">
        <f t="shared" si="45"/>
        <v>-5.634479331920967E-2</v>
      </c>
      <c r="M430">
        <f t="shared" si="46"/>
        <v>-5.634479331920967E-2</v>
      </c>
      <c r="N430" s="13">
        <f t="shared" si="47"/>
        <v>1.0060112685684405E-3</v>
      </c>
      <c r="O430" s="13">
        <v>1</v>
      </c>
    </row>
    <row r="431" spans="4:15" x14ac:dyDescent="0.4">
      <c r="D431" s="6">
        <v>7.24000000000001</v>
      </c>
      <c r="E431" s="7">
        <f t="shared" si="42"/>
        <v>-5.9106489033006913E-3</v>
      </c>
      <c r="G431">
        <f t="shared" si="43"/>
        <v>6.5440336949132076</v>
      </c>
      <c r="H431" s="10">
        <f t="shared" si="48"/>
        <v>-2.4198196610113031E-2</v>
      </c>
      <c r="I431">
        <f t="shared" si="44"/>
        <v>-0.29037835932135636</v>
      </c>
      <c r="K431">
        <f t="shared" si="45"/>
        <v>-5.5592877858594826E-2</v>
      </c>
      <c r="M431">
        <f t="shared" si="46"/>
        <v>-5.5592877858594826E-2</v>
      </c>
      <c r="N431" s="13">
        <f t="shared" si="47"/>
        <v>9.8562601069377472E-4</v>
      </c>
      <c r="O431" s="13">
        <v>1</v>
      </c>
    </row>
    <row r="432" spans="4:15" x14ac:dyDescent="0.4">
      <c r="D432" s="6">
        <v>7.2600000000000096</v>
      </c>
      <c r="E432" s="7">
        <f t="shared" si="42"/>
        <v>-5.8076723741094984E-3</v>
      </c>
      <c r="G432">
        <f t="shared" si="43"/>
        <v>6.5550061427874455</v>
      </c>
      <c r="H432" s="10">
        <f t="shared" si="48"/>
        <v>-2.3776610699604284E-2</v>
      </c>
      <c r="I432">
        <f t="shared" si="44"/>
        <v>-0.28531932839525143</v>
      </c>
      <c r="K432">
        <f t="shared" si="45"/>
        <v>-5.4851003107004519E-2</v>
      </c>
      <c r="M432">
        <f t="shared" si="46"/>
        <v>-5.4851003107004519E-2</v>
      </c>
      <c r="N432" s="13">
        <f t="shared" si="47"/>
        <v>9.6561786348909337E-4</v>
      </c>
      <c r="O432" s="13">
        <v>1</v>
      </c>
    </row>
    <row r="433" spans="4:15" x14ac:dyDescent="0.4">
      <c r="D433" s="6">
        <v>7.28000000000001</v>
      </c>
      <c r="E433" s="7">
        <f t="shared" si="42"/>
        <v>-5.7064564673762778E-3</v>
      </c>
      <c r="G433">
        <f t="shared" si="43"/>
        <v>6.5659785906616843</v>
      </c>
      <c r="H433" s="10">
        <f t="shared" si="48"/>
        <v>-2.3362232777438482E-2</v>
      </c>
      <c r="I433">
        <f t="shared" si="44"/>
        <v>-0.28034679332926177</v>
      </c>
      <c r="K433">
        <f t="shared" si="45"/>
        <v>-5.4119035150191751E-2</v>
      </c>
      <c r="M433">
        <f t="shared" si="46"/>
        <v>-5.4119035150191751E-2</v>
      </c>
      <c r="N433" s="13">
        <f t="shared" si="47"/>
        <v>9.4598089219660112E-4</v>
      </c>
      <c r="O433" s="13">
        <v>1</v>
      </c>
    </row>
    <row r="434" spans="4:15" x14ac:dyDescent="0.4">
      <c r="D434" s="6">
        <v>7.3000000000000096</v>
      </c>
      <c r="E434" s="7">
        <f t="shared" si="42"/>
        <v>-5.6069718341088598E-3</v>
      </c>
      <c r="G434">
        <f t="shared" si="43"/>
        <v>6.5769510385359213</v>
      </c>
      <c r="H434" s="10">
        <f t="shared" si="48"/>
        <v>-2.2954942688841674E-2</v>
      </c>
      <c r="I434">
        <f t="shared" si="44"/>
        <v>-0.2754593122661001</v>
      </c>
      <c r="K434">
        <f t="shared" si="45"/>
        <v>-5.3396841848920858E-2</v>
      </c>
      <c r="M434">
        <f t="shared" si="46"/>
        <v>-5.3396841848920858E-2</v>
      </c>
      <c r="N434" s="13">
        <f t="shared" si="47"/>
        <v>9.2670922447242975E-4</v>
      </c>
      <c r="O434" s="13">
        <v>1</v>
      </c>
    </row>
    <row r="435" spans="4:15" x14ac:dyDescent="0.4">
      <c r="D435" s="6">
        <v>7.3200000000000101</v>
      </c>
      <c r="E435" s="7">
        <f t="shared" si="42"/>
        <v>-5.5091895972860924E-3</v>
      </c>
      <c r="G435">
        <f t="shared" si="43"/>
        <v>6.5879234864101601</v>
      </c>
      <c r="H435" s="10">
        <f t="shared" si="48"/>
        <v>-2.2554622211289264E-2</v>
      </c>
      <c r="I435">
        <f t="shared" si="44"/>
        <v>-0.27065546653547118</v>
      </c>
      <c r="K435">
        <f t="shared" si="45"/>
        <v>-5.2684292815866014E-2</v>
      </c>
      <c r="M435">
        <f t="shared" si="46"/>
        <v>-5.2684292815866014E-2</v>
      </c>
      <c r="N435" s="13">
        <f t="shared" si="47"/>
        <v>9.0779705074029631E-4</v>
      </c>
      <c r="O435" s="13">
        <v>1</v>
      </c>
    </row>
    <row r="436" spans="4:15" x14ac:dyDescent="0.4">
      <c r="D436" s="6">
        <v>7.3400000000000096</v>
      </c>
      <c r="E436" s="7">
        <f t="shared" si="42"/>
        <v>-5.4130813446740906E-3</v>
      </c>
      <c r="G436">
        <f t="shared" si="43"/>
        <v>6.598895934284398</v>
      </c>
      <c r="H436" s="10">
        <f t="shared" si="48"/>
        <v>-2.2161155025095726E-2</v>
      </c>
      <c r="I436">
        <f t="shared" si="44"/>
        <v>-0.26593386030114874</v>
      </c>
      <c r="K436">
        <f t="shared" si="45"/>
        <v>-5.1981259392798143E-2</v>
      </c>
      <c r="M436">
        <f t="shared" si="46"/>
        <v>-5.1981259392798143E-2</v>
      </c>
      <c r="N436" s="13">
        <f t="shared" si="47"/>
        <v>8.8923862450066482E-4</v>
      </c>
      <c r="O436" s="13">
        <v>1</v>
      </c>
    </row>
    <row r="437" spans="4:15" x14ac:dyDescent="0.4">
      <c r="D437" s="6">
        <v>7.3600000000000101</v>
      </c>
      <c r="E437" s="7">
        <f t="shared" si="42"/>
        <v>-5.318619121741858E-3</v>
      </c>
      <c r="G437">
        <f t="shared" si="43"/>
        <v>6.609868382158635</v>
      </c>
      <c r="H437" s="10">
        <f t="shared" si="48"/>
        <v>-2.1774426684411166E-2</v>
      </c>
      <c r="I437">
        <f t="shared" si="44"/>
        <v>-0.26129312021293399</v>
      </c>
      <c r="K437">
        <f t="shared" si="45"/>
        <v>-5.1287614628053112E-2</v>
      </c>
      <c r="M437">
        <f t="shared" si="46"/>
        <v>-5.1287614628053112E-2</v>
      </c>
      <c r="N437" s="13">
        <f t="shared" si="47"/>
        <v>8.7102826259673226E-4</v>
      </c>
      <c r="O437" s="13">
        <v>1</v>
      </c>
    </row>
    <row r="438" spans="4:15" x14ac:dyDescent="0.4">
      <c r="D438" s="6">
        <v>7.3800000000000097</v>
      </c>
      <c r="E438" s="7">
        <f t="shared" si="42"/>
        <v>-5.2257754246752995E-3</v>
      </c>
      <c r="G438">
        <f t="shared" si="43"/>
        <v>6.6208408300328738</v>
      </c>
      <c r="H438" s="10">
        <f t="shared" si="48"/>
        <v>-2.1394324588620676E-2</v>
      </c>
      <c r="I438">
        <f t="shared" si="44"/>
        <v>-0.25673189506344812</v>
      </c>
      <c r="K438">
        <f t="shared" si="45"/>
        <v>-5.0603233254281559E-2</v>
      </c>
      <c r="M438">
        <f t="shared" si="46"/>
        <v>-5.0603233254281559E-2</v>
      </c>
      <c r="N438" s="13">
        <f t="shared" si="47"/>
        <v>8.5316034543891938E-4</v>
      </c>
      <c r="O438" s="13">
        <v>1</v>
      </c>
    </row>
    <row r="439" spans="4:15" x14ac:dyDescent="0.4">
      <c r="D439" s="6">
        <v>7.4000000000000101</v>
      </c>
      <c r="E439" s="7">
        <f t="shared" si="42"/>
        <v>-5.1345231934883627E-3</v>
      </c>
      <c r="G439">
        <f t="shared" si="43"/>
        <v>6.6318132779071117</v>
      </c>
      <c r="H439" s="10">
        <f t="shared" si="48"/>
        <v>-2.1020737954141357E-2</v>
      </c>
      <c r="I439">
        <f t="shared" si="44"/>
        <v>-0.25224885544969627</v>
      </c>
      <c r="K439">
        <f t="shared" si="45"/>
        <v>-4.9927991666475623E-2</v>
      </c>
      <c r="M439">
        <f t="shared" si="46"/>
        <v>-4.9927991666475623E-2</v>
      </c>
      <c r="N439" s="13">
        <f t="shared" si="47"/>
        <v>8.356293171892632E-4</v>
      </c>
      <c r="O439" s="13">
        <v>1</v>
      </c>
    </row>
    <row r="440" spans="4:15" x14ac:dyDescent="0.4">
      <c r="D440" s="6">
        <v>7.4200000000000097</v>
      </c>
      <c r="E440" s="7">
        <f t="shared" si="42"/>
        <v>-5.0448358052303461E-3</v>
      </c>
      <c r="G440">
        <f t="shared" si="43"/>
        <v>6.6427857257813496</v>
      </c>
      <c r="H440" s="10">
        <f t="shared" si="48"/>
        <v>-2.0653557786613035E-2</v>
      </c>
      <c r="I440">
        <f t="shared" si="44"/>
        <v>-0.24784269343935642</v>
      </c>
      <c r="K440">
        <f t="shared" si="45"/>
        <v>-4.9261767900269322E-2</v>
      </c>
      <c r="M440">
        <f t="shared" si="46"/>
        <v>-4.9261767900269322E-2</v>
      </c>
      <c r="N440" s="13">
        <f t="shared" si="47"/>
        <v>8.1842968590710593E-4</v>
      </c>
      <c r="O440" s="13">
        <v>1</v>
      </c>
    </row>
    <row r="441" spans="4:15" x14ac:dyDescent="0.4">
      <c r="D441" s="6">
        <v>7.4400000000000102</v>
      </c>
      <c r="E441" s="7">
        <f t="shared" si="42"/>
        <v>-4.9566870672881191E-3</v>
      </c>
      <c r="G441">
        <f t="shared" si="43"/>
        <v>6.6537581736555875</v>
      </c>
      <c r="H441" s="10">
        <f t="shared" si="48"/>
        <v>-2.0292676853477565E-2</v>
      </c>
      <c r="I441">
        <f t="shared" si="44"/>
        <v>-0.2435121222417308</v>
      </c>
      <c r="K441">
        <f t="shared" si="45"/>
        <v>-4.8604441610510495E-2</v>
      </c>
      <c r="M441">
        <f t="shared" si="46"/>
        <v>-4.8604441610510495E-2</v>
      </c>
      <c r="N441" s="13">
        <f t="shared" si="47"/>
        <v>8.0155602365757181E-4</v>
      </c>
      <c r="O441" s="13">
        <v>1</v>
      </c>
    </row>
    <row r="442" spans="4:15" x14ac:dyDescent="0.4">
      <c r="D442" s="6">
        <v>7.4600000000000097</v>
      </c>
      <c r="E442" s="7">
        <f t="shared" si="42"/>
        <v>-4.8700512107823137E-3</v>
      </c>
      <c r="G442">
        <f t="shared" si="43"/>
        <v>6.6647306215298263</v>
      </c>
      <c r="H442" s="10">
        <f t="shared" si="48"/>
        <v>-1.9937989656942795E-2</v>
      </c>
      <c r="I442">
        <f t="shared" si="44"/>
        <v>-0.23925587588331354</v>
      </c>
      <c r="K442">
        <f t="shared" si="45"/>
        <v>-4.7955894050101096E-2</v>
      </c>
      <c r="M442">
        <f t="shared" si="46"/>
        <v>-4.7955894050101096E-2</v>
      </c>
      <c r="N442" s="13">
        <f t="shared" si="47"/>
        <v>7.8500296658415921E-4</v>
      </c>
      <c r="O442" s="13">
        <v>1</v>
      </c>
    </row>
    <row r="443" spans="4:15" x14ac:dyDescent="0.4">
      <c r="D443" s="6">
        <v>7.4800000000000102</v>
      </c>
      <c r="E443" s="7">
        <f t="shared" si="42"/>
        <v>-4.7849028840562333E-3</v>
      </c>
      <c r="G443">
        <f t="shared" si="43"/>
        <v>6.6757030694040633</v>
      </c>
      <c r="H443" s="10">
        <f t="shared" si="48"/>
        <v>-1.9589392407326222E-2</v>
      </c>
      <c r="I443">
        <f t="shared" si="44"/>
        <v>-0.23507270888791465</v>
      </c>
      <c r="K443">
        <f t="shared" si="45"/>
        <v>-4.7316008049101826E-2</v>
      </c>
      <c r="M443">
        <f t="shared" si="46"/>
        <v>-4.7316008049101826E-2</v>
      </c>
      <c r="N443" s="13">
        <f t="shared" si="47"/>
        <v>7.6876521494675563E-4</v>
      </c>
      <c r="O443" s="13">
        <v>1</v>
      </c>
    </row>
    <row r="444" spans="4:15" x14ac:dyDescent="0.4">
      <c r="D444" s="6">
        <v>7.5000000000000098</v>
      </c>
      <c r="E444" s="7">
        <f t="shared" si="42"/>
        <v>-4.7012171462565457E-3</v>
      </c>
      <c r="G444">
        <f t="shared" si="43"/>
        <v>6.6866755172783003</v>
      </c>
      <c r="H444" s="10">
        <f t="shared" si="48"/>
        <v>-1.9246782996774302E-2</v>
      </c>
      <c r="I444">
        <f t="shared" si="44"/>
        <v>-0.23096139596129162</v>
      </c>
      <c r="K444">
        <f t="shared" si="45"/>
        <v>-4.6684667994099878E-2</v>
      </c>
      <c r="M444">
        <f t="shared" si="46"/>
        <v>-4.6684667994099878E-2</v>
      </c>
      <c r="N444" s="13">
        <f t="shared" si="47"/>
        <v>7.5283753312646389E-4</v>
      </c>
      <c r="O444" s="13">
        <v>1</v>
      </c>
    </row>
    <row r="445" spans="4:15" x14ac:dyDescent="0.4">
      <c r="D445" s="6">
        <v>7.5200000000000102</v>
      </c>
      <c r="E445" s="7">
        <f t="shared" si="42"/>
        <v>-4.6189694610045458E-3</v>
      </c>
      <c r="G445">
        <f t="shared" si="43"/>
        <v>6.69764796515254</v>
      </c>
      <c r="H445" s="10">
        <f t="shared" si="48"/>
        <v>-1.8910060973352613E-2</v>
      </c>
      <c r="I445">
        <f t="shared" si="44"/>
        <v>-0.22692073168023136</v>
      </c>
      <c r="K445">
        <f t="shared" si="45"/>
        <v>-4.6061759807834744E-2</v>
      </c>
      <c r="M445">
        <f t="shared" si="46"/>
        <v>-4.6061759807834744E-2</v>
      </c>
      <c r="N445" s="13">
        <f t="shared" si="47"/>
        <v>7.3721474959841831E-4</v>
      </c>
      <c r="O445" s="13">
        <v>1</v>
      </c>
    </row>
    <row r="446" spans="4:15" x14ac:dyDescent="0.4">
      <c r="D446" s="6">
        <v>7.5400000000000098</v>
      </c>
      <c r="E446" s="7">
        <f t="shared" si="42"/>
        <v>-4.5381356901570405E-3</v>
      </c>
      <c r="G446">
        <f t="shared" si="43"/>
        <v>6.708620413026777</v>
      </c>
      <c r="H446" s="10">
        <f t="shared" si="48"/>
        <v>-1.8579127515502929E-2</v>
      </c>
      <c r="I446">
        <f t="shared" si="44"/>
        <v>-0.22294953018603514</v>
      </c>
      <c r="K446">
        <f t="shared" si="45"/>
        <v>-4.5447170929082299E-2</v>
      </c>
      <c r="M446">
        <f t="shared" si="46"/>
        <v>-4.5447170929082299E-2</v>
      </c>
      <c r="N446" s="13">
        <f t="shared" si="47"/>
        <v>7.218917568739858E-4</v>
      </c>
      <c r="O446" s="13">
        <v>1</v>
      </c>
    </row>
    <row r="447" spans="4:15" x14ac:dyDescent="0.4">
      <c r="D447" s="6">
        <v>7.5600000000000103</v>
      </c>
      <c r="E447" s="7">
        <f t="shared" si="42"/>
        <v>-4.4586920876556659E-3</v>
      </c>
      <c r="G447">
        <f t="shared" si="43"/>
        <v>6.719592860901014</v>
      </c>
      <c r="H447" s="10">
        <f t="shared" si="48"/>
        <v>-1.8253885406862298E-2</v>
      </c>
      <c r="I447">
        <f t="shared" si="44"/>
        <v>-0.21904662488234758</v>
      </c>
      <c r="K447">
        <f t="shared" si="45"/>
        <v>-4.4840790292789805E-2</v>
      </c>
      <c r="M447">
        <f t="shared" si="46"/>
        <v>-4.4840790292789805E-2</v>
      </c>
      <c r="N447" s="13">
        <f t="shared" si="47"/>
        <v>7.0686351141335596E-4</v>
      </c>
      <c r="O447" s="13">
        <v>1</v>
      </c>
    </row>
    <row r="448" spans="4:15" x14ac:dyDescent="0.4">
      <c r="D448" s="6">
        <v>7.5800000000000098</v>
      </c>
      <c r="E448" s="7">
        <f t="shared" si="42"/>
        <v>-4.3806152934637004E-3</v>
      </c>
      <c r="G448">
        <f t="shared" si="43"/>
        <v>6.7305653087752528</v>
      </c>
      <c r="H448" s="10">
        <f t="shared" si="48"/>
        <v>-1.7934239011440395E-2</v>
      </c>
      <c r="I448">
        <f t="shared" si="44"/>
        <v>-0.21521086813728474</v>
      </c>
      <c r="K448">
        <f t="shared" si="45"/>
        <v>-4.4242508310463113E-2</v>
      </c>
      <c r="M448">
        <f t="shared" si="46"/>
        <v>-4.4242508310463113E-2</v>
      </c>
      <c r="N448" s="13">
        <f t="shared" si="47"/>
        <v>6.9212503350990127E-4</v>
      </c>
      <c r="O448" s="13">
        <v>1</v>
      </c>
    </row>
    <row r="449" spans="4:15" x14ac:dyDescent="0.4">
      <c r="D449" s="6">
        <v>7.6000000000000103</v>
      </c>
      <c r="E449" s="7">
        <f t="shared" si="42"/>
        <v>-4.3038823275892129E-3</v>
      </c>
      <c r="G449">
        <f t="shared" si="43"/>
        <v>6.7415377566494907</v>
      </c>
      <c r="H449" s="10">
        <f t="shared" si="48"/>
        <v>-1.7620094249150238E-2</v>
      </c>
      <c r="I449">
        <f t="shared" si="44"/>
        <v>-0.21144113098980286</v>
      </c>
      <c r="K449">
        <f t="shared" si="45"/>
        <v>-4.3652216850801707E-2</v>
      </c>
      <c r="M449">
        <f t="shared" si="46"/>
        <v>-4.3652216850801707E-2</v>
      </c>
      <c r="N449" s="13">
        <f t="shared" si="47"/>
        <v>6.7767140714741325E-4</v>
      </c>
      <c r="O449" s="13">
        <v>1</v>
      </c>
    </row>
    <row r="450" spans="4:15" x14ac:dyDescent="0.4">
      <c r="D450" s="6">
        <v>7.6200000000000099</v>
      </c>
      <c r="E450" s="7">
        <f t="shared" si="42"/>
        <v>-4.2284705841935969E-3</v>
      </c>
      <c r="G450">
        <f t="shared" si="43"/>
        <v>6.7525102045237277</v>
      </c>
      <c r="H450" s="10">
        <f t="shared" si="48"/>
        <v>-1.7311358571688591E-2</v>
      </c>
      <c r="I450">
        <f t="shared" si="44"/>
        <v>-0.20773630286026309</v>
      </c>
      <c r="K450">
        <f t="shared" si="45"/>
        <v>-4.3069809220577321E-2</v>
      </c>
      <c r="M450">
        <f t="shared" si="46"/>
        <v>-4.3069809220577321E-2</v>
      </c>
      <c r="N450" s="13">
        <f t="shared" si="47"/>
        <v>6.6349777983123624E-4</v>
      </c>
      <c r="O450" s="13">
        <v>1</v>
      </c>
    </row>
    <row r="451" spans="4:15" x14ac:dyDescent="0.4">
      <c r="D451" s="6">
        <v>7.6400000000000103</v>
      </c>
      <c r="E451" s="7">
        <f t="shared" si="42"/>
        <v>-4.1543578257843706E-3</v>
      </c>
      <c r="G451">
        <f t="shared" si="43"/>
        <v>6.7634826523979665</v>
      </c>
      <c r="H451" s="10">
        <f t="shared" si="48"/>
        <v>-1.7007940938761214E-2</v>
      </c>
      <c r="I451">
        <f t="shared" si="44"/>
        <v>-0.20409529126513457</v>
      </c>
      <c r="K451">
        <f t="shared" si="45"/>
        <v>-4.2495180145755727E-2</v>
      </c>
      <c r="M451">
        <f t="shared" si="46"/>
        <v>-4.2495180145755727E-2</v>
      </c>
      <c r="N451" s="13">
        <f t="shared" si="47"/>
        <v>6.4959936239455832E-4</v>
      </c>
      <c r="O451" s="13">
        <v>1</v>
      </c>
    </row>
    <row r="452" spans="4:15" x14ac:dyDescent="0.4">
      <c r="D452" s="6">
        <v>7.6600000000000099</v>
      </c>
      <c r="E452" s="7">
        <f t="shared" si="42"/>
        <v>-4.0815221774912931E-3</v>
      </c>
      <c r="G452">
        <f t="shared" si="43"/>
        <v>6.7744551002722044</v>
      </c>
      <c r="H452" s="10">
        <f t="shared" si="48"/>
        <v>-1.6709751794649359E-2</v>
      </c>
      <c r="I452">
        <f t="shared" si="44"/>
        <v>-0.20051702153579232</v>
      </c>
      <c r="K452">
        <f t="shared" si="45"/>
        <v>-4.1928225752857651E-2</v>
      </c>
      <c r="M452">
        <f t="shared" si="46"/>
        <v>-4.1928225752857651E-2</v>
      </c>
      <c r="N452" s="13">
        <f t="shared" si="47"/>
        <v>6.3597142878082978E-4</v>
      </c>
      <c r="O452" s="13">
        <v>1</v>
      </c>
    </row>
    <row r="453" spans="4:15" x14ac:dyDescent="0.4">
      <c r="D453" s="6">
        <v>7.6800000000000104</v>
      </c>
      <c r="E453" s="7">
        <f t="shared" si="42"/>
        <v>-4.0099421214246957E-3</v>
      </c>
      <c r="G453">
        <f t="shared" si="43"/>
        <v>6.7854275481464414</v>
      </c>
      <c r="H453" s="10">
        <f t="shared" si="48"/>
        <v>-1.6416703045112706E-2</v>
      </c>
      <c r="I453">
        <f t="shared" si="44"/>
        <v>-0.19700043654135246</v>
      </c>
      <c r="K453">
        <f t="shared" si="45"/>
        <v>-4.136884355055561E-2</v>
      </c>
      <c r="M453">
        <f t="shared" si="46"/>
        <v>-4.136884355055561E-2</v>
      </c>
      <c r="N453" s="13">
        <f t="shared" si="47"/>
        <v>6.2260931580336446E-4</v>
      </c>
      <c r="O453" s="13">
        <v>1</v>
      </c>
    </row>
    <row r="454" spans="4:15" x14ac:dyDescent="0.4">
      <c r="D454" s="6">
        <v>7.7000000000000099</v>
      </c>
      <c r="E454" s="7">
        <f t="shared" si="42"/>
        <v>-3.9395964911151E-3</v>
      </c>
      <c r="G454">
        <f t="shared" si="43"/>
        <v>6.7963999960206802</v>
      </c>
      <c r="H454" s="10">
        <f t="shared" si="48"/>
        <v>-1.6128708034625221E-2</v>
      </c>
      <c r="I454">
        <f t="shared" si="44"/>
        <v>-0.19354449641550264</v>
      </c>
      <c r="K454">
        <f t="shared" si="45"/>
        <v>-4.0816932411504955E-2</v>
      </c>
      <c r="M454">
        <f t="shared" si="46"/>
        <v>-4.0816932411504955E-2</v>
      </c>
      <c r="N454" s="13">
        <f t="shared" si="47"/>
        <v>6.0950842288315875E-4</v>
      </c>
      <c r="O454" s="13">
        <v>1</v>
      </c>
    </row>
    <row r="455" spans="4:15" x14ac:dyDescent="0.4">
      <c r="D455" s="6">
        <v>7.7200000000000104</v>
      </c>
      <c r="E455" s="7">
        <f t="shared" si="42"/>
        <v>-3.8704644660330243E-3</v>
      </c>
      <c r="G455">
        <f t="shared" si="43"/>
        <v>6.8073724438949181</v>
      </c>
      <c r="H455" s="10">
        <f t="shared" si="48"/>
        <v>-1.5845681523939205E-2</v>
      </c>
      <c r="I455">
        <f t="shared" si="44"/>
        <v>-0.19014817828727046</v>
      </c>
      <c r="K455">
        <f t="shared" si="45"/>
        <v>-4.0272392554406532E-2</v>
      </c>
      <c r="M455">
        <f t="shared" si="46"/>
        <v>-4.0272392554406532E-2</v>
      </c>
      <c r="N455" s="13">
        <f t="shared" si="47"/>
        <v>5.9666421176595417E-4</v>
      </c>
      <c r="O455" s="13">
        <v>1</v>
      </c>
    </row>
    <row r="456" spans="4:15" x14ac:dyDescent="0.4">
      <c r="D456" s="6">
        <v>7.74000000000001</v>
      </c>
      <c r="E456" s="7">
        <f t="shared" si="42"/>
        <v>-3.8025255661880857E-3</v>
      </c>
      <c r="G456">
        <f t="shared" si="43"/>
        <v>6.818344891769156</v>
      </c>
      <c r="H456" s="10">
        <f t="shared" si="48"/>
        <v>-1.5567539667974025E-2</v>
      </c>
      <c r="I456">
        <f t="shared" si="44"/>
        <v>-0.18681047601568829</v>
      </c>
      <c r="K456">
        <f t="shared" si="45"/>
        <v>-3.9735125526296378E-2</v>
      </c>
      <c r="M456">
        <f t="shared" si="46"/>
        <v>-3.9735125526296378E-2</v>
      </c>
      <c r="N456" s="13">
        <f t="shared" si="47"/>
        <v>5.8407220621938254E-4</v>
      </c>
      <c r="O456" s="13">
        <v>1</v>
      </c>
    </row>
    <row r="457" spans="4:15" x14ac:dyDescent="0.4">
      <c r="D457" s="6">
        <v>7.7600000000000096</v>
      </c>
      <c r="E457" s="7">
        <f t="shared" si="42"/>
        <v>-3.7357596468062947E-3</v>
      </c>
      <c r="G457">
        <f t="shared" si="43"/>
        <v>6.829317339643393</v>
      </c>
      <c r="H457" s="10">
        <f t="shared" si="48"/>
        <v>-1.5294199994024971E-2</v>
      </c>
      <c r="I457">
        <f t="shared" si="44"/>
        <v>-0.18353039992829967</v>
      </c>
      <c r="K457">
        <f t="shared" si="45"/>
        <v>-3.9205034185062652E-2</v>
      </c>
      <c r="M457">
        <f t="shared" si="46"/>
        <v>-3.9205034185062652E-2</v>
      </c>
      <c r="N457" s="13">
        <f t="shared" si="47"/>
        <v>5.7172799171129659E-4</v>
      </c>
      <c r="O457" s="13">
        <v>1</v>
      </c>
    </row>
    <row r="458" spans="4:15" x14ac:dyDescent="0.4">
      <c r="D458" s="6">
        <v>7.78000000000001</v>
      </c>
      <c r="E458" s="7">
        <f t="shared" si="42"/>
        <v>-3.6701468930846618E-3</v>
      </c>
      <c r="G458">
        <f t="shared" si="43"/>
        <v>6.8402897875176327</v>
      </c>
      <c r="H458" s="10">
        <f t="shared" si="48"/>
        <v>-1.5025581380288608E-2</v>
      </c>
      <c r="I458">
        <f t="shared" si="44"/>
        <v>-0.18030697656346328</v>
      </c>
      <c r="K458">
        <f t="shared" si="45"/>
        <v>-3.8682022682184042E-2</v>
      </c>
      <c r="M458">
        <f t="shared" si="46"/>
        <v>-3.8682022682184042E-2</v>
      </c>
      <c r="N458" s="13">
        <f t="shared" si="47"/>
        <v>5.5962721507002411E-4</v>
      </c>
      <c r="O458" s="13">
        <v>1</v>
      </c>
    </row>
    <row r="459" spans="4:15" x14ac:dyDescent="0.4">
      <c r="D459" s="6">
        <v>7.8000000000000096</v>
      </c>
      <c r="E459" s="7">
        <f t="shared" si="42"/>
        <v>-3.6056678150220927E-3</v>
      </c>
      <c r="G459">
        <f t="shared" si="43"/>
        <v>6.8512622353918697</v>
      </c>
      <c r="H459" s="10">
        <f t="shared" si="48"/>
        <v>-1.4761604034700448E-2</v>
      </c>
      <c r="I459">
        <f t="shared" si="44"/>
        <v>-0.17713924841640538</v>
      </c>
      <c r="K459">
        <f t="shared" si="45"/>
        <v>-3.8165996445690686E-2</v>
      </c>
      <c r="M459">
        <f t="shared" si="46"/>
        <v>-3.8165996445690686E-2</v>
      </c>
      <c r="N459" s="13">
        <f t="shared" si="47"/>
        <v>5.4776558412761745E-4</v>
      </c>
      <c r="O459" s="13">
        <v>1</v>
      </c>
    </row>
    <row r="460" spans="4:15" x14ac:dyDescent="0.4">
      <c r="D460" s="6">
        <v>7.8200000000000101</v>
      </c>
      <c r="E460" s="7">
        <f t="shared" si="42"/>
        <v>-3.5423032423255881E-3</v>
      </c>
      <c r="G460">
        <f t="shared" si="43"/>
        <v>6.8622346832661067</v>
      </c>
      <c r="H460" s="10">
        <f t="shared" si="48"/>
        <v>-1.4502189474080959E-2</v>
      </c>
      <c r="I460">
        <f t="shared" si="44"/>
        <v>-0.1740262736889715</v>
      </c>
      <c r="K460">
        <f t="shared" si="45"/>
        <v>-3.7656862163340382E-2</v>
      </c>
      <c r="M460">
        <f t="shared" si="46"/>
        <v>-3.7656862163340382E-2</v>
      </c>
      <c r="N460" s="13">
        <f t="shared" si="47"/>
        <v>5.3613886734673612E-4</v>
      </c>
      <c r="O460" s="13">
        <v>1</v>
      </c>
    </row>
    <row r="461" spans="4:15" x14ac:dyDescent="0.4">
      <c r="D461" s="6">
        <v>7.8400000000000096</v>
      </c>
      <c r="E461" s="7">
        <f t="shared" si="42"/>
        <v>-3.4800343193908622E-3</v>
      </c>
      <c r="G461">
        <f t="shared" si="43"/>
        <v>6.8732071311403455</v>
      </c>
      <c r="H461" s="10">
        <f t="shared" si="48"/>
        <v>-1.4247260503586191E-2</v>
      </c>
      <c r="I461">
        <f t="shared" si="44"/>
        <v>-0.1709671260430343</v>
      </c>
      <c r="K461">
        <f t="shared" si="45"/>
        <v>-3.7154527766012413E-2</v>
      </c>
      <c r="M461">
        <f t="shared" si="46"/>
        <v>-3.7154527766012413E-2</v>
      </c>
      <c r="N461" s="13">
        <f t="shared" si="47"/>
        <v>5.2474289343222417E-4</v>
      </c>
      <c r="O461" s="13">
        <v>1</v>
      </c>
    </row>
    <row r="462" spans="4:15" x14ac:dyDescent="0.4">
      <c r="D462" s="6">
        <v>7.8600000000000101</v>
      </c>
      <c r="E462" s="7">
        <f t="shared" si="42"/>
        <v>-3.4188425003563393E-3</v>
      </c>
      <c r="G462">
        <f t="shared" si="43"/>
        <v>6.8841795790145834</v>
      </c>
      <c r="H462" s="10">
        <f t="shared" si="48"/>
        <v>-1.3996741196458854E-2</v>
      </c>
      <c r="I462">
        <f t="shared" si="44"/>
        <v>-0.16796089435750625</v>
      </c>
      <c r="K462">
        <f t="shared" si="45"/>
        <v>-3.6658902411312921E-2</v>
      </c>
      <c r="M462">
        <f t="shared" si="46"/>
        <v>-3.6658902411312921E-2</v>
      </c>
      <c r="N462" s="13">
        <f t="shared" si="47"/>
        <v>5.1357355092803585E-4</v>
      </c>
      <c r="O462" s="13">
        <v>1</v>
      </c>
    </row>
    <row r="463" spans="4:15" x14ac:dyDescent="0.4">
      <c r="D463" s="6">
        <v>7.8800000000000097</v>
      </c>
      <c r="E463" s="7">
        <f t="shared" si="42"/>
        <v>-3.3587095442296874E-3</v>
      </c>
      <c r="G463">
        <f t="shared" si="43"/>
        <v>6.8951520268888205</v>
      </c>
      <c r="H463" s="10">
        <f t="shared" si="48"/>
        <v>-1.3750556874076343E-2</v>
      </c>
      <c r="I463">
        <f t="shared" si="44"/>
        <v>-0.16500668248891612</v>
      </c>
      <c r="K463">
        <f t="shared" si="45"/>
        <v>-3.6169896467390703E-2</v>
      </c>
      <c r="M463">
        <f t="shared" si="46"/>
        <v>-3.6169896467390703E-2</v>
      </c>
      <c r="N463" s="13">
        <f t="shared" si="47"/>
        <v>5.0262678780035289E-4</v>
      </c>
      <c r="O463" s="13">
        <v>1</v>
      </c>
    </row>
    <row r="464" spans="4:15" x14ac:dyDescent="0.4">
      <c r="D464" s="6">
        <v>7.9000000000000101</v>
      </c>
      <c r="E464" s="7">
        <f t="shared" si="42"/>
        <v>-3.2996175100858567E-3</v>
      </c>
      <c r="G464">
        <f t="shared" si="43"/>
        <v>6.9061244747630592</v>
      </c>
      <c r="H464" s="10">
        <f t="shared" si="48"/>
        <v>-1.3508634086291499E-2</v>
      </c>
      <c r="I464">
        <f t="shared" si="44"/>
        <v>-0.16210360903549798</v>
      </c>
      <c r="K464">
        <f t="shared" si="45"/>
        <v>-3.5687421496960366E-2</v>
      </c>
      <c r="M464">
        <f t="shared" si="46"/>
        <v>-3.5687421496960366E-2</v>
      </c>
      <c r="N464" s="13">
        <f t="shared" si="47"/>
        <v>4.9189861100764373E-4</v>
      </c>
      <c r="O464" s="13">
        <v>1</v>
      </c>
    </row>
    <row r="465" spans="4:15" x14ac:dyDescent="0.4">
      <c r="D465" s="6">
        <v>7.9200000000000097</v>
      </c>
      <c r="E465" s="7">
        <f t="shared" si="42"/>
        <v>-3.2415487523357977E-3</v>
      </c>
      <c r="G465">
        <f t="shared" si="43"/>
        <v>6.9170969226372971</v>
      </c>
      <c r="H465" s="10">
        <f t="shared" si="48"/>
        <v>-1.3270900592062757E-2</v>
      </c>
      <c r="I465">
        <f t="shared" si="44"/>
        <v>-0.15925080710475309</v>
      </c>
      <c r="K465">
        <f t="shared" si="45"/>
        <v>-3.5211390241531783E-2</v>
      </c>
      <c r="M465">
        <f t="shared" si="46"/>
        <v>-3.5211390241531783E-2</v>
      </c>
      <c r="N465" s="13">
        <f t="shared" si="47"/>
        <v>4.8138508605845753E-4</v>
      </c>
      <c r="O465" s="13">
        <v>1</v>
      </c>
    </row>
    <row r="466" spans="4:15" x14ac:dyDescent="0.4">
      <c r="D466" s="6">
        <v>7.9400000000000102</v>
      </c>
      <c r="E466" s="7">
        <f t="shared" si="42"/>
        <v>-3.1844859160648567E-3</v>
      </c>
      <c r="G466">
        <f t="shared" si="43"/>
        <v>6.9280693705115342</v>
      </c>
      <c r="H466" s="10">
        <f t="shared" si="48"/>
        <v>-1.3037285340369525E-2</v>
      </c>
      <c r="I466">
        <f t="shared" si="44"/>
        <v>-0.15644742408443429</v>
      </c>
      <c r="K466">
        <f t="shared" si="45"/>
        <v>-3.4741716605841244E-2</v>
      </c>
      <c r="M466">
        <f t="shared" si="46"/>
        <v>-3.4741716605841244E-2</v>
      </c>
      <c r="N466" s="13">
        <f t="shared" si="47"/>
        <v>4.7108233655758622E-4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-3.1284119324400173E-3</v>
      </c>
      <c r="G467">
        <f t="shared" si="43"/>
        <v>6.9390418183857729</v>
      </c>
      <c r="H467" s="10">
        <f t="shared" si="48"/>
        <v>-1.2807718451409433E-2</v>
      </c>
      <c r="I467">
        <f t="shared" si="44"/>
        <v>-0.1536926214169132</v>
      </c>
      <c r="K467">
        <f t="shared" si="45"/>
        <v>-3.427831564248314E-2</v>
      </c>
      <c r="M467">
        <f t="shared" si="46"/>
        <v>-3.427831564248314E-2</v>
      </c>
      <c r="N467" s="13">
        <f t="shared" si="47"/>
        <v>4.6098654374134213E-4</v>
      </c>
      <c r="O467" s="13">
        <v>1</v>
      </c>
    </row>
    <row r="468" spans="4:15" x14ac:dyDescent="0.4">
      <c r="D468" s="6">
        <v>7.9800000000000102</v>
      </c>
      <c r="E468" s="7">
        <f t="shared" si="49"/>
        <v>-3.0733100141850278E-3</v>
      </c>
      <c r="G468">
        <f t="shared" si="43"/>
        <v>6.9500142662600108</v>
      </c>
      <c r="H468" s="10">
        <f t="shared" si="48"/>
        <v>-1.2582131198073504E-2</v>
      </c>
      <c r="I468">
        <f t="shared" ref="I468:I469" si="50">H468*$E$6</f>
        <v>-0.15098557437688204</v>
      </c>
      <c r="K468">
        <f t="shared" ref="K468:K469" si="51">(1/2)*($L$9*$L$4*EXP(-$L$7*$O$6*(G468/$O$6-1))+6*$L$4*EXP(-$L$7*$O$6*(SQRT(2)*G468/$O$6-1))+24*$L$4*EXP(-$L$7*$O$6*(SQRT(3)*G468/$O$6-1))+12*$L$4*EXP(-$L$7*$O$6*(SQRT(4)*G468/$O$6-1))+8*$L$4*EXP(-$L$7*$O$6*(SQRT(6)*G468/$O$6-1))-($L$9*$L$6*EXP(-$L$5*$O$6*(G468/$O$6-1))+6*$L$6*EXP(-$L$5*$O$6*(SQRT(2)*G468/$O$6-1))+24*$L$6*EXP(-$L$5*$O$6*(SQRT(3)*G468/$O$6-1))+12*$L$6*EXP(-$L$5*$O$6*(SQRT(4)*G468/$O$6-1))+8*$L$6*EXP(-$L$5*$O$6*(SQRT(6)*G468/$O$6-1))))</f>
        <v>-3.3821103536740366E-2</v>
      </c>
      <c r="M468">
        <f t="shared" ref="M468:M469" si="52">(1/2)*($L$9*$O$4*EXP(-$O$8*$O$6*(G468/$O$6-1))+6*$O$4*EXP(-$O$8*$O$6*(SQRT(2)*G468/$O$6-1))+24*$O$4*EXP(-$O$8*$O$6*(SQRT(3)*G468/$O$6-1))+12*$O$4*EXP(-$O$8*$O$6*(SQRT(4)*G468/$O$6-1))+8*$O$4*EXP(-$O$8*$O$6*(SQRT(6)*G468/$O$6-1))-($L$9*$O$7*EXP(-$O$5*$O$6*(G468/$O$6-1))+6*$O$7*EXP(-$O$5*$O$6*(SQRT(2)*G468/$O$6-1))+24*$O$7*EXP(-$O$5*$O$6*(SQRT(3)*G468/$O$6-1))+12*$O$7*EXP(-$O$5*$O$6*(SQRT(4)*G468/$O$6-1))+8*$O$7*EXP(-$O$5*$O$6*(SQRT(6)*G468/$O$6-1))))</f>
        <v>-3.3821103536740366E-2</v>
      </c>
      <c r="N468" s="13">
        <f t="shared" ref="N468:N469" si="53">(M468-H468)^2*O468</f>
        <v>4.5109394600265605E-4</v>
      </c>
      <c r="O468" s="13">
        <v>1</v>
      </c>
    </row>
    <row r="469" spans="4:15" x14ac:dyDescent="0.4">
      <c r="D469" s="6">
        <v>8.0000000000000107</v>
      </c>
      <c r="E469" s="7">
        <f t="shared" si="49"/>
        <v>-3.0191636511225782E-3</v>
      </c>
      <c r="G469">
        <f t="shared" si="43"/>
        <v>6.9609867141342487</v>
      </c>
      <c r="H469" s="10">
        <f t="shared" si="48"/>
        <v>-1.2360455987695836E-2</v>
      </c>
      <c r="I469">
        <f t="shared" si="50"/>
        <v>-0.14832547185235004</v>
      </c>
      <c r="K469">
        <f t="shared" si="51"/>
        <v>-3.3369997591609184E-2</v>
      </c>
      <c r="M469">
        <f t="shared" si="52"/>
        <v>-3.3369997591609184E-2</v>
      </c>
      <c r="N469" s="13">
        <f t="shared" si="53"/>
        <v>4.414008384065659E-4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1:AA469"/>
  <sheetViews>
    <sheetView workbookViewId="0">
      <selection activeCell="U10" sqref="U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272</v>
      </c>
    </row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171</v>
      </c>
      <c r="B3" s="1" t="s">
        <v>126</v>
      </c>
      <c r="D3" s="15" t="str">
        <f>A3</f>
        <v>BCC</v>
      </c>
      <c r="E3" s="1" t="str">
        <f>B3</f>
        <v>Cr</v>
      </c>
      <c r="K3" s="15" t="str">
        <f>A3</f>
        <v>BCC</v>
      </c>
      <c r="L3" s="1" t="str">
        <f>B3</f>
        <v>Cr</v>
      </c>
      <c r="N3" s="15" t="str">
        <f>A3</f>
        <v>BCC</v>
      </c>
      <c r="O3" s="1" t="str">
        <f>L3</f>
        <v>Cr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-9.6300000000000008</v>
      </c>
      <c r="D4" s="21" t="s">
        <v>8</v>
      </c>
      <c r="E4" s="4">
        <f>E11</f>
        <v>2.4702630576628946</v>
      </c>
      <c r="F4" t="s">
        <v>185</v>
      </c>
      <c r="K4" s="2" t="s">
        <v>264</v>
      </c>
      <c r="L4" s="4">
        <f>O4</f>
        <v>0.37093359678871929</v>
      </c>
      <c r="N4" s="12" t="s">
        <v>264</v>
      </c>
      <c r="O4" s="4">
        <v>0.37093359678871929</v>
      </c>
      <c r="P4" t="s">
        <v>47</v>
      </c>
      <c r="Q4" s="26" t="s">
        <v>270</v>
      </c>
      <c r="X4" s="27"/>
    </row>
    <row r="5" spans="1:27" x14ac:dyDescent="0.4">
      <c r="A5" s="2" t="s">
        <v>20</v>
      </c>
      <c r="B5" s="5">
        <v>11.603999999999999</v>
      </c>
      <c r="D5" s="2" t="s">
        <v>3</v>
      </c>
      <c r="E5" s="5">
        <f>O10</f>
        <v>2.0220057259940472E-2</v>
      </c>
      <c r="K5" s="2" t="s">
        <v>2</v>
      </c>
      <c r="L5" s="4">
        <f>O5</f>
        <v>1.0153742025721018</v>
      </c>
      <c r="N5" s="12" t="s">
        <v>2</v>
      </c>
      <c r="O5" s="4">
        <v>1.0153742025721018</v>
      </c>
      <c r="P5" t="s">
        <v>47</v>
      </c>
      <c r="Q5" s="28" t="s">
        <v>24</v>
      </c>
      <c r="R5" s="29">
        <f>O4</f>
        <v>0.37093359678871929</v>
      </c>
      <c r="S5" s="29">
        <f>O5</f>
        <v>1.0153742025721018</v>
      </c>
      <c r="T5" s="29">
        <f>O6</f>
        <v>3.0423477855160428</v>
      </c>
      <c r="U5" s="29">
        <f>2*$O$6</f>
        <v>6.0846955710320856</v>
      </c>
      <c r="V5" s="30" t="s">
        <v>111</v>
      </c>
      <c r="W5" s="30" t="str">
        <f>B3</f>
        <v>Cr</v>
      </c>
      <c r="X5" s="31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8</v>
      </c>
      <c r="F6" t="s">
        <v>14</v>
      </c>
      <c r="K6" s="18" t="s">
        <v>265</v>
      </c>
      <c r="L6" s="4">
        <f>2*L4</f>
        <v>0.74186719357743858</v>
      </c>
      <c r="N6" s="12" t="s">
        <v>23</v>
      </c>
      <c r="O6" s="4">
        <v>3.0423477855160428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2.0307484051442035</v>
      </c>
      <c r="N7" s="18" t="s">
        <v>265</v>
      </c>
      <c r="O7" s="4">
        <f>2*O4</f>
        <v>0.74186719357743858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244</v>
      </c>
      <c r="N8" s="18" t="s">
        <v>263</v>
      </c>
      <c r="O8" s="4">
        <f>2*O5</f>
        <v>2.0307484051442035</v>
      </c>
      <c r="Q8" s="26" t="s">
        <v>268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67</v>
      </c>
      <c r="O9" s="1">
        <f>O8/O5</f>
        <v>2</v>
      </c>
      <c r="Q9" s="28" t="s">
        <v>245</v>
      </c>
      <c r="R9" s="29">
        <f>O4</f>
        <v>0.37093359678871929</v>
      </c>
      <c r="S9" s="29">
        <f>O5</f>
        <v>1.0153742025721018</v>
      </c>
      <c r="T9" s="29">
        <f>O6</f>
        <v>3.0423477855160428</v>
      </c>
      <c r="U9" s="29">
        <f>2*$O$6</f>
        <v>6.0846955710320856</v>
      </c>
      <c r="V9" s="30" t="s">
        <v>111</v>
      </c>
      <c r="W9" s="30" t="str">
        <f>B3</f>
        <v>Cr</v>
      </c>
      <c r="X9" s="31" t="str">
        <f>B3</f>
        <v>Cr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2.8524140826217206</v>
      </c>
      <c r="D11" s="3" t="s">
        <v>8</v>
      </c>
      <c r="E11" s="4">
        <f>$B$11/$E$8</f>
        <v>2.4702630576628946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3.1394879281798103</v>
      </c>
      <c r="D12" s="3" t="s">
        <v>2</v>
      </c>
      <c r="E12" s="4">
        <f>(9*$B$6*$B$5/(-$B$4))^(1/2)</f>
        <v>4.1012653620673527</v>
      </c>
      <c r="N12" s="22" t="s">
        <v>271</v>
      </c>
      <c r="O12" s="20">
        <f>(O6-E4)/E4*100</f>
        <v>23.158858570892253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-0.17838115543288671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-9.6300000000000008</v>
      </c>
    </row>
    <row r="16" spans="1:27" x14ac:dyDescent="0.4">
      <c r="D16" s="3" t="s">
        <v>9</v>
      </c>
      <c r="E16" s="4">
        <f>$E$15*$E$6</f>
        <v>-77.040000000000006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-0.94146033834078013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1.8679457629785796</v>
      </c>
      <c r="H19" s="10">
        <f>-(-$B$4)*(1+D19+$E$5*D19^3)*EXP(-D19)</f>
        <v>0.52930153093953969</v>
      </c>
      <c r="I19">
        <f>H19*$E$6</f>
        <v>4.2344122475163175</v>
      </c>
      <c r="K19">
        <f>(1/2)*($L$9*$L$4*EXP(-$L$7*$O$6*(G19/$O$6-1))+6*$L$4*EXP(-$L$7*$O$6*(2/SQRT(3)*G19/$O$6-1))+12*$L$4*EXP(-$L$7*$O$6*(SQRT(2)*2/SQRT(3)*G19/$O$6-1))+24*$L$4*EXP(-$L$7*$O$6*(SQRT(11)/2*2/SQRT(3)*G19/$O$6-1))+8*$L$4*EXP(-$L$7*$O$6*(2*G19/$O$6-1))-($L$9*$L$6*EXP(-$L$5*$O$6*(G19/$O$6-1))+6*$L$6*EXP(-$L$5*$O$6*(2/SQRT(3)*G19/$O$6-1))+12*$L$6*EXP(-$L$5*$O$6*(SQRT(2)*2/SQRT(3)*G19/$O$6-1))+24*$L$6*EXP(-$L$5*$O$6*(SQRT(11)/2*2/SQRT(3)*G19/$O$6-1))+8*$L$6*EXP(-$L$5*$O$6*(2*G19/$O$6-1))))</f>
        <v>0.58217113061397896</v>
      </c>
      <c r="M19">
        <f>(1/2)*($L$9*$O$4*EXP(-$O$8*$O$6*(G19/$O$6-1))+6*$O$4*EXP(-$O$8*$O$6*(2/SQRT(3)*G19/$O$6-1))+12*$O$4*EXP(-$O$8*$O$6*(SQRT(2)*2/SQRT(3)*G19/$O$6-1))+24*$O$4*EXP(-$O$8*$O$6*(SQRT(11)/2*2/SQRT(3)*G19/$O$6-1))+8*$O$4*EXP(-$O$8*$O$6*(2*G19/$O$6-1))-($L$9*$O$7*EXP(-$O$5*$O$6*(G19/$O$6-1))+6*$O$7*EXP(-$O$5*$O$6*(2/SQRT(3)*G19/$O$6-1))+12*$O$7*EXP(-$O$5*$O$6*(SQRT(2)*2/SQRT(3)*G19/$O$6-1))+24*$O$7*EXP(-$O$5*$O$6*(SQRT(11)/2*2/SQRT(3)*G19/$O$6-1))+8*$O$7*EXP(-$O$5*$O$6*(2*G19/$O$6-1))))</f>
        <v>0.58217113061397896</v>
      </c>
      <c r="N19" s="13">
        <f>(M19-H19)^2*O19</f>
        <v>2.7951945697354693E-3</v>
      </c>
      <c r="O19" s="13">
        <v>1</v>
      </c>
      <c r="P19" s="14">
        <f>SUMSQ(N26:N295)</f>
        <v>161779724950.72253</v>
      </c>
      <c r="Q19" s="1" t="s">
        <v>62</v>
      </c>
      <c r="R19" s="19">
        <f>O8/(O8-O5)*-B4/SQRT(L9)</f>
        <v>6.8094383028264529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1.879992108872266</v>
      </c>
      <c r="H20" s="10">
        <f>-(-$B$4)*(1+D20+$E$5*D20^3)*EXP(-D20)</f>
        <v>-2.4864419068985122E-2</v>
      </c>
      <c r="I20">
        <f t="shared" ref="I20:I83" si="2">H20*$E$6</f>
        <v>-0.19891535255188098</v>
      </c>
      <c r="K20">
        <f t="shared" ref="K20:K83" si="3">(1/2)*($L$9*$L$4*EXP(-$L$7*$O$6*(G20/$O$6-1))+6*$L$4*EXP(-$L$7*$O$6*(2/SQRT(3)*G20/$O$6-1))+12*$L$4*EXP(-$L$7*$O$6*(SQRT(2)*2/SQRT(3)*G20/$O$6-1))+24*$L$4*EXP(-$L$7*$O$6*(SQRT(11)/2*2/SQRT(3)*G20/$O$6-1))+8*$L$4*EXP(-$L$7*$O$6*(2*G20/$O$6-1))-($L$9*$L$6*EXP(-$L$5*$O$6*(G20/$O$6-1))+6*$L$6*EXP(-$L$5*$O$6*(2/SQRT(3)*G20/$O$6-1))+12*$L$6*EXP(-$L$5*$O$6*(SQRT(2)*2/SQRT(3)*G20/$O$6-1))+24*$L$6*EXP(-$L$5*$O$6*(SQRT(11)/2*2/SQRT(3)*G20/$O$6-1))+8*$L$6*EXP(-$L$5*$O$6*(2*G20/$O$6-1))))</f>
        <v>0.27193608544875758</v>
      </c>
      <c r="M20">
        <f t="shared" ref="M20:M83" si="4">(1/2)*($L$9*$O$4*EXP(-$O$8*$O$6*(G20/$O$6-1))+6*$O$4*EXP(-$O$8*$O$6*(2/SQRT(3)*G20/$O$6-1))+12*$O$4*EXP(-$O$8*$O$6*(SQRT(2)*2/SQRT(3)*G20/$O$6-1))+24*$O$4*EXP(-$O$8*$O$6*(SQRT(11)/2*2/SQRT(3)*G20/$O$6-1))+8*$O$4*EXP(-$O$8*$O$6*(2*G20/$O$6-1))-($L$9*$O$7*EXP(-$O$5*$O$6*(G20/$O$6-1))+6*$O$7*EXP(-$O$5*$O$6*(2/SQRT(3)*G20/$O$6-1))+12*$O$7*EXP(-$O$5*$O$6*(SQRT(2)*2/SQRT(3)*G20/$O$6-1))+24*$O$7*EXP(-$O$5*$O$6*(SQRT(11)/2*2/SQRT(3)*G20/$O$6-1))+8*$O$7*EXP(-$O$5*$O$6*(2*G20/$O$6-1))))</f>
        <v>0.27193608544875758</v>
      </c>
      <c r="N20" s="13">
        <f t="shared" ref="N20:N83" si="5">(M20-H20)^2*O20</f>
        <v>8.8090539481986613E-2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1.8920384547659523</v>
      </c>
      <c r="H21" s="10">
        <f t="shared" ref="H21:H84" si="6">-(-$B$4)*(1+D21+$E$5*D21^3)*EXP(-D21)</f>
        <v>-0.55609535892267248</v>
      </c>
      <c r="I21">
        <f t="shared" si="2"/>
        <v>-4.4487628713813798</v>
      </c>
      <c r="K21">
        <f t="shared" si="3"/>
        <v>-2.4221079158056824E-2</v>
      </c>
      <c r="M21">
        <f t="shared" si="4"/>
        <v>-2.4221079158056824E-2</v>
      </c>
      <c r="N21" s="13">
        <f t="shared" si="5"/>
        <v>0.28289024947512864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2.8284271247461903</v>
      </c>
      <c r="U21" s="1" t="s">
        <v>56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1.9040848006596387</v>
      </c>
      <c r="H22" s="10">
        <f t="shared" si="6"/>
        <v>-1.065129902892674</v>
      </c>
      <c r="I22">
        <f t="shared" si="2"/>
        <v>-8.5210392231413916</v>
      </c>
      <c r="K22">
        <f t="shared" si="3"/>
        <v>-0.30683631037100056</v>
      </c>
      <c r="M22">
        <f t="shared" si="4"/>
        <v>-0.30683631037100056</v>
      </c>
      <c r="N22" s="13">
        <f t="shared" si="5"/>
        <v>0.57500917245942562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1.9161311465533251</v>
      </c>
      <c r="H23" s="10">
        <f t="shared" si="6"/>
        <v>-1.552684990259005</v>
      </c>
      <c r="I23">
        <f t="shared" si="2"/>
        <v>-12.42147992207204</v>
      </c>
      <c r="K23">
        <f t="shared" si="3"/>
        <v>-0.57642547406352307</v>
      </c>
      <c r="M23">
        <f t="shared" si="4"/>
        <v>-0.57642547406352307</v>
      </c>
      <c r="N23" s="13">
        <f t="shared" si="5"/>
        <v>0.95308264296223644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1.9281774924470112</v>
      </c>
      <c r="H24" s="10">
        <f t="shared" si="6"/>
        <v>-2.0194564915237558</v>
      </c>
      <c r="I24">
        <f t="shared" si="2"/>
        <v>-16.155651932190047</v>
      </c>
      <c r="K24">
        <f t="shared" si="3"/>
        <v>-0.83348512830069055</v>
      </c>
      <c r="M24">
        <f t="shared" si="4"/>
        <v>-0.83348512830069055</v>
      </c>
      <c r="N24" s="13">
        <f t="shared" si="5"/>
        <v>1.4065280743851758</v>
      </c>
      <c r="O24" s="13">
        <v>1</v>
      </c>
      <c r="Q24" s="17" t="s">
        <v>58</v>
      </c>
      <c r="R24" s="19">
        <f>O5/(O8-O5)*-B4/L9</f>
        <v>1.2037500000000001</v>
      </c>
      <c r="V24" s="15" t="str">
        <f>D3</f>
        <v>BCC</v>
      </c>
      <c r="W24" s="1" t="str">
        <f>E3</f>
        <v>Cr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1.9402238383406976</v>
      </c>
      <c r="H25" s="10">
        <f t="shared" si="6"/>
        <v>-2.4661197981882728</v>
      </c>
      <c r="I25">
        <f t="shared" si="2"/>
        <v>-19.728958385506182</v>
      </c>
      <c r="K25">
        <f t="shared" si="3"/>
        <v>-1.0784932658950197</v>
      </c>
      <c r="M25">
        <f t="shared" si="4"/>
        <v>-1.0784932658950197</v>
      </c>
      <c r="N25" s="13">
        <f t="shared" si="5"/>
        <v>1.9255073931241984</v>
      </c>
      <c r="O25" s="13">
        <v>1</v>
      </c>
      <c r="Q25" s="17" t="s">
        <v>59</v>
      </c>
      <c r="R25" s="19">
        <f>O8/(O8-O5)*-B4/SQRT(L9)</f>
        <v>6.8094383028264529</v>
      </c>
      <c r="V25" s="2" t="s">
        <v>103</v>
      </c>
      <c r="W25" s="1">
        <f>(-B4/(12*PI()*B6*W26))^(1/2)</f>
        <v>0.3417685760431724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1.9522701842343839</v>
      </c>
      <c r="H26" s="10">
        <f t="shared" si="6"/>
        <v>-2.8933303965296129</v>
      </c>
      <c r="I26">
        <f t="shared" si="2"/>
        <v>-23.146643172236903</v>
      </c>
      <c r="K26">
        <f t="shared" si="3"/>
        <v>-1.3119100273154167</v>
      </c>
      <c r="M26">
        <f t="shared" si="4"/>
        <v>-1.3119100273154167</v>
      </c>
      <c r="N26" s="13">
        <f t="shared" si="5"/>
        <v>2.5008903841655643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1.9643165301280703</v>
      </c>
      <c r="H27" s="10">
        <f t="shared" si="6"/>
        <v>-3.3017244258001841</v>
      </c>
      <c r="I27">
        <f t="shared" si="2"/>
        <v>-26.413795406401473</v>
      </c>
      <c r="K27">
        <f t="shared" si="3"/>
        <v>-1.5341783851744708</v>
      </c>
      <c r="M27">
        <f t="shared" si="4"/>
        <v>-1.5341783851744708</v>
      </c>
      <c r="N27" s="13">
        <f t="shared" si="5"/>
        <v>3.1242190057316357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1.9763628760217564</v>
      </c>
      <c r="H28" s="10">
        <f t="shared" si="6"/>
        <v>-3.6919192212635203</v>
      </c>
      <c r="I28">
        <f t="shared" si="2"/>
        <v>-29.535353770108163</v>
      </c>
      <c r="K28">
        <f t="shared" si="3"/>
        <v>-1.7457248014671478</v>
      </c>
      <c r="M28">
        <f t="shared" si="4"/>
        <v>-1.7457248014671478</v>
      </c>
      <c r="N28" s="13">
        <f t="shared" si="5"/>
        <v>3.787672719646539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0.92422948968270657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1.9884092219154428</v>
      </c>
      <c r="H29" s="10">
        <f t="shared" si="6"/>
        <v>-4.0645138424683855</v>
      </c>
      <c r="I29">
        <f t="shared" si="2"/>
        <v>-32.516110739747084</v>
      </c>
      <c r="K29">
        <f t="shared" si="3"/>
        <v>-1.9469598586849877</v>
      </c>
      <c r="M29">
        <f t="shared" si="4"/>
        <v>-1.9469598586849877</v>
      </c>
      <c r="N29" s="13">
        <f t="shared" si="5"/>
        <v>4.4840348742369391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2.0004555678091291</v>
      </c>
      <c r="H30" s="10">
        <f t="shared" si="6"/>
        <v>-4.4200895871529813</v>
      </c>
      <c r="I30">
        <f t="shared" si="2"/>
        <v>-35.36071669722385</v>
      </c>
      <c r="K30">
        <f t="shared" si="3"/>
        <v>-2.1382788658807712</v>
      </c>
      <c r="M30">
        <f t="shared" si="4"/>
        <v>-2.1382788658807712</v>
      </c>
      <c r="N30" s="13">
        <f t="shared" si="5"/>
        <v>5.2066601677128039</v>
      </c>
      <c r="O30" s="13">
        <v>1</v>
      </c>
      <c r="V30" s="22" t="s">
        <v>22</v>
      </c>
      <c r="W30" s="1">
        <f>1/(O5*W25^2)</f>
        <v>8.4315926563550061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2.0125019137028155</v>
      </c>
      <c r="H31" s="10">
        <f t="shared" si="6"/>
        <v>-4.7592104911607587</v>
      </c>
      <c r="I31">
        <f t="shared" si="2"/>
        <v>-38.073683929286069</v>
      </c>
      <c r="K31">
        <f t="shared" si="3"/>
        <v>-2.3200624407146648</v>
      </c>
      <c r="M31">
        <f t="shared" si="4"/>
        <v>-2.3200624407146648</v>
      </c>
      <c r="N31" s="13">
        <f t="shared" si="5"/>
        <v>5.9494432119949803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2.0245482595965019</v>
      </c>
      <c r="H32" s="10">
        <f t="shared" si="6"/>
        <v>-5.0824238147395242</v>
      </c>
      <c r="I32">
        <f t="shared" si="2"/>
        <v>-40.659390517916194</v>
      </c>
      <c r="K32">
        <f t="shared" si="3"/>
        <v>-2.4926770684680157</v>
      </c>
      <c r="M32">
        <f t="shared" si="4"/>
        <v>-2.4926770684680157</v>
      </c>
      <c r="N32" s="13">
        <f t="shared" si="5"/>
        <v>6.7067882098238645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2.0365946054901882</v>
      </c>
      <c r="H33" s="10">
        <f t="shared" si="6"/>
        <v>-5.3902605155857346</v>
      </c>
      <c r="I33">
        <f t="shared" si="2"/>
        <v>-43.122084124685877</v>
      </c>
      <c r="K33">
        <f t="shared" si="3"/>
        <v>-2.6564756389698445</v>
      </c>
      <c r="M33">
        <f t="shared" si="4"/>
        <v>-2.6564756389698445</v>
      </c>
      <c r="N33" s="13">
        <f t="shared" si="5"/>
        <v>7.473579751613757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2.0486409513838741</v>
      </c>
      <c r="H34" s="10">
        <f t="shared" si="6"/>
        <v>-5.6832357089865324</v>
      </c>
      <c r="I34">
        <f t="shared" si="2"/>
        <v>-45.465885671892259</v>
      </c>
      <c r="K34">
        <f t="shared" si="3"/>
        <v>-2.8117979623410285</v>
      </c>
      <c r="M34">
        <f t="shared" si="4"/>
        <v>-2.8117979623410285</v>
      </c>
      <c r="N34" s="13">
        <f t="shared" si="5"/>
        <v>8.245154732860609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2.0606872972775605</v>
      </c>
      <c r="H35" s="10">
        <f t="shared" si="6"/>
        <v>-5.9618491154028375</v>
      </c>
      <c r="I35">
        <f t="shared" si="2"/>
        <v>-47.6947929232227</v>
      </c>
      <c r="K35">
        <f t="shared" si="3"/>
        <v>-2.9589712644229529</v>
      </c>
      <c r="M35">
        <f t="shared" si="4"/>
        <v>-2.9589712644229529</v>
      </c>
      <c r="N35" s="13">
        <f t="shared" si="5"/>
        <v>9.0172753879055705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2.0727336431712469</v>
      </c>
      <c r="H36" s="10">
        <f t="shared" si="6"/>
        <v>-6.226585495827889</v>
      </c>
      <c r="I36">
        <f t="shared" si="2"/>
        <v>-49.812683966623112</v>
      </c>
      <c r="K36">
        <f t="shared" si="3"/>
        <v>-3.0983106627208521</v>
      </c>
      <c r="M36">
        <f t="shared" si="4"/>
        <v>-3.0983106627208521</v>
      </c>
      <c r="N36" s="13">
        <f t="shared" si="5"/>
        <v>9.7861034314508597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2.0847799890649328</v>
      </c>
      <c r="H37" s="10">
        <f t="shared" si="6"/>
        <v>-6.4779150752468739</v>
      </c>
      <c r="I37">
        <f t="shared" si="2"/>
        <v>-51.823320601974991</v>
      </c>
      <c r="K37">
        <f t="shared" si="3"/>
        <v>-3.2301196236570711</v>
      </c>
      <c r="M37">
        <f t="shared" si="4"/>
        <v>-3.2301196236570711</v>
      </c>
      <c r="N37" s="13">
        <f t="shared" si="5"/>
        <v>10.548175295367411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2.0968263349586191</v>
      </c>
      <c r="H38" s="10">
        <f t="shared" si="6"/>
        <v>-6.7162939545148239</v>
      </c>
      <c r="I38">
        <f t="shared" si="2"/>
        <v>-53.730351636118591</v>
      </c>
      <c r="K38">
        <f t="shared" si="3"/>
        <v>-3.3546904018961676</v>
      </c>
      <c r="M38">
        <f t="shared" si="4"/>
        <v>-3.3546904018961676</v>
      </c>
      <c r="N38" s="13">
        <f t="shared" si="5"/>
        <v>11.300378444978371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2.1088726808523055</v>
      </c>
      <c r="H39" s="10">
        <f t="shared" si="6"/>
        <v>-6.9421645109616383</v>
      </c>
      <c r="I39">
        <f t="shared" si="2"/>
        <v>-55.537316087693107</v>
      </c>
      <c r="K39">
        <f t="shared" si="3"/>
        <v>-3.4723044624714809</v>
      </c>
      <c r="M39">
        <f t="shared" si="4"/>
        <v>-3.4723044624714809</v>
      </c>
      <c r="N39" s="13">
        <f t="shared" si="5"/>
        <v>12.039928756108118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2.1209190267459919</v>
      </c>
      <c r="H40" s="10">
        <f t="shared" si="6"/>
        <v>-7.1559557880250564</v>
      </c>
      <c r="I40">
        <f t="shared" si="2"/>
        <v>-57.247646304200451</v>
      </c>
      <c r="K40">
        <f t="shared" si="3"/>
        <v>-3.583232886412457</v>
      </c>
      <c r="M40">
        <f t="shared" si="4"/>
        <v>-3.583232886412457</v>
      </c>
      <c r="N40" s="13">
        <f t="shared" si="5"/>
        <v>12.764348931707152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2.1329653726396782</v>
      </c>
      <c r="H41" s="10">
        <f t="shared" si="6"/>
        <v>-7.3580838742045014</v>
      </c>
      <c r="I41">
        <f t="shared" si="2"/>
        <v>-58.864670993636011</v>
      </c>
      <c r="K41">
        <f t="shared" si="3"/>
        <v>-3.6877367605424265</v>
      </c>
      <c r="M41">
        <f t="shared" si="4"/>
        <v>-3.6877367605424265</v>
      </c>
      <c r="N41" s="13">
        <f t="shared" si="5"/>
        <v>13.471447934767523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2.1450117185333646</v>
      </c>
      <c r="H42" s="10">
        <f t="shared" si="6"/>
        <v>-7.5489522716211219</v>
      </c>
      <c r="I42">
        <f t="shared" si="2"/>
        <v>-60.391618172968975</v>
      </c>
      <c r="K42">
        <f t="shared" si="3"/>
        <v>-3.7860675520885465</v>
      </c>
      <c r="M42">
        <f t="shared" si="4"/>
        <v>-3.7860675520885465</v>
      </c>
      <c r="N42" s="13">
        <f t="shared" si="5"/>
        <v>14.159301412491748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2.1570580644270509</v>
      </c>
      <c r="H43" s="10">
        <f t="shared" si="6"/>
        <v>-7.7289522544617846</v>
      </c>
      <c r="I43">
        <f t="shared" si="2"/>
        <v>-61.831618035694277</v>
      </c>
      <c r="K43">
        <f t="shared" si="3"/>
        <v>-3.8784674687189931</v>
      </c>
      <c r="M43">
        <f t="shared" si="4"/>
        <v>-3.8784674687189931</v>
      </c>
      <c r="N43" s="13">
        <f t="shared" si="5"/>
        <v>14.82623308523671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2.1691044103207373</v>
      </c>
      <c r="H44" s="10">
        <f t="shared" si="6"/>
        <v>-7.8984632175776603</v>
      </c>
      <c r="I44">
        <f t="shared" si="2"/>
        <v>-63.187705740621283</v>
      </c>
      <c r="K44">
        <f t="shared" si="3"/>
        <v>-3.9651698045962931</v>
      </c>
      <c r="M44">
        <f t="shared" si="4"/>
        <v>-3.9651698045962931</v>
      </c>
      <c r="N44" s="13">
        <f t="shared" si="5"/>
        <v>15.470797072602613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2.1811507562144237</v>
      </c>
      <c r="H45" s="10">
        <f t="shared" si="6"/>
        <v>-8.0578530155007737</v>
      </c>
      <c r="I45">
        <f t="shared" si="2"/>
        <v>-64.46282412400619</v>
      </c>
      <c r="K45">
        <f t="shared" si="3"/>
        <v>-4.0463992730115397</v>
      </c>
      <c r="M45">
        <f t="shared" si="4"/>
        <v>-4.0463992730115397</v>
      </c>
      <c r="N45" s="13">
        <f t="shared" si="5"/>
        <v>16.091761128130884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2.19319710210811</v>
      </c>
      <c r="H46" s="10">
        <f t="shared" si="6"/>
        <v>-8.2074782921351606</v>
      </c>
      <c r="I46">
        <f t="shared" si="2"/>
        <v>-65.659826337081284</v>
      </c>
      <c r="K46">
        <f t="shared" si="3"/>
        <v>-4.1223723261404892</v>
      </c>
      <c r="M46">
        <f t="shared" si="4"/>
        <v>-4.1223723261404892</v>
      </c>
      <c r="N46" s="13">
        <f t="shared" si="5"/>
        <v>16.688090753405255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2.2052434480017959</v>
      </c>
      <c r="H47" s="10">
        <f t="shared" si="6"/>
        <v>-8.3476848013724023</v>
      </c>
      <c r="I47">
        <f t="shared" si="2"/>
        <v>-66.781478410979219</v>
      </c>
      <c r="K47">
        <f t="shared" si="3"/>
        <v>-4.1932974624398351</v>
      </c>
      <c r="M47">
        <f t="shared" si="4"/>
        <v>-4.1932974624398351</v>
      </c>
      <c r="N47" s="13">
        <f t="shared" si="5"/>
        <v>17.258934161883218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2.2172897938954832</v>
      </c>
      <c r="H48" s="10">
        <f t="shared" si="6"/>
        <v>-8.4788077188748883</v>
      </c>
      <c r="I48">
        <f t="shared" si="2"/>
        <v>-67.830461750999106</v>
      </c>
      <c r="K48">
        <f t="shared" si="3"/>
        <v>-4.2593755221808358</v>
      </c>
      <c r="M48">
        <f t="shared" si="4"/>
        <v>-4.2593755221808358</v>
      </c>
      <c r="N48" s="13">
        <f t="shared" si="5"/>
        <v>17.803608062498398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2.2293361397891691</v>
      </c>
      <c r="H49" s="10">
        <f t="shared" si="6"/>
        <v>-8.6011719452636193</v>
      </c>
      <c r="I49">
        <f t="shared" si="2"/>
        <v>-68.809375562108954</v>
      </c>
      <c r="K49">
        <f t="shared" si="3"/>
        <v>-4.3207999715961414</v>
      </c>
      <c r="M49">
        <f t="shared" si="4"/>
        <v>-4.3207999715961414</v>
      </c>
      <c r="N49" s="13">
        <f t="shared" si="5"/>
        <v>18.321584232958021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2.2413824856828555</v>
      </c>
      <c r="H50" s="10">
        <f t="shared" si="6"/>
        <v>-8.7150924009413693</v>
      </c>
      <c r="I50">
        <f t="shared" si="2"/>
        <v>-69.720739207530954</v>
      </c>
      <c r="K50">
        <f t="shared" si="3"/>
        <v>-4.3777571760966261</v>
      </c>
      <c r="M50">
        <f t="shared" si="4"/>
        <v>-4.3777571760966261</v>
      </c>
      <c r="N50" s="13">
        <f t="shared" si="5"/>
        <v>18.812476852678998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2.2534288315765418</v>
      </c>
      <c r="H51" s="10">
        <f t="shared" si="6"/>
        <v>-8.8208743127756826</v>
      </c>
      <c r="I51">
        <f t="shared" si="2"/>
        <v>-70.566994502205461</v>
      </c>
      <c r="K51">
        <f t="shared" si="3"/>
        <v>-4.4304266629954423</v>
      </c>
      <c r="M51">
        <f t="shared" si="4"/>
        <v>-4.4304266629954423</v>
      </c>
      <c r="N51" s="13">
        <f t="shared" si="5"/>
        <v>19.276030565460836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2.2654751774702282</v>
      </c>
      <c r="H52" s="10">
        <f t="shared" si="6"/>
        <v>-8.9188134928605312</v>
      </c>
      <c r="I52">
        <f t="shared" si="2"/>
        <v>-71.350507942884249</v>
      </c>
      <c r="K52">
        <f t="shared" si="3"/>
        <v>-4.4789813741588294</v>
      </c>
      <c r="M52">
        <f t="shared" si="4"/>
        <v>-4.4789813741588294</v>
      </c>
      <c r="N52" s="13">
        <f t="shared" si="5"/>
        <v>19.712109242255242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2.2775215233639146</v>
      </c>
      <c r="H53" s="10">
        <f t="shared" si="6"/>
        <v>-9.0091966095695586</v>
      </c>
      <c r="I53">
        <f t="shared" si="2"/>
        <v>-72.073572876556469</v>
      </c>
      <c r="K53">
        <f t="shared" si="3"/>
        <v>-4.523587908985661</v>
      </c>
      <c r="M53">
        <f t="shared" si="4"/>
        <v>-4.523587908985661</v>
      </c>
      <c r="N53" s="13">
        <f t="shared" si="5"/>
        <v>20.120685414753961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2.2895678692576005</v>
      </c>
      <c r="H54" s="10">
        <f t="shared" si="6"/>
        <v>-9.0923014511082947</v>
      </c>
      <c r="I54">
        <f t="shared" si="2"/>
        <v>-72.738411608866357</v>
      </c>
      <c r="K54">
        <f t="shared" si="3"/>
        <v>-4.5644067581010948</v>
      </c>
      <c r="M54">
        <f t="shared" si="4"/>
        <v>-4.5644067581010948</v>
      </c>
      <c r="N54" s="13">
        <f t="shared" si="5"/>
        <v>20.501830350962766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2.3016142151512868</v>
      </c>
      <c r="H55" s="10">
        <f t="shared" si="6"/>
        <v>-9.1683971817672489</v>
      </c>
      <c r="I55">
        <f t="shared" si="2"/>
        <v>-73.347177454137992</v>
      </c>
      <c r="K55">
        <f t="shared" si="3"/>
        <v>-4.6015925281338852</v>
      </c>
      <c r="M55">
        <f t="shared" si="4"/>
        <v>-4.6015925281338852</v>
      </c>
      <c r="N55" s="13">
        <f t="shared" si="5"/>
        <v>20.855704744447348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2.3136605610449732</v>
      </c>
      <c r="H56" s="10">
        <f t="shared" si="6"/>
        <v>-9.2377445910724951</v>
      </c>
      <c r="I56">
        <f t="shared" si="2"/>
        <v>-73.901956728579961</v>
      </c>
      <c r="K56">
        <f t="shared" si="3"/>
        <v>-4.6352941579315257</v>
      </c>
      <c r="M56">
        <f t="shared" si="4"/>
        <v>-4.6352941579315257</v>
      </c>
      <c r="N56" s="13">
        <f t="shared" si="5"/>
        <v>21.182549989519497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2.3257069069386596</v>
      </c>
      <c r="H57" s="10">
        <f t="shared" si="6"/>
        <v>-9.3005963360251229</v>
      </c>
      <c r="I57">
        <f t="shared" si="2"/>
        <v>-74.404770688200983</v>
      </c>
      <c r="K57">
        <f t="shared" si="3"/>
        <v>-4.6656551265529576</v>
      </c>
      <c r="M57">
        <f t="shared" si="4"/>
        <v>-4.6656551265529576</v>
      </c>
      <c r="N57" s="13">
        <f t="shared" si="5"/>
        <v>21.482680015263298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2.3377532528323459</v>
      </c>
      <c r="H58" s="10">
        <f t="shared" si="6"/>
        <v>-9.3571971766159816</v>
      </c>
      <c r="I58">
        <f t="shared" si="2"/>
        <v>-74.857577412927853</v>
      </c>
      <c r="K58">
        <f t="shared" si="3"/>
        <v>-4.6928136533644853</v>
      </c>
      <c r="M58">
        <f t="shared" si="4"/>
        <v>-4.6928136533644853</v>
      </c>
      <c r="N58" s="13">
        <f t="shared" si="5"/>
        <v>21.756473651980041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2.3497995987260323</v>
      </c>
      <c r="H59" s="10">
        <f t="shared" si="6"/>
        <v>-9.4077842047971298</v>
      </c>
      <c r="I59">
        <f t="shared" si="2"/>
        <v>-75.262273638377039</v>
      </c>
      <c r="K59">
        <f t="shared" si="3"/>
        <v>-4.7169028905512462</v>
      </c>
      <c r="M59">
        <f t="shared" si="4"/>
        <v>-4.7169028905512462</v>
      </c>
      <c r="N59" s="13">
        <f t="shared" si="5"/>
        <v>22.004367504341189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2.3618459446197186</v>
      </c>
      <c r="H60" s="10">
        <f t="shared" si="6"/>
        <v>-9.4525870670866965</v>
      </c>
      <c r="I60">
        <f t="shared" si="2"/>
        <v>-75.620696536693572</v>
      </c>
      <c r="K60">
        <f t="shared" si="3"/>
        <v>-4.7380511083436634</v>
      </c>
      <c r="M60">
        <f t="shared" si="4"/>
        <v>-4.7380511083436634</v>
      </c>
      <c r="N60" s="13">
        <f t="shared" si="5"/>
        <v>22.226849306281089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2.373892290513405</v>
      </c>
      <c r="H61" s="10">
        <f t="shared" si="6"/>
        <v>-9.491828180979125</v>
      </c>
      <c r="I61">
        <f t="shared" si="2"/>
        <v>-75.934625447833</v>
      </c>
      <c r="K61">
        <f t="shared" si="3"/>
        <v>-4.7563818732462106</v>
      </c>
      <c r="M61">
        <f t="shared" si="4"/>
        <v>-4.7563818732462106</v>
      </c>
      <c r="N61" s="13">
        <f t="shared" si="5"/>
        <v>22.424451733421289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2.3859386364070914</v>
      </c>
      <c r="H62" s="10">
        <f t="shared" si="6"/>
        <v>-9.5257229453282957</v>
      </c>
      <c r="I62">
        <f t="shared" si="2"/>
        <v>-76.205783562626365</v>
      </c>
      <c r="K62">
        <f t="shared" si="3"/>
        <v>-4.7720142195438502</v>
      </c>
      <c r="M62">
        <f t="shared" si="4"/>
        <v>-4.7720142195438502</v>
      </c>
      <c r="N62" s="13">
        <f t="shared" si="5"/>
        <v>22.597746649599177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2.3979849823007773</v>
      </c>
      <c r="H63" s="10">
        <f t="shared" si="6"/>
        <v>-9.5544799448665465</v>
      </c>
      <c r="I63">
        <f t="shared" si="2"/>
        <v>-76.435839558932372</v>
      </c>
      <c r="K63">
        <f t="shared" si="3"/>
        <v>-4.7850628143503862</v>
      </c>
      <c r="M63">
        <f t="shared" si="4"/>
        <v>-4.7850628143503862</v>
      </c>
      <c r="N63" s="13">
        <f t="shared" si="5"/>
        <v>22.747339764861003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2.4100313281944636</v>
      </c>
      <c r="H64" s="10">
        <f t="shared" si="6"/>
        <v>-9.578301149018305</v>
      </c>
      <c r="I64">
        <f t="shared" si="2"/>
        <v>-76.62640919214644</v>
      </c>
      <c r="K64">
        <f t="shared" si="3"/>
        <v>-4.7956381164521931</v>
      </c>
      <c r="M64">
        <f t="shared" si="4"/>
        <v>-4.7956381164521931</v>
      </c>
      <c r="N64" s="13">
        <f t="shared" si="5"/>
        <v>22.873865683074477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2.42207767408815</v>
      </c>
      <c r="H65" s="10">
        <f t="shared" si="6"/>
        <v>-9.5973821051629251</v>
      </c>
      <c r="I65">
        <f t="shared" si="2"/>
        <v>-76.779056841303401</v>
      </c>
      <c r="K65">
        <f t="shared" si="3"/>
        <v>-4.8038465291903538</v>
      </c>
      <c r="M65">
        <f t="shared" si="4"/>
        <v>-4.8038465291903538</v>
      </c>
      <c r="N65" s="13">
        <f t="shared" si="5"/>
        <v>22.977983318114692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2.4341240199818364</v>
      </c>
      <c r="H66" s="10">
        <f t="shared" si="6"/>
        <v>-9.6119121264970708</v>
      </c>
      <c r="I66">
        <f t="shared" si="2"/>
        <v>-76.895297011976567</v>
      </c>
      <c r="K66">
        <f t="shared" si="3"/>
        <v>-4.8097905476144307</v>
      </c>
      <c r="M66">
        <f t="shared" si="4"/>
        <v>-4.8097905476144307</v>
      </c>
      <c r="N66" s="13">
        <f t="shared" si="5"/>
        <v>23.0603716583703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2.4461703658755227</v>
      </c>
      <c r="H67" s="10">
        <f t="shared" si="6"/>
        <v>-9.6220744746431848</v>
      </c>
      <c r="I67">
        <f t="shared" si="2"/>
        <v>-76.976595797145478</v>
      </c>
      <c r="K67">
        <f t="shared" si="3"/>
        <v>-4.813568900131572</v>
      </c>
      <c r="M67">
        <f t="shared" si="4"/>
        <v>-4.813568900131572</v>
      </c>
      <c r="N67" s="13">
        <f t="shared" si="5"/>
        <v>23.121725860109255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2.4582167117692086</v>
      </c>
      <c r="H68" s="10">
        <f t="shared" si="6"/>
        <v>-9.6280465371465933</v>
      </c>
      <c r="I68">
        <f t="shared" si="2"/>
        <v>-77.024372297172746</v>
      </c>
      <c r="K68">
        <f t="shared" si="3"/>
        <v>-4.8152766848655881</v>
      </c>
      <c r="M68">
        <f t="shared" si="4"/>
        <v>-4.8152766848655881</v>
      </c>
      <c r="N68" s="13">
        <f t="shared" si="5"/>
        <v>231627.53651024928</v>
      </c>
      <c r="O68" s="13">
        <v>10000</v>
      </c>
    </row>
    <row r="69" spans="3:16" x14ac:dyDescent="0.4">
      <c r="C69" s="51" t="s">
        <v>44</v>
      </c>
      <c r="D69" s="52">
        <v>0</v>
      </c>
      <c r="E69" s="53">
        <f t="shared" si="0"/>
        <v>-1</v>
      </c>
      <c r="F69" s="51"/>
      <c r="G69" s="51">
        <f t="shared" si="1"/>
        <v>2.4702630576628946</v>
      </c>
      <c r="H69" s="54">
        <f t="shared" si="6"/>
        <v>-9.6300000000000008</v>
      </c>
      <c r="I69" s="51">
        <f t="shared" si="2"/>
        <v>-77.040000000000006</v>
      </c>
      <c r="J69" s="51"/>
      <c r="K69">
        <f t="shared" si="3"/>
        <v>-4.8150055009319237</v>
      </c>
      <c r="M69">
        <f t="shared" si="4"/>
        <v>-4.8150055009319237</v>
      </c>
      <c r="N69" s="55">
        <f t="shared" si="5"/>
        <v>231841.72026055845</v>
      </c>
      <c r="O69" s="55">
        <v>10000</v>
      </c>
      <c r="P69" s="51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2.4823094035565809</v>
      </c>
      <c r="H70" s="10">
        <f t="shared" si="6"/>
        <v>-9.6281010153305662</v>
      </c>
      <c r="I70">
        <f t="shared" si="2"/>
        <v>-77.024808122644529</v>
      </c>
      <c r="K70">
        <f t="shared" si="3"/>
        <v>-4.8128435748260978</v>
      </c>
      <c r="M70">
        <f t="shared" si="4"/>
        <v>-4.8128435748260978</v>
      </c>
      <c r="N70" s="13">
        <f t="shared" si="5"/>
        <v>231867.04218333645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2.4943557494502673</v>
      </c>
      <c r="H71" s="10">
        <f t="shared" si="6"/>
        <v>-9.6225103643810233</v>
      </c>
      <c r="I71">
        <f t="shared" si="2"/>
        <v>-76.980082915048186</v>
      </c>
      <c r="K71">
        <f t="shared" si="3"/>
        <v>-4.8088758821152275</v>
      </c>
      <c r="M71">
        <f t="shared" si="4"/>
        <v>-4.8088758821152275</v>
      </c>
      <c r="N71" s="13">
        <f t="shared" si="5"/>
        <v>23.171076928858295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2.5064020953439536</v>
      </c>
      <c r="H72" s="10">
        <f t="shared" si="6"/>
        <v>-9.6133836159129107</v>
      </c>
      <c r="I72">
        <f t="shared" si="2"/>
        <v>-76.907068927303285</v>
      </c>
      <c r="K72">
        <f t="shared" si="3"/>
        <v>-4.8031842646145879</v>
      </c>
      <c r="M72">
        <f t="shared" si="4"/>
        <v>-4.8031842646145879</v>
      </c>
      <c r="N72" s="13">
        <f t="shared" si="5"/>
        <v>23.138017799230806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2.51844844123764</v>
      </c>
      <c r="H73" s="10">
        <f t="shared" si="6"/>
        <v>-9.600871280156559</v>
      </c>
      <c r="I73">
        <f t="shared" si="2"/>
        <v>-76.806970241252472</v>
      </c>
      <c r="K73">
        <f t="shared" si="3"/>
        <v>-4.7958475432237631</v>
      </c>
      <c r="M73">
        <f t="shared" si="4"/>
        <v>-4.7958475432237631</v>
      </c>
      <c r="N73" s="13">
        <f t="shared" si="5"/>
        <v>23.08825311248761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2.5304947871313259</v>
      </c>
      <c r="H74" s="10">
        <f t="shared" si="6"/>
        <v>-9.5851189584291276</v>
      </c>
      <c r="I74">
        <f t="shared" si="2"/>
        <v>-76.680951667433021</v>
      </c>
      <c r="K74">
        <f t="shared" si="3"/>
        <v>-4.7869416265900373</v>
      </c>
      <c r="M74">
        <f t="shared" si="4"/>
        <v>-4.7869416265900373</v>
      </c>
      <c r="N74" s="13">
        <f t="shared" si="5"/>
        <v>23.022505707774492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2.5425411330250123</v>
      </c>
      <c r="H75" s="10">
        <f t="shared" si="6"/>
        <v>-9.5662674885388039</v>
      </c>
      <c r="I75">
        <f t="shared" si="2"/>
        <v>-76.530139908310431</v>
      </c>
      <c r="K75">
        <f t="shared" si="3"/>
        <v>-4.7765396157597833</v>
      </c>
      <c r="M75">
        <f t="shared" si="4"/>
        <v>-4.7765396157597833</v>
      </c>
      <c r="N75" s="13">
        <f t="shared" si="5"/>
        <v>22.941493095276243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2.5545874789186986</v>
      </c>
      <c r="H76" s="10">
        <f t="shared" si="6"/>
        <v>-9.5444530860901295</v>
      </c>
      <c r="I76">
        <f t="shared" si="2"/>
        <v>-76.355624688721036</v>
      </c>
      <c r="K76">
        <f t="shared" si="3"/>
        <v>-4.764711904972299</v>
      </c>
      <c r="M76">
        <f t="shared" si="4"/>
        <v>-4.764711904972299</v>
      </c>
      <c r="N76" s="13">
        <f t="shared" si="5"/>
        <v>22.845925758473673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2.566633824812385</v>
      </c>
      <c r="H77" s="10">
        <f t="shared" si="6"/>
        <v>-9.5198074818023173</v>
      </c>
      <c r="I77">
        <f t="shared" si="2"/>
        <v>-76.158459854418538</v>
      </c>
      <c r="K77">
        <f t="shared" si="3"/>
        <v>-4.7515262787442349</v>
      </c>
      <c r="M77">
        <f t="shared" si="4"/>
        <v>-4.7515262787442349</v>
      </c>
      <c r="N77" s="13">
        <f t="shared" si="5"/>
        <v>22.736505631437034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2.5786801707060714</v>
      </c>
      <c r="H78" s="10">
        <f t="shared" si="6"/>
        <v>-9.4924580549495126</v>
      </c>
      <c r="I78">
        <f t="shared" si="2"/>
        <v>-75.9396644395961</v>
      </c>
      <c r="K78">
        <f t="shared" si="3"/>
        <v>-4.7370480053868969</v>
      </c>
      <c r="M78">
        <f t="shared" si="4"/>
        <v>-4.7370480053868969</v>
      </c>
      <c r="N78" s="13">
        <f t="shared" si="5"/>
        <v>22.613924739481121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2.5907265165997577</v>
      </c>
      <c r="H79" s="10">
        <f t="shared" si="6"/>
        <v>-9.4625279630289594</v>
      </c>
      <c r="I79">
        <f t="shared" si="2"/>
        <v>-75.700223704231675</v>
      </c>
      <c r="K79">
        <f t="shared" si="3"/>
        <v>-4.7213399270929548</v>
      </c>
      <c r="M79">
        <f t="shared" si="4"/>
        <v>-4.7213399270929548</v>
      </c>
      <c r="N79" s="13">
        <f t="shared" si="5"/>
        <v>22.47886399210271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2.6027728624934441</v>
      </c>
      <c r="H80" s="10">
        <f t="shared" si="6"/>
        <v>-9.4301362677603073</v>
      </c>
      <c r="I80">
        <f t="shared" si="2"/>
        <v>-75.441090142082459</v>
      </c>
      <c r="K80">
        <f t="shared" si="3"/>
        <v>-4.7044625467237653</v>
      </c>
      <c r="M80">
        <f t="shared" si="4"/>
        <v>-4.7044625467237653</v>
      </c>
      <c r="N80" s="13">
        <f t="shared" si="5"/>
        <v>22.331992117695357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2.6148192083871304</v>
      </c>
      <c r="H81" s="10">
        <f t="shared" si="6"/>
        <v>-9.3953980575164309</v>
      </c>
      <c r="I81">
        <f t="shared" si="2"/>
        <v>-75.163184460131447</v>
      </c>
      <c r="K81">
        <f t="shared" si="3"/>
        <v>-4.6864741114230757</v>
      </c>
      <c r="M81">
        <f t="shared" si="4"/>
        <v>-4.6864741114230757</v>
      </c>
      <c r="N81" s="13">
        <f t="shared" si="5"/>
        <v>22.173964730091416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2.6268655542808164</v>
      </c>
      <c r="H82" s="10">
        <f t="shared" si="6"/>
        <v>-9.3584245662835706</v>
      </c>
      <c r="I82">
        <f t="shared" si="2"/>
        <v>-74.867396530268564</v>
      </c>
      <c r="K82">
        <f t="shared" si="3"/>
        <v>-4.6674306931781153</v>
      </c>
      <c r="M82">
        <f t="shared" si="4"/>
        <v>-4.6674306931781153</v>
      </c>
      <c r="N82" s="13">
        <f t="shared" si="5"/>
        <v>22.00542351751292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2.6389119001745027</v>
      </c>
      <c r="H83" s="10">
        <f t="shared" si="6"/>
        <v>-9.3193232892458937</v>
      </c>
      <c r="I83">
        <f t="shared" si="2"/>
        <v>-74.55458631396715</v>
      </c>
      <c r="K83">
        <f t="shared" si="3"/>
        <v>-4.6473862664440517</v>
      </c>
      <c r="M83">
        <f t="shared" si="4"/>
        <v>-4.6473862664440517</v>
      </c>
      <c r="N83" s="13">
        <f t="shared" si="5"/>
        <v>21.826995545026538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2.6509582460681886</v>
      </c>
      <c r="H84" s="10">
        <f t="shared" si="6"/>
        <v>-9.278198095087058</v>
      </c>
      <c r="I84">
        <f t="shared" ref="I84:I147" si="9">H84*$E$6</f>
        <v>-74.225584760696464</v>
      </c>
      <c r="K84">
        <f t="shared" ref="K84:K147" si="10">(1/2)*($L$9*$L$4*EXP(-$L$7*$O$6*(G84/$O$6-1))+6*$L$4*EXP(-$L$7*$O$6*(2/SQRT(3)*G84/$O$6-1))+12*$L$4*EXP(-$L$7*$O$6*(SQRT(2)*2/SQRT(3)*G84/$O$6-1))+24*$L$4*EXP(-$L$7*$O$6*(SQRT(11)/2*2/SQRT(3)*G84/$O$6-1))+8*$L$4*EXP(-$L$7*$O$6*(2*G84/$O$6-1))-($L$9*$L$6*EXP(-$L$5*$O$6*(G84/$O$6-1))+6*$L$6*EXP(-$L$5*$O$6*(2/SQRT(3)*G84/$O$6-1))+12*$L$6*EXP(-$L$5*$O$6*(SQRT(2)*2/SQRT(3)*G84/$O$6-1))+24*$L$6*EXP(-$L$5*$O$6*(SQRT(11)/2*2/SQRT(3)*G84/$O$6-1))+8*$L$6*EXP(-$L$5*$O$6*(2*G84/$O$6-1))))</f>
        <v>-4.6263927829434</v>
      </c>
      <c r="M84">
        <f t="shared" ref="M84:M147" si="11">(1/2)*($L$9*$O$4*EXP(-$O$8*$O$6*(G84/$O$6-1))+6*$O$4*EXP(-$O$8*$O$6*(2/SQRT(3)*G84/$O$6-1))+12*$O$4*EXP(-$O$8*$O$6*(SQRT(2)*2/SQRT(3)*G84/$O$6-1))+24*$O$4*EXP(-$O$8*$O$6*(SQRT(11)/2*2/SQRT(3)*G84/$O$6-1))+8*$O$4*EXP(-$O$8*$O$6*(2*G84/$O$6-1))-($L$9*$O$7*EXP(-$O$5*$O$6*(G84/$O$6-1))+6*$O$7*EXP(-$O$5*$O$6*(2/SQRT(3)*G84/$O$6-1))+12*$O$7*EXP(-$O$5*$O$6*(SQRT(2)*2/SQRT(3)*G84/$O$6-1))+24*$O$7*EXP(-$O$5*$O$6*(SQRT(11)/2*2/SQRT(3)*G84/$O$6-1))+8*$O$7*EXP(-$O$5*$O$6*(2*G84/$O$6-1))))</f>
        <v>-4.6263927829434</v>
      </c>
      <c r="N84" s="13">
        <f t="shared" ref="N84:N147" si="12">(M84-H84)^2*O84</f>
        <v>21.639292662087957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2.663004591961875</v>
      </c>
      <c r="H85" s="10">
        <f t="shared" ref="H85:H148" si="13">-(-$B$4)*(1+D85+$E$5*D85^3)*EXP(-D85)</f>
        <v>-9.235149335098944</v>
      </c>
      <c r="I85">
        <f t="shared" si="9"/>
        <v>-73.881194680791552</v>
      </c>
      <c r="K85">
        <f t="shared" si="10"/>
        <v>-4.604500243747303</v>
      </c>
      <c r="M85">
        <f t="shared" si="11"/>
        <v>-4.604500243747303</v>
      </c>
      <c r="N85" s="13">
        <f t="shared" si="12"/>
        <v>21.442911007235779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2.6750509378555614</v>
      </c>
      <c r="H86" s="10">
        <f t="shared" si="13"/>
        <v>-9.1902739491852259</v>
      </c>
      <c r="I86">
        <f t="shared" si="9"/>
        <v>-73.522191593481807</v>
      </c>
      <c r="K86">
        <f t="shared" si="10"/>
        <v>-4.5817567687416618</v>
      </c>
      <c r="M86">
        <f t="shared" si="11"/>
        <v>-4.5817567687416618</v>
      </c>
      <c r="N86" s="13">
        <f t="shared" si="12"/>
        <v>21.238430602443497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2.6870972837492477</v>
      </c>
      <c r="H87" s="10">
        <f t="shared" si="13"/>
        <v>-9.1436655688451332</v>
      </c>
      <c r="I87">
        <f t="shared" si="9"/>
        <v>-73.149324550761065</v>
      </c>
      <c r="K87">
        <f t="shared" si="10"/>
        <v>-4.5582086635767363</v>
      </c>
      <c r="M87">
        <f t="shared" si="11"/>
        <v>-4.5582086635767363</v>
      </c>
      <c r="N87" s="13">
        <f t="shared" si="12"/>
        <v>21.026415030073625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2.6991436296429341</v>
      </c>
      <c r="H88" s="10">
        <f t="shared" si="13"/>
        <v>-9.0954146172205164</v>
      </c>
      <c r="I88">
        <f t="shared" si="9"/>
        <v>-72.763316937764131</v>
      </c>
      <c r="K88">
        <f t="shared" si="10"/>
        <v>-4.5339004841952049</v>
      </c>
      <c r="M88">
        <f t="shared" si="11"/>
        <v>-4.5339004841952049</v>
      </c>
      <c r="N88" s="13">
        <f t="shared" si="12"/>
        <v>20.807411185789658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2.7111899755366204</v>
      </c>
      <c r="H89" s="10">
        <f t="shared" si="13"/>
        <v>-9.0456084062870072</v>
      </c>
      <c r="I89">
        <f t="shared" si="9"/>
        <v>-72.364867250296058</v>
      </c>
      <c r="K89">
        <f t="shared" si="10"/>
        <v>-4.5088750990297459</v>
      </c>
      <c r="M89">
        <f t="shared" si="11"/>
        <v>-4.5088750990297459</v>
      </c>
      <c r="N89" s="13">
        <f t="shared" si="12"/>
        <v>20.581949101177408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2.7232363214303068</v>
      </c>
      <c r="H90" s="10">
        <f t="shared" si="13"/>
        <v>-8.9943312312679975</v>
      </c>
      <c r="I90">
        <f t="shared" si="9"/>
        <v>-71.95464985014398</v>
      </c>
      <c r="K90">
        <f t="shared" si="10"/>
        <v>-4.4831737489577037</v>
      </c>
      <c r="M90">
        <f t="shared" si="11"/>
        <v>-4.4831737489577037</v>
      </c>
      <c r="N90" s="13">
        <f t="shared" si="12"/>
        <v>20.350541830204147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2.7352826673239932</v>
      </c>
      <c r="H91" s="10">
        <f t="shared" si="13"/>
        <v>-8.9416644623479744</v>
      </c>
      <c r="I91">
        <f t="shared" si="9"/>
        <v>-71.533315698783795</v>
      </c>
      <c r="K91">
        <f t="shared" si="10"/>
        <v>-4.4568361050970022</v>
      </c>
      <c r="M91">
        <f t="shared" si="11"/>
        <v>-4.4568361050970022</v>
      </c>
      <c r="N91" s="13">
        <f t="shared" si="12"/>
        <v>20.113685394002452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2.7473290132176795</v>
      </c>
      <c r="H92" s="10">
        <f t="shared" si="13"/>
        <v>-8.8876866337597242</v>
      </c>
      <c r="I92">
        <f t="shared" si="9"/>
        <v>-71.101493070077794</v>
      </c>
      <c r="K92">
        <f t="shared" si="10"/>
        <v>-4.429900324524068</v>
      </c>
      <c r="M92">
        <f t="shared" si="11"/>
        <v>-4.429900324524068</v>
      </c>
      <c r="N92" s="13">
        <f t="shared" si="12"/>
        <v>19.871858778808853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2.7593753591113659</v>
      </c>
      <c r="H93" s="10">
        <f t="shared" si="13"/>
        <v>-8.8324735303179231</v>
      </c>
      <c r="I93">
        <f t="shared" si="9"/>
        <v>-70.659788242543385</v>
      </c>
      <c r="K93">
        <f t="shared" si="10"/>
        <v>-4.4024031039914551</v>
      </c>
      <c r="M93">
        <f t="shared" si="11"/>
        <v>-4.4024031039914551</v>
      </c>
      <c r="N93" s="13">
        <f t="shared" si="12"/>
        <v>19.625523982212375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2.7714217050050518</v>
      </c>
      <c r="H94" s="10">
        <f t="shared" si="13"/>
        <v>-8.7760982714696603</v>
      </c>
      <c r="I94">
        <f t="shared" si="9"/>
        <v>-70.208786171757282</v>
      </c>
      <c r="K94">
        <f t="shared" si="10"/>
        <v>-4.3743797317198192</v>
      </c>
      <c r="M94">
        <f t="shared" si="11"/>
        <v>-4.3743797317198192</v>
      </c>
      <c r="N94" s="13">
        <f t="shared" si="12"/>
        <v>19.375126103177472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2.7834680508987382</v>
      </c>
      <c r="H95" s="10">
        <f t="shared" si="13"/>
        <v>-8.7186313929305559</v>
      </c>
      <c r="I95">
        <f t="shared" si="9"/>
        <v>-69.749051143444447</v>
      </c>
      <c r="K95">
        <f t="shared" si="10"/>
        <v>-4.3458641373358979</v>
      </c>
      <c r="M95">
        <f t="shared" si="11"/>
        <v>-4.3458641373358979</v>
      </c>
      <c r="N95" s="13">
        <f t="shared" si="12"/>
        <v>19.121093471600837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2.7955143967924245</v>
      </c>
      <c r="H96" s="10">
        <f t="shared" si="13"/>
        <v>-8.6601409259733106</v>
      </c>
      <c r="I96">
        <f t="shared" si="9"/>
        <v>-69.281127407786485</v>
      </c>
      <c r="K96">
        <f t="shared" si="10"/>
        <v>-4.3168889400255006</v>
      </c>
      <c r="M96">
        <f t="shared" si="11"/>
        <v>-4.3168889400255006</v>
      </c>
      <c r="N96" s="13">
        <f t="shared" si="12"/>
        <v>18.863837813439595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2.8075607426861109</v>
      </c>
      <c r="H97" s="10">
        <f t="shared" si="13"/>
        <v>-8.6006924744336324</v>
      </c>
      <c r="I97">
        <f t="shared" si="9"/>
        <v>-68.805539795469059</v>
      </c>
      <c r="K97">
        <f t="shared" si="10"/>
        <v>-4.2874854949676884</v>
      </c>
      <c r="M97">
        <f t="shared" si="11"/>
        <v>-4.2874854949676884</v>
      </c>
      <c r="N97" s="13">
        <f t="shared" si="12"/>
        <v>18.603754447713733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2.8196070885797972</v>
      </c>
      <c r="H98" s="10">
        <f t="shared" si="13"/>
        <v>-8.5403492894968949</v>
      </c>
      <c r="I98">
        <f t="shared" si="9"/>
        <v>-68.322794315975159</v>
      </c>
      <c r="K98">
        <f t="shared" si="10"/>
        <v>-4.2576839381138782</v>
      </c>
      <c r="M98">
        <f t="shared" si="11"/>
        <v>-4.2576839381138782</v>
      </c>
      <c r="N98" s="13">
        <f t="shared" si="12"/>
        <v>18.341222511936618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2.8316534344734836</v>
      </c>
      <c r="H99" s="10">
        <f t="shared" si="13"/>
        <v>-8.4791723423270007</v>
      </c>
      <c r="I99">
        <f t="shared" si="9"/>
        <v>-67.833378738616005</v>
      </c>
      <c r="K99">
        <f t="shared" si="10"/>
        <v>-4.2275132293730255</v>
      </c>
      <c r="M99">
        <f t="shared" si="11"/>
        <v>-4.2275132293730255</v>
      </c>
      <c r="N99" s="13">
        <f t="shared" si="12"/>
        <v>18.076605212764584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2.84369978036717</v>
      </c>
      <c r="H100" s="10">
        <f t="shared" si="13"/>
        <v>-8.4172203945973862</v>
      </c>
      <c r="I100">
        <f t="shared" si="9"/>
        <v>-67.33776315677909</v>
      </c>
      <c r="K100">
        <f t="shared" si="10"/>
        <v>-4.1970011942618095</v>
      </c>
      <c r="M100">
        <f t="shared" si="11"/>
        <v>-4.1970011942618095</v>
      </c>
      <c r="N100" s="13">
        <f t="shared" si="12"/>
        <v>17.810250098881056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2.8557461262608563</v>
      </c>
      <c r="H101" s="10">
        <f t="shared" si="13"/>
        <v>-8.3545500669824264</v>
      </c>
      <c r="I101">
        <f t="shared" si="9"/>
        <v>-66.836400535859411</v>
      </c>
      <c r="K101">
        <f t="shared" si="10"/>
        <v>-4.1661745640762948</v>
      </c>
      <c r="M101">
        <f t="shared" si="11"/>
        <v>-4.1661745640762948</v>
      </c>
      <c r="N101" s="13">
        <f t="shared" si="12"/>
        <v>17.542489353344191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2.8677924721545427</v>
      </c>
      <c r="H102" s="10">
        <f t="shared" si="13"/>
        <v>-8.2912159056659611</v>
      </c>
      <c r="I102">
        <f t="shared" si="9"/>
        <v>-66.329727245327689</v>
      </c>
      <c r="K102">
        <f t="shared" si="10"/>
        <v>-4.1350590146395616</v>
      </c>
      <c r="M102">
        <f t="shared" si="11"/>
        <v>-4.1350590146395616</v>
      </c>
      <c r="N102" s="13">
        <f t="shared" si="12"/>
        <v>17.273640102826228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2.8798388180482282</v>
      </c>
      <c r="H103" s="10">
        <f t="shared" si="13"/>
        <v>-8.2272704469220947</v>
      </c>
      <c r="I103">
        <f t="shared" si="9"/>
        <v>-65.818163575376758</v>
      </c>
      <c r="K103">
        <f t="shared" si="10"/>
        <v>-4.103679203677526</v>
      </c>
      <c r="M103">
        <f t="shared" si="11"/>
        <v>-4.103679203677526</v>
      </c>
      <c r="N103" s="13">
        <f t="shared" si="12"/>
        <v>17.004004741363289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2.8918851639419145</v>
      </c>
      <c r="H104" s="10">
        <f t="shared" si="13"/>
        <v>-8.1627642798219444</v>
      </c>
      <c r="I104">
        <f t="shared" si="9"/>
        <v>-65.302114238575555</v>
      </c>
      <c r="K104">
        <f t="shared" si="10"/>
        <v>-4.0720588068733132</v>
      </c>
      <c r="M104">
        <f t="shared" si="11"/>
        <v>-4.0720588068733132</v>
      </c>
      <c r="N104" s="13">
        <f t="shared" si="12"/>
        <v>16.733871266411885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2.9039315098356009</v>
      </c>
      <c r="H105" s="10">
        <f t="shared" si="13"/>
        <v>-8.0977461071185886</v>
      </c>
      <c r="I105">
        <f t="shared" si="9"/>
        <v>-64.781968856948708</v>
      </c>
      <c r="K105">
        <f t="shared" si="10"/>
        <v>-4.0402205526484778</v>
      </c>
      <c r="M105">
        <f t="shared" si="11"/>
        <v>-4.0402205526484778</v>
      </c>
      <c r="N105" s="13">
        <f t="shared" si="12"/>
        <v>16.463513625177981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2.9159778557292872</v>
      </c>
      <c r="H106" s="10">
        <f t="shared" si="13"/>
        <v>-8.0322628043609772</v>
      </c>
      <c r="I106">
        <f t="shared" si="9"/>
        <v>-64.258102434887817</v>
      </c>
      <c r="K106">
        <f t="shared" si="10"/>
        <v>-4.0081862557176509</v>
      </c>
      <c r="M106">
        <f t="shared" si="11"/>
        <v>-4.0081862557176509</v>
      </c>
      <c r="N106" s="13">
        <f t="shared" si="12"/>
        <v>16.193192069341183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2.9280242016229736</v>
      </c>
      <c r="H107" s="10">
        <f t="shared" si="13"/>
        <v>-7.9663594772863062</v>
      </c>
      <c r="I107">
        <f t="shared" si="9"/>
        <v>-63.73087581829045</v>
      </c>
      <c r="K107">
        <f t="shared" si="10"/>
        <v>-3.975976849461301</v>
      </c>
      <c r="M107">
        <f t="shared" si="11"/>
        <v>-3.975976849461301</v>
      </c>
      <c r="N107" s="13">
        <f t="shared" si="12"/>
        <v>15.923153516447593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2.94007054751666</v>
      </c>
      <c r="H108" s="10">
        <f t="shared" si="13"/>
        <v>-7.9000795175388685</v>
      </c>
      <c r="I108">
        <f t="shared" si="9"/>
        <v>-63.200636140310948</v>
      </c>
      <c r="K108">
        <f t="shared" si="10"/>
        <v>-3.9436124171596574</v>
      </c>
      <c r="M108">
        <f t="shared" si="11"/>
        <v>-3.9436124171596574</v>
      </c>
      <c r="N108" s="13">
        <f t="shared" si="12"/>
        <v>15.653631916383082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2.9521168934103463</v>
      </c>
      <c r="H109" s="10">
        <f t="shared" si="13"/>
        <v>-7.8334646567622439</v>
      </c>
      <c r="I109">
        <f t="shared" si="9"/>
        <v>-62.667717254097951</v>
      </c>
      <c r="K109">
        <f t="shared" si="10"/>
        <v>-3.9111122221292063</v>
      </c>
      <c r="M109">
        <f t="shared" si="11"/>
        <v>-3.9111122221292063</v>
      </c>
      <c r="N109" s="13">
        <f t="shared" si="12"/>
        <v>15.384848621471718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2.9641632393040327</v>
      </c>
      <c r="H110" s="10">
        <f t="shared" si="13"/>
        <v>-7.7665550191102923</v>
      </c>
      <c r="I110">
        <f t="shared" si="9"/>
        <v>-62.132440152882339</v>
      </c>
      <c r="K110">
        <f t="shared" si="10"/>
        <v>-3.8784947368015428</v>
      </c>
      <c r="M110">
        <f t="shared" si="11"/>
        <v>-3.8784947368015428</v>
      </c>
      <c r="N110" s="13">
        <f t="shared" si="12"/>
        <v>15.117012758866794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2.9762095851977191</v>
      </c>
      <c r="H111" s="10">
        <f t="shared" si="13"/>
        <v>-7.6993891722212586</v>
      </c>
      <c r="I111">
        <f t="shared" si="9"/>
        <v>-61.595113377770069</v>
      </c>
      <c r="K111">
        <f t="shared" si="10"/>
        <v>-3.845777670782915</v>
      </c>
      <c r="M111">
        <f t="shared" si="11"/>
        <v>-3.845777670782915</v>
      </c>
      <c r="N111" s="13">
        <f t="shared" si="12"/>
        <v>14.850321604017886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2.988255931091405</v>
      </c>
      <c r="H112" s="10">
        <f t="shared" si="13"/>
        <v>-7.6320041766980511</v>
      </c>
      <c r="I112">
        <f t="shared" si="9"/>
        <v>-61.056033413584409</v>
      </c>
      <c r="K112">
        <f t="shared" si="10"/>
        <v>-3.8129779979313092</v>
      </c>
      <c r="M112">
        <f t="shared" si="11"/>
        <v>-3.8129779979313092</v>
      </c>
      <c r="N112" s="13">
        <f t="shared" si="12"/>
        <v>14584.960954105702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3.0003022769850918</v>
      </c>
      <c r="H113" s="10">
        <f t="shared" si="13"/>
        <v>-7.5644356341366272</v>
      </c>
      <c r="I113">
        <f t="shared" si="9"/>
        <v>-60.515485073093018</v>
      </c>
      <c r="K113">
        <f t="shared" si="10"/>
        <v>-3.7801119824865212</v>
      </c>
      <c r="M113">
        <f t="shared" si="11"/>
        <v>-3.7801119824865212</v>
      </c>
      <c r="N113" s="13">
        <f t="shared" si="12"/>
        <v>14321.105500438392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3.0123486228787777</v>
      </c>
      <c r="H114" s="10">
        <f t="shared" si="13"/>
        <v>-7.4967177337431963</v>
      </c>
      <c r="I114">
        <f t="shared" si="9"/>
        <v>-59.97374186994557</v>
      </c>
      <c r="K114">
        <f t="shared" si="10"/>
        <v>-3.7471952042874022</v>
      </c>
      <c r="M114">
        <f t="shared" si="11"/>
        <v>-3.7471952042874022</v>
      </c>
      <c r="N114" s="13">
        <f t="shared" si="12"/>
        <v>14058.919198896578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3.0243949687724641</v>
      </c>
      <c r="H115" s="10">
        <f t="shared" si="13"/>
        <v>-7.428883297579957</v>
      </c>
      <c r="I115">
        <f t="shared" si="9"/>
        <v>-59.431066380639656</v>
      </c>
      <c r="K115">
        <f t="shared" si="10"/>
        <v>-3.7142425831090042</v>
      </c>
      <c r="M115">
        <f t="shared" si="11"/>
        <v>-3.7142425831090042</v>
      </c>
      <c r="N115" s="13">
        <f t="shared" si="12"/>
        <v>13.79855563760527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3.0364413146661504</v>
      </c>
      <c r="H116" s="10">
        <f t="shared" si="13"/>
        <v>-7.3609638244779054</v>
      </c>
      <c r="I116">
        <f t="shared" si="9"/>
        <v>-58.887710595823243</v>
      </c>
      <c r="K116">
        <f t="shared" si="10"/>
        <v>-3.6812684021513733</v>
      </c>
      <c r="M116">
        <f t="shared" si="11"/>
        <v>-3.6812684021513733</v>
      </c>
      <c r="N116" s="13">
        <f t="shared" si="12"/>
        <v>13.540158401090835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3.0484876605598368</v>
      </c>
      <c r="H117" s="10">
        <f t="shared" si="13"/>
        <v>-7.2929895326542189</v>
      </c>
      <c r="I117">
        <f t="shared" si="9"/>
        <v>-58.343916261233751</v>
      </c>
      <c r="K117">
        <f t="shared" si="10"/>
        <v>-3.6482863307102829</v>
      </c>
      <c r="M117">
        <f t="shared" si="11"/>
        <v>-3.6482863307102829</v>
      </c>
      <c r="N117" s="13">
        <f t="shared" si="12"/>
        <v>13.28386143026038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3.0605340064535231</v>
      </c>
      <c r="H118" s="10">
        <f t="shared" si="13"/>
        <v>-7.22498940107078</v>
      </c>
      <c r="I118">
        <f t="shared" si="9"/>
        <v>-57.79991520856624</v>
      </c>
      <c r="K118">
        <f t="shared" si="10"/>
        <v>-3.6153094460592694</v>
      </c>
      <c r="M118">
        <f t="shared" si="11"/>
        <v>-3.6153094460592694</v>
      </c>
      <c r="N118" s="13">
        <f t="shared" si="12"/>
        <v>13.029789377611902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3.0725803523472095</v>
      </c>
      <c r="H119" s="10">
        <f t="shared" si="13"/>
        <v>-7.1569912095692558</v>
      </c>
      <c r="I119">
        <f t="shared" si="9"/>
        <v>-57.255929676554047</v>
      </c>
      <c r="K119">
        <f t="shared" si="10"/>
        <v>-3.5823502545711055</v>
      </c>
      <c r="M119">
        <f t="shared" si="11"/>
        <v>-3.5823502545711055</v>
      </c>
      <c r="N119" s="13">
        <f t="shared" si="12"/>
        <v>12.778057957150089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3.0846266982408959</v>
      </c>
      <c r="H120" s="10">
        <f t="shared" si="13"/>
        <v>-7.0890215778173236</v>
      </c>
      <c r="I120">
        <f t="shared" si="9"/>
        <v>-56.712172622538588</v>
      </c>
      <c r="K120">
        <f t="shared" si="10"/>
        <v>-3.5494207121058801</v>
      </c>
      <c r="M120">
        <f t="shared" si="11"/>
        <v>-3.5494207121058801</v>
      </c>
      <c r="N120" s="13">
        <f t="shared" si="12"/>
        <v>12.5287742885452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3.0966730441345822</v>
      </c>
      <c r="H121" s="10">
        <f t="shared" si="13"/>
        <v>-7.0211060030996109</v>
      </c>
      <c r="I121">
        <f t="shared" si="9"/>
        <v>-56.168848024796887</v>
      </c>
      <c r="K121">
        <f t="shared" si="10"/>
        <v>-3.516532243691767</v>
      </c>
      <c r="M121">
        <f t="shared" si="11"/>
        <v>-3.516532243691767</v>
      </c>
      <c r="N121" s="13">
        <f t="shared" si="12"/>
        <v>12.282037235130028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3.1087193900282686</v>
      </c>
      <c r="H122" s="10">
        <f t="shared" si="13"/>
        <v>-6.9532688969859899</v>
      </c>
      <c r="I122">
        <f t="shared" si="9"/>
        <v>-55.626151175887919</v>
      </c>
      <c r="K122">
        <f t="shared" si="10"/>
        <v>-3.4836957625236638</v>
      </c>
      <c r="M122">
        <f t="shared" si="11"/>
        <v>-3.4836957625236638</v>
      </c>
      <c r="N122" s="13">
        <f t="shared" si="12"/>
        <v>12.03793773538273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3.1207657359219541</v>
      </c>
      <c r="H123" s="10">
        <f t="shared" si="13"/>
        <v>-6.8855336209090598</v>
      </c>
      <c r="I123">
        <f t="shared" si="9"/>
        <v>-55.084268967272479</v>
      </c>
      <c r="K123">
        <f t="shared" si="10"/>
        <v>-3.4509216883038993</v>
      </c>
      <c r="M123">
        <f t="shared" si="11"/>
        <v>-3.4509216883038993</v>
      </c>
      <c r="N123" s="13">
        <f t="shared" si="12"/>
        <v>11.796559127593756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3.1328120818156413</v>
      </c>
      <c r="H124" s="10">
        <f t="shared" si="13"/>
        <v>-6.8179225206816412</v>
      </c>
      <c r="I124">
        <f t="shared" si="9"/>
        <v>-54.543380165453129</v>
      </c>
      <c r="K124">
        <f t="shared" si="10"/>
        <v>-3.4182199649483227</v>
      </c>
      <c r="M124">
        <f t="shared" si="11"/>
        <v>-3.4182199649483227</v>
      </c>
      <c r="N124" s="13">
        <f t="shared" si="12"/>
        <v>11.557977467459658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3.1448584277093268</v>
      </c>
      <c r="H125" s="10">
        <f t="shared" si="13"/>
        <v>-6.7504569599843984</v>
      </c>
      <c r="I125">
        <f t="shared" si="9"/>
        <v>-54.003655679875187</v>
      </c>
      <c r="K125">
        <f t="shared" si="10"/>
        <v>-3.3856000776802571</v>
      </c>
      <c r="M125">
        <f t="shared" si="11"/>
        <v>-3.3856000776802571</v>
      </c>
      <c r="N125" s="13">
        <f t="shared" si="12"/>
        <v>11.322261838389545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3.1569047736030131</v>
      </c>
      <c r="H126" s="10">
        <f t="shared" si="13"/>
        <v>-6.6831573528527919</v>
      </c>
      <c r="I126">
        <f t="shared" si="9"/>
        <v>-53.465258822822335</v>
      </c>
      <c r="K126">
        <f t="shared" si="10"/>
        <v>-3.3530710695338906</v>
      </c>
      <c r="M126">
        <f t="shared" si="11"/>
        <v>-3.3530710695338906</v>
      </c>
      <c r="N126" s="13">
        <f t="shared" si="12"/>
        <v>11.089474654348694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3.1689511194966995</v>
      </c>
      <c r="H127" s="10">
        <f t="shared" si="13"/>
        <v>-6.6160431951917804</v>
      </c>
      <c r="I127">
        <f t="shared" si="9"/>
        <v>-52.928345561534243</v>
      </c>
      <c r="K127">
        <f t="shared" si="10"/>
        <v>-3.3206415572879902</v>
      </c>
      <c r="M127">
        <f t="shared" si="11"/>
        <v>-3.3206415572879902</v>
      </c>
      <c r="N127" s="13">
        <f t="shared" si="12"/>
        <v>10.859671955098984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3.1809974653903859</v>
      </c>
      <c r="H128" s="10">
        <f t="shared" si="13"/>
        <v>-6.5491330953459306</v>
      </c>
      <c r="I128">
        <f t="shared" si="9"/>
        <v>-52.393064762767445</v>
      </c>
      <c r="K128">
        <f t="shared" si="10"/>
        <v>-3.2883197468499707</v>
      </c>
      <c r="M128">
        <f t="shared" si="11"/>
        <v>-3.2883197468499707</v>
      </c>
      <c r="N128" s="13">
        <f t="shared" si="12"/>
        <v>10.632903693729434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3.1930438112840722</v>
      </c>
      <c r="H129" s="10">
        <f t="shared" si="13"/>
        <v>-6.4824448037518341</v>
      </c>
      <c r="I129">
        <f t="shared" si="9"/>
        <v>-51.859558430014673</v>
      </c>
      <c r="K129">
        <f t="shared" si="10"/>
        <v>-3.2561134481096294</v>
      </c>
      <c r="M129">
        <f t="shared" si="11"/>
        <v>-3.2561134481096294</v>
      </c>
      <c r="N129" s="13">
        <f t="shared" si="12"/>
        <v>10.409214016400066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3.2050901571777586</v>
      </c>
      <c r="H130" s="10">
        <f t="shared" si="13"/>
        <v>-6.4159952416989121</v>
      </c>
      <c r="I130">
        <f t="shared" si="9"/>
        <v>-51.327961933591297</v>
      </c>
      <c r="K130">
        <f t="shared" si="10"/>
        <v>-3.2240300892812046</v>
      </c>
      <c r="M130">
        <f t="shared" si="11"/>
        <v>-3.2240300892812046</v>
      </c>
      <c r="N130" s="13">
        <f t="shared" si="12"/>
        <v>10.188641534248999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3.2171365030714449</v>
      </c>
      <c r="H131" s="10">
        <f t="shared" si="13"/>
        <v>-6.3498005292241375</v>
      </c>
      <c r="I131">
        <f t="shared" si="9"/>
        <v>-50.7984042337931</v>
      </c>
      <c r="K131">
        <f t="shared" si="10"/>
        <v>-3.1920767307516504</v>
      </c>
      <c r="M131">
        <f t="shared" si="11"/>
        <v>-3.1920767307516504</v>
      </c>
      <c r="N131" s="13">
        <f t="shared" si="12"/>
        <v>9.9712195874395118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3.2291828489651309</v>
      </c>
      <c r="H132" s="10">
        <f t="shared" si="13"/>
        <v>-6.283876012165285</v>
      </c>
      <c r="I132">
        <f t="shared" si="9"/>
        <v>-50.27100809732228</v>
      </c>
      <c r="K132">
        <f t="shared" si="10"/>
        <v>-3.1602600784524366</v>
      </c>
      <c r="M132">
        <f t="shared" si="11"/>
        <v>-3.1602600784524366</v>
      </c>
      <c r="N132" s="13">
        <f t="shared" si="12"/>
        <v>9.7569765013447896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3.2412291948588177</v>
      </c>
      <c r="H133" s="10">
        <f t="shared" si="13"/>
        <v>-6.2182362883968398</v>
      </c>
      <c r="I133">
        <f t="shared" si="9"/>
        <v>-49.745890307174719</v>
      </c>
      <c r="K133">
        <f t="shared" si="10"/>
        <v>-3.1285864967715016</v>
      </c>
      <c r="M133">
        <f t="shared" si="11"/>
        <v>-3.1285864967715016</v>
      </c>
      <c r="N133" s="13">
        <f t="shared" si="12"/>
        <v>9.5459358348904964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3.2532755407525036</v>
      </c>
      <c r="H134" s="10">
        <f t="shared" si="13"/>
        <v>-6.1528952332718845</v>
      </c>
      <c r="I134">
        <f t="shared" si="9"/>
        <v>-49.223161866175076</v>
      </c>
      <c r="K134">
        <f t="shared" si="10"/>
        <v>-3.0970620210214319</v>
      </c>
      <c r="M134">
        <f t="shared" si="11"/>
        <v>-3.0970620210214319</v>
      </c>
      <c r="N134" s="13">
        <f t="shared" si="12"/>
        <v>9.3381166210929187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3.2653218866461899</v>
      </c>
      <c r="H135" s="10">
        <f t="shared" si="13"/>
        <v>-6.08786602429275</v>
      </c>
      <c r="I135">
        <f t="shared" si="9"/>
        <v>-48.702928194342</v>
      </c>
      <c r="K135">
        <f t="shared" si="10"/>
        <v>-3.0656923694792844</v>
      </c>
      <c r="M135">
        <f t="shared" si="11"/>
        <v>-3.0656923694792844</v>
      </c>
      <c r="N135" s="13">
        <f t="shared" si="12"/>
        <v>9.1335335998485814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3.2773682325398763</v>
      </c>
      <c r="H136" s="10">
        <f t="shared" si="13"/>
        <v>-6.0231611650324659</v>
      </c>
      <c r="I136">
        <f t="shared" si="9"/>
        <v>-48.185289320259727</v>
      </c>
      <c r="K136">
        <f t="shared" si="10"/>
        <v>-3.0344829550129999</v>
      </c>
      <c r="M136">
        <f t="shared" si="11"/>
        <v>-3.0344829550129999</v>
      </c>
      <c r="N136" s="13">
        <f t="shared" si="12"/>
        <v>8.9321974430451601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3.2894145784335627</v>
      </c>
      <c r="H137" s="10">
        <f t="shared" si="13"/>
        <v>-5.9587925083285791</v>
      </c>
      <c r="I137">
        <f t="shared" si="9"/>
        <v>-47.670340066628633</v>
      </c>
      <c r="K137">
        <f t="shared" si="10"/>
        <v>-3.0034388963087317</v>
      </c>
      <c r="M137">
        <f t="shared" si="11"/>
        <v>-3.0034388963087317</v>
      </c>
      <c r="N137" s="13">
        <f t="shared" si="12"/>
        <v>8.7341149720787588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3.301460924327249</v>
      </c>
      <c r="H138" s="10">
        <f t="shared" si="13"/>
        <v>-5.8947712787701754</v>
      </c>
      <c r="I138">
        <f t="shared" si="9"/>
        <v>-47.158170230161403</v>
      </c>
      <c r="K138">
        <f t="shared" si="10"/>
        <v>-2.9725650287129581</v>
      </c>
      <c r="M138">
        <f t="shared" si="11"/>
        <v>-2.9725650287129581</v>
      </c>
      <c r="N138" s="13">
        <f t="shared" si="12"/>
        <v>8.5392893678734634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3.3135072702209354</v>
      </c>
      <c r="H139" s="10">
        <f t="shared" si="13"/>
        <v>-5.8311080944984663</v>
      </c>
      <c r="I139">
        <f t="shared" si="9"/>
        <v>-46.648864755987731</v>
      </c>
      <c r="K139">
        <f t="shared" si="10"/>
        <v>-2.94186591470269</v>
      </c>
      <c r="M139">
        <f t="shared" si="11"/>
        <v>-2.94186591470269</v>
      </c>
      <c r="N139" s="13">
        <f t="shared" si="12"/>
        <v>8.3477203735110486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3.3255536161146217</v>
      </c>
      <c r="H140" s="10">
        <f t="shared" si="13"/>
        <v>-5.7678129883406761</v>
      </c>
      <c r="I140">
        <f t="shared" si="9"/>
        <v>-46.142503906725409</v>
      </c>
      <c r="K140">
        <f t="shared" si="10"/>
        <v>-2.9113458539966741</v>
      </c>
      <c r="M140">
        <f t="shared" si="11"/>
        <v>-2.9113458539966741</v>
      </c>
      <c r="N140" s="13">
        <f t="shared" si="12"/>
        <v>8.159404489587434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3.3375999620083077</v>
      </c>
      <c r="H141" s="10">
        <f t="shared" si="13"/>
        <v>-5.7048954282964237</v>
      </c>
      <c r="I141">
        <f t="shared" si="9"/>
        <v>-45.63916342637139</v>
      </c>
      <c r="K141">
        <f t="shared" si="10"/>
        <v>-2.8810088933199602</v>
      </c>
      <c r="M141">
        <f t="shared" si="11"/>
        <v>-2.8810088933199602</v>
      </c>
      <c r="N141" s="13">
        <f t="shared" si="12"/>
        <v>7.9743351624213776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3.3496463079019945</v>
      </c>
      <c r="H142" s="10">
        <f t="shared" si="13"/>
        <v>-5.6423643373953185</v>
      </c>
      <c r="I142">
        <f t="shared" si="9"/>
        <v>-45.138914699162548</v>
      </c>
      <c r="K142">
        <f t="shared" si="10"/>
        <v>-2.8508588358337947</v>
      </c>
      <c r="M142">
        <f t="shared" si="11"/>
        <v>-2.8508588358337947</v>
      </c>
      <c r="N142" s="13">
        <f t="shared" si="12"/>
        <v>7.7925029652482545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3.3616926537956804</v>
      </c>
      <c r="H143" s="10">
        <f t="shared" si="13"/>
        <v>-5.5802281129438676</v>
      </c>
      <c r="I143">
        <f t="shared" si="9"/>
        <v>-44.64182490355094</v>
      </c>
      <c r="K143">
        <f t="shared" si="10"/>
        <v>-2.8208992502423968</v>
      </c>
      <c r="M143">
        <f t="shared" si="11"/>
        <v>-2.8208992502423968</v>
      </c>
      <c r="N143" s="13">
        <f t="shared" si="12"/>
        <v>7.6138957725373917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3.3737389996893667</v>
      </c>
      <c r="H144" s="10">
        <f t="shared" si="13"/>
        <v>-5.5184946451793975</v>
      </c>
      <c r="I144">
        <f t="shared" si="9"/>
        <v>-44.14795716143518</v>
      </c>
      <c r="K144">
        <f t="shared" si="10"/>
        <v>-2.7911334795876748</v>
      </c>
      <c r="M144">
        <f t="shared" si="11"/>
        <v>-2.7911334795876748</v>
      </c>
      <c r="N144" s="13">
        <f t="shared" si="12"/>
        <v>7.4384989275778404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3.3857853455830531</v>
      </c>
      <c r="H145" s="10">
        <f t="shared" si="13"/>
        <v>-5.4571713353481037</v>
      </c>
      <c r="I145">
        <f t="shared" si="9"/>
        <v>-43.65737068278483</v>
      </c>
      <c r="K145">
        <f t="shared" si="10"/>
        <v>-2.7615646497426574</v>
      </c>
      <c r="M145">
        <f t="shared" si="11"/>
        <v>-2.7615646497426574</v>
      </c>
      <c r="N145" s="13">
        <f t="shared" si="12"/>
        <v>7.2662954034807798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3.3978316914767395</v>
      </c>
      <c r="H146" s="10">
        <f t="shared" si="13"/>
        <v>-5.3962651132239507</v>
      </c>
      <c r="I146">
        <f t="shared" si="9"/>
        <v>-43.170120905791606</v>
      </c>
      <c r="K146">
        <f t="shared" si="10"/>
        <v>-2.7321956776139462</v>
      </c>
      <c r="M146">
        <f t="shared" si="11"/>
        <v>-2.7321956776139462</v>
      </c>
      <c r="N146" s="13">
        <f t="shared" si="12"/>
        <v>7.0972659577514081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3.4098780373704258</v>
      </c>
      <c r="H147" s="10">
        <f t="shared" si="13"/>
        <v>-5.3357824540846019</v>
      </c>
      <c r="I147">
        <f t="shared" si="9"/>
        <v>-42.686259632676816</v>
      </c>
      <c r="K147">
        <f t="shared" si="10"/>
        <v>-2.7030292790631623</v>
      </c>
      <c r="M147">
        <f t="shared" si="11"/>
        <v>-2.7030292790631623</v>
      </c>
      <c r="N147" s="13">
        <f t="shared" si="12"/>
        <v>6.9313892805854715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3.4219243832641122</v>
      </c>
      <c r="H148" s="10">
        <f t="shared" si="13"/>
        <v>-5.2757293951601687</v>
      </c>
      <c r="I148">
        <f t="shared" ref="I148:I211" si="16">H148*$E$6</f>
        <v>-42.20583516128135</v>
      </c>
      <c r="K148">
        <f t="shared" ref="K148:K211" si="17">(1/2)*($L$9*$L$4*EXP(-$L$7*$O$6*(G148/$O$6-1))+6*$L$4*EXP(-$L$7*$O$6*(2/SQRT(3)*G148/$O$6-1))+12*$L$4*EXP(-$L$7*$O$6*(SQRT(2)*2/SQRT(3)*G148/$O$6-1))+24*$L$4*EXP(-$L$7*$O$6*(SQRT(11)/2*2/SQRT(3)*G148/$O$6-1))+8*$L$4*EXP(-$L$7*$O$6*(2*G148/$O$6-1))-($L$9*$L$6*EXP(-$L$5*$O$6*(G148/$O$6-1))+6*$L$6*EXP(-$L$5*$O$6*(2/SQRT(3)*G148/$O$6-1))+12*$L$6*EXP(-$L$5*$O$6*(SQRT(2)*2/SQRT(3)*G148/$O$6-1))+24*$L$6*EXP(-$L$5*$O$6*(SQRT(11)/2*2/SQRT(3)*G148/$O$6-1))+8*$L$6*EXP(-$L$5*$O$6*(2*G148/$O$6-1))))</f>
        <v>-2.6740679765570139</v>
      </c>
      <c r="M148">
        <f t="shared" ref="M148:M211" si="18">(1/2)*($L$9*$O$4*EXP(-$O$8*$O$6*(G148/$O$6-1))+6*$O$4*EXP(-$O$8*$O$6*(2/SQRT(3)*G148/$O$6-1))+12*$O$4*EXP(-$O$8*$O$6*(SQRT(2)*2/SQRT(3)*G148/$O$6-1))+24*$O$4*EXP(-$O$8*$O$6*(SQRT(11)/2*2/SQRT(3)*G148/$O$6-1))+8*$O$4*EXP(-$O$8*$O$6*(2*G148/$O$6-1))-($L$9*$O$7*EXP(-$O$5*$O$6*(G148/$O$6-1))+6*$O$7*EXP(-$O$5*$O$6*(2/SQRT(3)*G148/$O$6-1))+12*$O$7*EXP(-$O$5*$O$6*(SQRT(2)*2/SQRT(3)*G148/$O$6-1))+24*$O$7*EXP(-$O$5*$O$6*(SQRT(11)/2*2/SQRT(3)*G148/$O$6-1))+8*$O$7*EXP(-$O$5*$O$6*(2*G148/$O$6-1))))</f>
        <v>-2.6740679765570139</v>
      </c>
      <c r="N148" s="13">
        <f t="shared" ref="N148:N211" si="19">(M148-H148)^2*O148</f>
        <v>6.7686421370481797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3.4339707291577981</v>
      </c>
      <c r="H149" s="10">
        <f t="shared" ref="H149:H212" si="20">-(-$B$4)*(1+D149+$E$5*D149^3)*EXP(-D149)</f>
        <v>-5.2161115515700915</v>
      </c>
      <c r="I149">
        <f t="shared" si="16"/>
        <v>-41.728892412560732</v>
      </c>
      <c r="K149">
        <f t="shared" si="17"/>
        <v>-2.6453141065552441</v>
      </c>
      <c r="M149">
        <f t="shared" si="18"/>
        <v>-2.6453141065552441</v>
      </c>
      <c r="N149" s="13">
        <f t="shared" si="19"/>
        <v>6.6089995032948678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3.4460170750514845</v>
      </c>
      <c r="H150" s="10">
        <f t="shared" si="20"/>
        <v>-5.1569341317630526</v>
      </c>
      <c r="I150">
        <f t="shared" si="16"/>
        <v>-41.255473054104421</v>
      </c>
      <c r="K150">
        <f t="shared" si="17"/>
        <v>-2.616769826645414</v>
      </c>
      <c r="M150">
        <f t="shared" si="18"/>
        <v>-2.616769826645414</v>
      </c>
      <c r="N150" s="13">
        <f t="shared" si="19"/>
        <v>6.4524346969937758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3.4580634209451708</v>
      </c>
      <c r="H151" s="10">
        <f t="shared" si="20"/>
        <v>-5.0982019524743833</v>
      </c>
      <c r="I151">
        <f t="shared" si="16"/>
        <v>-40.785615619795067</v>
      </c>
      <c r="K151">
        <f t="shared" si="17"/>
        <v>-2.5884371224331604</v>
      </c>
      <c r="M151">
        <f t="shared" si="18"/>
        <v>-2.5884371224331604</v>
      </c>
      <c r="N151" s="13">
        <f t="shared" si="19"/>
        <v>6.2989195021118487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3.4701097668388567</v>
      </c>
      <c r="H152" s="10">
        <f t="shared" si="20"/>
        <v>-5.0399194532150746</v>
      </c>
      <c r="I152">
        <f t="shared" si="16"/>
        <v>-40.319355625720597</v>
      </c>
      <c r="K152">
        <f t="shared" si="17"/>
        <v>-2.5603178141962375</v>
      </c>
      <c r="M152">
        <f t="shared" si="18"/>
        <v>-2.5603178141962375</v>
      </c>
      <c r="N152" s="13">
        <f t="shared" si="19"/>
        <v>6.1484242882249038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3.4821561127325431</v>
      </c>
      <c r="H153" s="10">
        <f t="shared" si="20"/>
        <v>-4.9820907103060232</v>
      </c>
      <c r="I153">
        <f t="shared" si="16"/>
        <v>-39.856725682448186</v>
      </c>
      <c r="K153">
        <f t="shared" si="17"/>
        <v>-2.5324135633103824</v>
      </c>
      <c r="M153">
        <f t="shared" si="18"/>
        <v>-2.5324135633103824</v>
      </c>
      <c r="N153" s="13">
        <f t="shared" si="19"/>
        <v>6.0009181245127028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3.4942024586262295</v>
      </c>
      <c r="H154" s="10">
        <f t="shared" si="20"/>
        <v>-4.9247194504708629</v>
      </c>
      <c r="I154">
        <f t="shared" si="16"/>
        <v>-39.397755603766903</v>
      </c>
      <c r="K154">
        <f t="shared" si="17"/>
        <v>-2.5047258784547735</v>
      </c>
      <c r="M154">
        <f t="shared" si="18"/>
        <v>-2.5047258784547735</v>
      </c>
      <c r="N154" s="13">
        <f t="shared" si="19"/>
        <v>5.8563688885991922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3.5062488045199158</v>
      </c>
      <c r="H155" s="10">
        <f t="shared" si="20"/>
        <v>-4.8678090640002427</v>
      </c>
      <c r="I155">
        <f t="shared" si="16"/>
        <v>-38.942472512001942</v>
      </c>
      <c r="K155">
        <f t="shared" si="17"/>
        <v>-2.4772561216045301</v>
      </c>
      <c r="M155">
        <f t="shared" si="18"/>
        <v>-2.4772561216045301</v>
      </c>
      <c r="N155" s="13">
        <f t="shared" si="19"/>
        <v>5.7147433703967989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3.5182951504136022</v>
      </c>
      <c r="H156" s="10">
        <f t="shared" si="20"/>
        <v>-4.8113626175001745</v>
      </c>
      <c r="I156">
        <f t="shared" si="16"/>
        <v>-38.490900940001396</v>
      </c>
      <c r="K156">
        <f t="shared" si="17"/>
        <v>-2.450005513817501</v>
      </c>
      <c r="M156">
        <f t="shared" si="18"/>
        <v>-2.450005513817501</v>
      </c>
      <c r="N156" s="13">
        <f t="shared" si="19"/>
        <v>5.5760073711126248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3.5303414963072886</v>
      </c>
      <c r="H157" s="10">
        <f t="shared" si="20"/>
        <v>-4.7553828662366033</v>
      </c>
      <c r="I157">
        <f t="shared" si="16"/>
        <v>-38.043062929892827</v>
      </c>
      <c r="K157">
        <f t="shared" si="17"/>
        <v>-2.4229751408222895</v>
      </c>
      <c r="M157">
        <f t="shared" si="18"/>
        <v>-2.4229751408222895</v>
      </c>
      <c r="N157" s="13">
        <f t="shared" si="19"/>
        <v>5.4401257975723736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3.5423878422009749</v>
      </c>
      <c r="H158" s="10">
        <f t="shared" si="20"/>
        <v>-4.6998722660881027</v>
      </c>
      <c r="I158">
        <f t="shared" si="16"/>
        <v>-37.598978128704822</v>
      </c>
      <c r="K158">
        <f t="shared" si="17"/>
        <v>-2.3961659584142492</v>
      </c>
      <c r="M158">
        <f t="shared" si="18"/>
        <v>-2.3961659584142492</v>
      </c>
      <c r="N158" s="13">
        <f t="shared" si="19"/>
        <v>5.3070627520162992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3.5544341880946613</v>
      </c>
      <c r="H159" s="10">
        <f t="shared" si="20"/>
        <v>-4.6448329851182013</v>
      </c>
      <c r="I159">
        <f t="shared" si="16"/>
        <v>-37.15866388094561</v>
      </c>
      <c r="K159">
        <f t="shared" si="17"/>
        <v>-2.3695787976659322</v>
      </c>
      <c r="M159">
        <f t="shared" si="18"/>
        <v>-2.3695787976659322</v>
      </c>
      <c r="N159" s="13">
        <f t="shared" si="19"/>
        <v>5.1767816175190857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3.5664805339883476</v>
      </c>
      <c r="H160" s="10">
        <f t="shared" si="20"/>
        <v>-4.5902669147785558</v>
      </c>
      <c r="I160">
        <f t="shared" si="16"/>
        <v>-36.722135318228446</v>
      </c>
      <c r="K160">
        <f t="shared" si="17"/>
        <v>-2.3432143699582557</v>
      </c>
      <c r="M160">
        <f t="shared" si="18"/>
        <v>-2.3432143699582557</v>
      </c>
      <c r="N160" s="13">
        <f t="shared" si="19"/>
        <v>5.0492451391833866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3.5785268798820336</v>
      </c>
      <c r="H161" s="10">
        <f t="shared" si="20"/>
        <v>-4.536175680753856</v>
      </c>
      <c r="I161">
        <f t="shared" si="16"/>
        <v>-36.289405446030848</v>
      </c>
      <c r="K161">
        <f t="shared" si="17"/>
        <v>-2.3170732718384395</v>
      </c>
      <c r="M161">
        <f t="shared" si="18"/>
        <v>-2.3170732718384395</v>
      </c>
      <c r="N161" s="13">
        <f t="shared" si="19"/>
        <v>4.924415501254205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3.5905732257757204</v>
      </c>
      <c r="H162" s="10">
        <f t="shared" si="20"/>
        <v>-4.4825606534590507</v>
      </c>
      <c r="I162">
        <f t="shared" si="16"/>
        <v>-35.860485227672406</v>
      </c>
      <c r="K162">
        <f t="shared" si="17"/>
        <v>-2.2911559897105356</v>
      </c>
      <c r="M162">
        <f t="shared" si="18"/>
        <v>-2.2911559897105356</v>
      </c>
      <c r="N162" s="13">
        <f t="shared" si="19"/>
        <v>4.8022544002987431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3.6026195716694063</v>
      </c>
      <c r="H163" s="10">
        <f t="shared" si="20"/>
        <v>-4.42942295819915</v>
      </c>
      <c r="I163">
        <f t="shared" si="16"/>
        <v>-35.4353836655932</v>
      </c>
      <c r="K163">
        <f t="shared" si="17"/>
        <v>-2.2654629043642087</v>
      </c>
      <c r="M163">
        <f t="shared" si="18"/>
        <v>-2.2654629043642087</v>
      </c>
      <c r="N163" s="13">
        <f t="shared" si="19"/>
        <v>4.6827231145933217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3.6146659175630926</v>
      </c>
      <c r="H164" s="10">
        <f t="shared" si="20"/>
        <v>-4.3767634850016419</v>
      </c>
      <c r="I164">
        <f t="shared" si="16"/>
        <v>-35.014107880013135</v>
      </c>
      <c r="K164">
        <f t="shared" si="17"/>
        <v>-2.2399942953471785</v>
      </c>
      <c r="M164">
        <f t="shared" si="18"/>
        <v>-2.2399942953471785</v>
      </c>
      <c r="N164" s="13">
        <f t="shared" si="19"/>
        <v>4.5657825698565917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3.626712263456779</v>
      </c>
      <c r="H165" s="10">
        <f t="shared" si="20"/>
        <v>-4.3245828981311885</v>
      </c>
      <c r="I165">
        <f t="shared" si="16"/>
        <v>-34.596663185049508</v>
      </c>
      <c r="K165">
        <f t="shared" si="17"/>
        <v>-2.214750345186606</v>
      </c>
      <c r="M165">
        <f t="shared" si="18"/>
        <v>-2.214750345186606</v>
      </c>
      <c r="N165" s="13">
        <f t="shared" si="19"/>
        <v>4.4513934014646548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3.6387586093504654</v>
      </c>
      <c r="H166" s="10">
        <f t="shared" si="20"/>
        <v>-4.2728816452960556</v>
      </c>
      <c r="I166">
        <f t="shared" si="16"/>
        <v>-34.183053162368445</v>
      </c>
      <c r="K166">
        <f t="shared" si="17"/>
        <v>-2.1897311434644728</v>
      </c>
      <c r="M166">
        <f t="shared" si="18"/>
        <v>-2.1897311434644728</v>
      </c>
      <c r="N166" s="13">
        <f t="shared" si="19"/>
        <v>4.339516013281175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3.6508049552441517</v>
      </c>
      <c r="H167" s="10">
        <f t="shared" si="20"/>
        <v>-4.2216599665554488</v>
      </c>
      <c r="I167">
        <f t="shared" si="16"/>
        <v>-33.773279732443591</v>
      </c>
      <c r="K167">
        <f t="shared" si="17"/>
        <v>-2.1649366907518686</v>
      </c>
      <c r="M167">
        <f t="shared" si="18"/>
        <v>-2.1649366907518686</v>
      </c>
      <c r="N167" s="13">
        <f t="shared" si="19"/>
        <v>4.2301106332322105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3.6628513011378381</v>
      </c>
      <c r="H168" s="10">
        <f t="shared" si="20"/>
        <v>-4.1709179029366394</v>
      </c>
      <c r="I168">
        <f t="shared" si="16"/>
        <v>-33.367343223493116</v>
      </c>
      <c r="K168">
        <f t="shared" si="17"/>
        <v>-2.1403669024069032</v>
      </c>
      <c r="M168">
        <f t="shared" si="18"/>
        <v>-2.1403669024069032</v>
      </c>
      <c r="N168" s="13">
        <f t="shared" si="19"/>
        <v>4.1231373657523127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3.6748976470315244</v>
      </c>
      <c r="H169" s="10">
        <f t="shared" si="20"/>
        <v>-4.1206553047705565</v>
      </c>
      <c r="I169">
        <f t="shared" si="16"/>
        <v>-32.965242438164452</v>
      </c>
      <c r="K169">
        <f t="shared" si="17"/>
        <v>-2.1160216122408153</v>
      </c>
      <c r="M169">
        <f t="shared" si="18"/>
        <v>-2.1160216122408153</v>
      </c>
      <c r="N169" s="13">
        <f t="shared" si="19"/>
        <v>4.0185562412254248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3.6869439929252099</v>
      </c>
      <c r="H170" s="10">
        <f t="shared" si="20"/>
        <v>-4.0708718397542434</v>
      </c>
      <c r="I170">
        <f t="shared" si="16"/>
        <v>-32.566974718033947</v>
      </c>
      <c r="K170">
        <f t="shared" si="17"/>
        <v>-2.0919005760567044</v>
      </c>
      <c r="M170">
        <f t="shared" si="18"/>
        <v>-2.0919005760567044</v>
      </c>
      <c r="N170" s="13">
        <f t="shared" si="19"/>
        <v>3.9163272625406345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3.6989903388188972</v>
      </c>
      <c r="H171" s="10">
        <f t="shared" si="20"/>
        <v>-4.0215670007483419</v>
      </c>
      <c r="I171">
        <f t="shared" si="16"/>
        <v>-32.172536005986736</v>
      </c>
      <c r="K171">
        <f t="shared" si="17"/>
        <v>-2.0680034750651064</v>
      </c>
      <c r="M171">
        <f t="shared" si="18"/>
        <v>-2.0680034750651064</v>
      </c>
      <c r="N171" s="13">
        <f t="shared" si="19"/>
        <v>3.8164104488799135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3.7110366847125826</v>
      </c>
      <c r="H172" s="10">
        <f t="shared" si="20"/>
        <v>-3.9727401133175477</v>
      </c>
      <c r="I172">
        <f t="shared" si="16"/>
        <v>-31.781920906540382</v>
      </c>
      <c r="K172">
        <f t="shared" si="17"/>
        <v>-2.0443299191805941</v>
      </c>
      <c r="M172">
        <f t="shared" si="18"/>
        <v>-2.0443299191805941</v>
      </c>
      <c r="N172" s="13">
        <f t="shared" si="19"/>
        <v>3.718765876851323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3.7230830306062699</v>
      </c>
      <c r="H173" s="10">
        <f t="shared" si="20"/>
        <v>-3.9243903430217379</v>
      </c>
      <c r="I173">
        <f t="shared" si="16"/>
        <v>-31.395122744173904</v>
      </c>
      <c r="K173">
        <f t="shared" si="17"/>
        <v>-2.0208794502032945</v>
      </c>
      <c r="M173">
        <f t="shared" si="18"/>
        <v>-2.0208794502032945</v>
      </c>
      <c r="N173" s="13">
        <f t="shared" si="19"/>
        <v>3.6233537190784677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3.7351293764999554</v>
      </c>
      <c r="H174" s="10">
        <f t="shared" si="20"/>
        <v>-3.8765167024652758</v>
      </c>
      <c r="I174">
        <f t="shared" si="16"/>
        <v>-31.012133619722206</v>
      </c>
      <c r="K174">
        <f t="shared" si="17"/>
        <v>-1.9976515448892596</v>
      </c>
      <c r="M174">
        <f t="shared" si="18"/>
        <v>-1.9976515448892596</v>
      </c>
      <c r="N174" s="13">
        <f t="shared" si="19"/>
        <v>3.5301342803531481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3.7471757223936417</v>
      </c>
      <c r="H175" s="10">
        <f t="shared" si="20"/>
        <v>-3.8291180581117388</v>
      </c>
      <c r="I175">
        <f t="shared" si="16"/>
        <v>-30.63294446489391</v>
      </c>
      <c r="K175">
        <f t="shared" si="17"/>
        <v>-1.9746456179132976</v>
      </c>
      <c r="M175">
        <f t="shared" si="18"/>
        <v>-1.9746456179132976</v>
      </c>
      <c r="N175" s="13">
        <f t="shared" si="19"/>
        <v>3.4390680314555611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3.7592220682873281</v>
      </c>
      <c r="H176" s="10">
        <f t="shared" si="20"/>
        <v>-3.7821931368711748</v>
      </c>
      <c r="I176">
        <f t="shared" si="16"/>
        <v>-30.257545094969398</v>
      </c>
      <c r="K176">
        <f t="shared" si="17"/>
        <v>-1.9518610247279446</v>
      </c>
      <c r="M176">
        <f t="shared" si="18"/>
        <v>-1.9518610247279446</v>
      </c>
      <c r="N176" s="13">
        <f t="shared" si="19"/>
        <v>3.3501156407426977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3.7712684141810144</v>
      </c>
      <c r="H177" s="10">
        <f t="shared" si="20"/>
        <v>-3.7357405324667172</v>
      </c>
      <c r="I177">
        <f t="shared" si="16"/>
        <v>-29.885924259733738</v>
      </c>
      <c r="K177">
        <f t="shared" si="17"/>
        <v>-1.9292970643219767</v>
      </c>
      <c r="M177">
        <f t="shared" si="18"/>
        <v>-1.9292970643219767</v>
      </c>
      <c r="N177" s="13">
        <f t="shared" si="19"/>
        <v>3.2632380036027984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3.7833147600747008</v>
      </c>
      <c r="H178" s="10">
        <f t="shared" si="20"/>
        <v>-3.6897587115872468</v>
      </c>
      <c r="I178">
        <f t="shared" si="16"/>
        <v>-29.518069692697974</v>
      </c>
      <c r="K178">
        <f t="shared" si="17"/>
        <v>-1.9069529818818267</v>
      </c>
      <c r="M178">
        <f t="shared" si="18"/>
        <v>-1.9069529818818267</v>
      </c>
      <c r="N178" s="13">
        <f t="shared" si="19"/>
        <v>3.1783962698704751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3.7953611059683872</v>
      </c>
      <c r="H179" s="10">
        <f t="shared" si="20"/>
        <v>-3.6442460198325728</v>
      </c>
      <c r="I179">
        <f t="shared" si="16"/>
        <v>-29.153968158660582</v>
      </c>
      <c r="K179">
        <f t="shared" si="17"/>
        <v>-1.8848279713591563</v>
      </c>
      <c r="M179">
        <f t="shared" si="18"/>
        <v>-1.8848279713591563</v>
      </c>
      <c r="N179" s="13">
        <f t="shared" si="19"/>
        <v>3.0955518692940056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3.8074074518620735</v>
      </c>
      <c r="H180" s="10">
        <f t="shared" si="20"/>
        <v>-3.5992006874574267</v>
      </c>
      <c r="I180">
        <f t="shared" si="16"/>
        <v>-28.793605499659414</v>
      </c>
      <c r="K180">
        <f t="shared" si="17"/>
        <v>-1.8629211779476744</v>
      </c>
      <c r="M180">
        <f t="shared" si="18"/>
        <v>-1.8629211779476744</v>
      </c>
      <c r="N180" s="13">
        <f t="shared" si="19"/>
        <v>3.0146665351434261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3.8194537977557594</v>
      </c>
      <c r="H181" s="10">
        <f t="shared" si="20"/>
        <v>-3.5546208349203656</v>
      </c>
      <c r="I181">
        <f t="shared" si="16"/>
        <v>-28.436966679362925</v>
      </c>
      <c r="K181">
        <f t="shared" si="17"/>
        <v>-1.8412317004722556</v>
      </c>
      <c r="M181">
        <f t="shared" si="18"/>
        <v>-1.8412317004722556</v>
      </c>
      <c r="N181" s="13">
        <f t="shared" si="19"/>
        <v>2.9357023260448436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3.8315001436494458</v>
      </c>
      <c r="H182" s="10">
        <f t="shared" si="20"/>
        <v>-3.5105044782435431</v>
      </c>
      <c r="I182">
        <f t="shared" si="16"/>
        <v>-28.084035825948344</v>
      </c>
      <c r="K182">
        <f t="shared" si="17"/>
        <v>-1.8197585936932508</v>
      </c>
      <c r="M182">
        <f t="shared" si="18"/>
        <v>-1.8197585936932508</v>
      </c>
      <c r="N182" s="13">
        <f t="shared" si="19"/>
        <v>2.8586216461237504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3.8435464895431322</v>
      </c>
      <c r="H183" s="10">
        <f t="shared" si="20"/>
        <v>-3.4668495341890879</v>
      </c>
      <c r="I183">
        <f t="shared" si="16"/>
        <v>-27.734796273512703</v>
      </c>
      <c r="K183">
        <f t="shared" si="17"/>
        <v>-1.798500870528823</v>
      </c>
      <c r="M183">
        <f t="shared" si="18"/>
        <v>-1.798500870528823</v>
      </c>
      <c r="N183" s="13">
        <f t="shared" si="19"/>
        <v>2.7833872635369916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3.8555928354368185</v>
      </c>
      <c r="H184" s="10">
        <f t="shared" si="20"/>
        <v>-3.4236538252577087</v>
      </c>
      <c r="I184">
        <f t="shared" si="16"/>
        <v>-27.389230602061669</v>
      </c>
      <c r="K184">
        <f t="shared" si="17"/>
        <v>-1.7774575041980336</v>
      </c>
      <c r="M184">
        <f t="shared" si="18"/>
        <v>-1.7774575041980336</v>
      </c>
      <c r="N184" s="13">
        <f t="shared" si="19"/>
        <v>2.709962327470409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3.8676391813305049</v>
      </c>
      <c r="H185" s="10">
        <f t="shared" si="20"/>
        <v>-3.3809150845149376</v>
      </c>
      <c r="I185">
        <f t="shared" si="16"/>
        <v>-27.047320676119501</v>
      </c>
      <c r="K185">
        <f t="shared" si="17"/>
        <v>-1.7566274302873035</v>
      </c>
      <c r="M185">
        <f t="shared" si="18"/>
        <v>-1.7566274302873035</v>
      </c>
      <c r="N185" s="13">
        <f t="shared" si="19"/>
        <v>2.6383103836763104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3.8796855272241912</v>
      </c>
      <c r="H186" s="10">
        <f t="shared" si="20"/>
        <v>-3.3386309602503195</v>
      </c>
      <c r="I186">
        <f t="shared" si="16"/>
        <v>-26.709047682002556</v>
      </c>
      <c r="K186">
        <f t="shared" si="17"/>
        <v>-1.7360095487428078</v>
      </c>
      <c r="M186">
        <f t="shared" si="18"/>
        <v>-1.7360095487428078</v>
      </c>
      <c r="N186" s="13">
        <f t="shared" si="19"/>
        <v>2.5683953886223292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3.8917318731178776</v>
      </c>
      <c r="H187" s="10">
        <f t="shared" si="20"/>
        <v>-3.296799020474646</v>
      </c>
      <c r="I187">
        <f t="shared" si="16"/>
        <v>-26.374392163797168</v>
      </c>
      <c r="K187">
        <f t="shared" si="17"/>
        <v>-1.7156027257912576</v>
      </c>
      <c r="M187">
        <f t="shared" si="18"/>
        <v>-1.7156027257912576</v>
      </c>
      <c r="N187" s="13">
        <f t="shared" si="19"/>
        <v>2.5001817223204768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3.9037782190115635</v>
      </c>
      <c r="H188" s="10">
        <f t="shared" si="20"/>
        <v>-3.2554167572602331</v>
      </c>
      <c r="I188">
        <f t="shared" si="16"/>
        <v>-26.043334058081864</v>
      </c>
      <c r="K188">
        <f t="shared" si="17"/>
        <v>-1.6954057957914492</v>
      </c>
      <c r="M188">
        <f t="shared" si="18"/>
        <v>-1.6954057957914492</v>
      </c>
      <c r="N188" s="13">
        <f t="shared" si="19"/>
        <v>2.4336341999027593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3.9158245649052503</v>
      </c>
      <c r="H189" s="10">
        <f t="shared" si="20"/>
        <v>-3.2144815909290596</v>
      </c>
      <c r="I189">
        <f t="shared" si="16"/>
        <v>-25.715852727432477</v>
      </c>
      <c r="K189">
        <f t="shared" si="17"/>
        <v>-1.6754175630188848</v>
      </c>
      <c r="M189">
        <f t="shared" si="18"/>
        <v>-1.6754175630188848</v>
      </c>
      <c r="N189" s="13">
        <f t="shared" si="19"/>
        <v>2.3687180820070912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3.9278709107989358</v>
      </c>
      <c r="H190" s="10">
        <f t="shared" si="20"/>
        <v>-3.173990874093481</v>
      </c>
      <c r="I190">
        <f t="shared" si="16"/>
        <v>-25.391926992747848</v>
      </c>
      <c r="K190">
        <f t="shared" si="17"/>
        <v>-1.6556368033856876</v>
      </c>
      <c r="M190">
        <f t="shared" si="18"/>
        <v>-1.6556368033856876</v>
      </c>
      <c r="N190" s="13">
        <f t="shared" si="19"/>
        <v>2.305399084034927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3.939917256692623</v>
      </c>
      <c r="H191" s="10">
        <f t="shared" si="20"/>
        <v>-3.1339418955540466</v>
      </c>
      <c r="I191">
        <f t="shared" si="16"/>
        <v>-25.071535164432373</v>
      </c>
      <c r="K191">
        <f t="shared" si="17"/>
        <v>-1.6360622660979449</v>
      </c>
      <c r="M191">
        <f t="shared" si="18"/>
        <v>-1.6360622660979449</v>
      </c>
      <c r="N191" s="13">
        <f t="shared" si="19"/>
        <v>2.2436433843395482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3.9519636025863085</v>
      </c>
      <c r="H192" s="10">
        <f t="shared" si="20"/>
        <v>-3.0943318840588754</v>
      </c>
      <c r="I192">
        <f t="shared" si="16"/>
        <v>-24.754655072471003</v>
      </c>
      <c r="K192">
        <f t="shared" si="17"/>
        <v>-1.6166926752525959</v>
      </c>
      <c r="M192">
        <f t="shared" si="18"/>
        <v>-1.6166926752525959</v>
      </c>
      <c r="N192" s="13">
        <f t="shared" si="19"/>
        <v>2.1834176314016478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3.9640099484799949</v>
      </c>
      <c r="H193" s="10">
        <f t="shared" si="20"/>
        <v>-3.0551580119288628</v>
      </c>
      <c r="I193">
        <f t="shared" si="16"/>
        <v>-24.441264095430903</v>
      </c>
      <c r="K193">
        <f t="shared" si="17"/>
        <v>-1.5975267313758212</v>
      </c>
      <c r="M193">
        <f t="shared" si="18"/>
        <v>-1.5975267313758212</v>
      </c>
      <c r="N193" s="13">
        <f t="shared" si="19"/>
        <v>2.1246889500466999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3.9760562943736812</v>
      </c>
      <c r="H194" s="10">
        <f t="shared" si="20"/>
        <v>-3.0164173985529068</v>
      </c>
      <c r="I194">
        <f t="shared" si="16"/>
        <v>-24.131339188423254</v>
      </c>
      <c r="K194">
        <f t="shared" si="17"/>
        <v>-1.5785631129049311</v>
      </c>
      <c r="M194">
        <f t="shared" si="18"/>
        <v>-1.5785631129049311</v>
      </c>
      <c r="N194" s="13">
        <f t="shared" si="19"/>
        <v>2.0674249467562507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3.9881026402673676</v>
      </c>
      <c r="H195" s="10">
        <f t="shared" si="20"/>
        <v>-2.9781071137571837</v>
      </c>
      <c r="I195">
        <f t="shared" si="16"/>
        <v>-23.82485691005747</v>
      </c>
      <c r="K195">
        <f t="shared" si="17"/>
        <v>-1.5598004776155856</v>
      </c>
      <c r="M195">
        <f t="shared" si="18"/>
        <v>-1.5598004776155856</v>
      </c>
      <c r="N195" s="13">
        <f t="shared" si="19"/>
        <v>2.0115937141232956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4.0001489861610544</v>
      </c>
      <c r="H196" s="10">
        <f t="shared" si="20"/>
        <v>-2.9402241810524252</v>
      </c>
      <c r="I196">
        <f t="shared" si="16"/>
        <v>-23.521793448419402</v>
      </c>
      <c r="K196">
        <f t="shared" si="17"/>
        <v>-1.5412374639961972</v>
      </c>
      <c r="M196">
        <f t="shared" si="18"/>
        <v>-1.5412374639961972</v>
      </c>
      <c r="N196" s="13">
        <f t="shared" si="19"/>
        <v>1.9571638344997626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4.0121953320547403</v>
      </c>
      <c r="H197" s="10">
        <f t="shared" si="20"/>
        <v>-2.9027655807629955</v>
      </c>
      <c r="I197">
        <f t="shared" si="16"/>
        <v>-23.222124646103964</v>
      </c>
      <c r="K197">
        <f t="shared" si="17"/>
        <v>-1.522872692571255</v>
      </c>
      <c r="M197">
        <f t="shared" si="18"/>
        <v>-1.522872692571255</v>
      </c>
      <c r="N197" s="13">
        <f t="shared" si="19"/>
        <v>1.9041043828821433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4.0242416779484271</v>
      </c>
      <c r="H198" s="10">
        <f t="shared" si="20"/>
        <v>-2.8657282530414854</v>
      </c>
      <c r="I198">
        <f t="shared" si="16"/>
        <v>-22.925826024331883</v>
      </c>
      <c r="K198">
        <f t="shared" si="17"/>
        <v>-1.5047047671752616</v>
      </c>
      <c r="M198">
        <f t="shared" si="18"/>
        <v>-1.5047047671752616</v>
      </c>
      <c r="N198" s="13">
        <f t="shared" si="19"/>
        <v>1.8523849290794472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4.036288023842113</v>
      </c>
      <c r="H199" s="10">
        <f t="shared" si="20"/>
        <v>-2.8291091007724063</v>
      </c>
      <c r="I199">
        <f t="shared" si="16"/>
        <v>-22.63287280617925</v>
      </c>
      <c r="K199">
        <f t="shared" si="17"/>
        <v>-1.486732276178963</v>
      </c>
      <c r="M199">
        <f t="shared" si="18"/>
        <v>-1.486732276178963</v>
      </c>
      <c r="N199" s="13">
        <f t="shared" si="19"/>
        <v>1.8019755392055761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4.0483343697357999</v>
      </c>
      <c r="H200" s="10">
        <f t="shared" si="20"/>
        <v>-2.7929049923684865</v>
      </c>
      <c r="I200">
        <f t="shared" si="16"/>
        <v>-22.343239938947892</v>
      </c>
      <c r="K200">
        <f t="shared" si="17"/>
        <v>-1.4689537936694079</v>
      </c>
      <c r="M200">
        <f t="shared" si="18"/>
        <v>-1.4689537936694079</v>
      </c>
      <c r="N200" s="13">
        <f t="shared" si="19"/>
        <v>1.7528467765367273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4.0603807156294858</v>
      </c>
      <c r="H201" s="10">
        <f t="shared" si="20"/>
        <v>-2.7571127644629501</v>
      </c>
      <c r="I201">
        <f t="shared" si="16"/>
        <v>-22.0569021157036</v>
      </c>
      <c r="K201">
        <f t="shared" si="17"/>
        <v>-1.4513678805854229</v>
      </c>
      <c r="M201">
        <f t="shared" si="18"/>
        <v>-1.4513678805854229</v>
      </c>
      <c r="N201" s="13">
        <f t="shared" si="19"/>
        <v>1.7049697017723369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4.0724270615231726</v>
      </c>
      <c r="H202" s="10">
        <f t="shared" si="20"/>
        <v>-2.7217292245010687</v>
      </c>
      <c r="I202">
        <f t="shared" si="16"/>
        <v>-21.77383379600855</v>
      </c>
      <c r="K202">
        <f t="shared" si="17"/>
        <v>-1.4339730858099464</v>
      </c>
      <c r="M202">
        <f t="shared" si="18"/>
        <v>-1.4339730858099464</v>
      </c>
      <c r="N202" s="13">
        <f t="shared" si="19"/>
        <v>1.6583158727366689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4.0844734074168576</v>
      </c>
      <c r="H203" s="10">
        <f t="shared" si="20"/>
        <v>-2.6867511532341761</v>
      </c>
      <c r="I203">
        <f t="shared" si="16"/>
        <v>-21.494009225873409</v>
      </c>
      <c r="K203">
        <f t="shared" si="17"/>
        <v>-1.4167679472207089</v>
      </c>
      <c r="M203">
        <f t="shared" si="18"/>
        <v>-1.4167679472207089</v>
      </c>
      <c r="N203" s="13">
        <f t="shared" si="19"/>
        <v>1.6128573435562448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4.0965197533105444</v>
      </c>
      <c r="H204" s="10">
        <f t="shared" si="20"/>
        <v>-2.6521753071192427</v>
      </c>
      <c r="I204">
        <f t="shared" si="16"/>
        <v>-21.217402456953941</v>
      </c>
      <c r="K204">
        <f t="shared" si="17"/>
        <v>-1.3997509927005809</v>
      </c>
      <c r="M204">
        <f t="shared" si="18"/>
        <v>-1.3997509927005809</v>
      </c>
      <c r="N204" s="13">
        <f t="shared" si="19"/>
        <v>1.568566663347055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4.1085660992042303</v>
      </c>
      <c r="H205" s="10">
        <f t="shared" si="20"/>
        <v>-2.6179984206270168</v>
      </c>
      <c r="I205">
        <f t="shared" si="16"/>
        <v>-20.943987365016135</v>
      </c>
      <c r="K205">
        <f t="shared" si="17"/>
        <v>-1.3829207411090212</v>
      </c>
      <c r="M205">
        <f t="shared" si="18"/>
        <v>-1.3829207411090212</v>
      </c>
      <c r="N205" s="13">
        <f t="shared" si="19"/>
        <v>1.5254168744435568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4.1206124450979171</v>
      </c>
      <c r="H206" s="10">
        <f t="shared" si="20"/>
        <v>-2.5842172084616544</v>
      </c>
      <c r="I206">
        <f t="shared" si="16"/>
        <v>-20.673737667693235</v>
      </c>
      <c r="K206">
        <f t="shared" si="17"/>
        <v>-1.3662757032158401</v>
      </c>
      <c r="M206">
        <f t="shared" si="18"/>
        <v>-1.3662757032158401</v>
      </c>
      <c r="N206" s="13">
        <f t="shared" si="19"/>
        <v>1.4833815102004397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4.132658790991603</v>
      </c>
      <c r="H207" s="10">
        <f t="shared" si="20"/>
        <v>-2.5508283676946504</v>
      </c>
      <c r="I207">
        <f t="shared" si="16"/>
        <v>-20.406626941557203</v>
      </c>
      <c r="K207">
        <f t="shared" si="17"/>
        <v>-1.3498143825986011</v>
      </c>
      <c r="M207">
        <f t="shared" si="18"/>
        <v>-1.3498143825986011</v>
      </c>
      <c r="N207" s="13">
        <f t="shared" si="19"/>
        <v>1.4424345923962933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4.144705136885289</v>
      </c>
      <c r="H208" s="10">
        <f t="shared" si="20"/>
        <v>-2.5178285798158369</v>
      </c>
      <c r="I208">
        <f t="shared" si="16"/>
        <v>-20.142628638526695</v>
      </c>
      <c r="K208">
        <f t="shared" si="17"/>
        <v>-1.3335352765048352</v>
      </c>
      <c r="M208">
        <f t="shared" si="18"/>
        <v>-1.3335352765048352</v>
      </c>
      <c r="N208" s="13">
        <f t="shared" si="19"/>
        <v>1.4025506282672842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4.1567514827789758</v>
      </c>
      <c r="H209" s="10">
        <f t="shared" si="20"/>
        <v>-2.4852145127041094</v>
      </c>
      <c r="I209">
        <f t="shared" si="16"/>
        <v>-19.881716101632875</v>
      </c>
      <c r="K209">
        <f t="shared" si="17"/>
        <v>-1.3174368766802771</v>
      </c>
      <c r="M209">
        <f t="shared" si="18"/>
        <v>-1.3174368766802771</v>
      </c>
      <c r="N209" s="13">
        <f t="shared" si="19"/>
        <v>1.3637046071974102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4.1687978286726617</v>
      </c>
      <c r="H210" s="10">
        <f t="shared" si="20"/>
        <v>-2.452982822520458</v>
      </c>
      <c r="I210">
        <f t="shared" si="16"/>
        <v>-19.623862580163664</v>
      </c>
      <c r="K210">
        <f t="shared" si="17"/>
        <v>-1.3015176701642484</v>
      </c>
      <c r="M210">
        <f t="shared" si="18"/>
        <v>-1.3015176701642484</v>
      </c>
      <c r="N210" s="13">
        <f t="shared" si="19"/>
        <v>1.3258719970907089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4.1808441745663485</v>
      </c>
      <c r="H211" s="10">
        <f t="shared" si="20"/>
        <v>-2.421130155525816</v>
      </c>
      <c r="I211">
        <f t="shared" si="16"/>
        <v>-19.369041244206528</v>
      </c>
      <c r="K211">
        <f t="shared" si="17"/>
        <v>-1.2857761400532717</v>
      </c>
      <c r="M211">
        <f t="shared" si="18"/>
        <v>-1.2857761400532717</v>
      </c>
      <c r="N211" s="13">
        <f t="shared" si="19"/>
        <v>1.2890287404496303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4.1928905204600344</v>
      </c>
      <c r="H212" s="10">
        <f t="shared" si="20"/>
        <v>-2.3896531498261733</v>
      </c>
      <c r="I212">
        <f t="shared" ref="I212:I275" si="23">H212*$E$6</f>
        <v>-19.117225198609386</v>
      </c>
      <c r="K212">
        <f t="shared" ref="K212:K275" si="24">(1/2)*($L$9*$L$4*EXP(-$L$7*$O$6*(G212/$O$6-1))+6*$L$4*EXP(-$L$7*$O$6*(2/SQRT(3)*G212/$O$6-1))+12*$L$4*EXP(-$L$7*$O$6*(SQRT(2)*2/SQRT(3)*G212/$O$6-1))+24*$L$4*EXP(-$L$7*$O$6*(SQRT(11)/2*2/SQRT(3)*G212/$O$6-1))+8*$L$4*EXP(-$L$7*$O$6*(2*G212/$O$6-1))-($L$9*$L$6*EXP(-$L$5*$O$6*(G212/$O$6-1))+6*$L$6*EXP(-$L$5*$O$6*(2/SQRT(3)*G212/$O$6-1))+12*$L$6*EXP(-$L$5*$O$6*(SQRT(2)*2/SQRT(3)*G212/$O$6-1))+24*$L$6*EXP(-$L$5*$O$6*(SQRT(11)/2*2/SQRT(3)*G212/$O$6-1))+8*$L$6*EXP(-$L$5*$O$6*(2*G212/$O$6-1))))</f>
        <v>-1.2702107662340349</v>
      </c>
      <c r="M212">
        <f t="shared" ref="M212:M275" si="25">(1/2)*($L$9*$O$4*EXP(-$O$8*$O$6*(G212/$O$6-1))+6*$O$4*EXP(-$O$8*$O$6*(2/SQRT(3)*G212/$O$6-1))+12*$O$4*EXP(-$O$8*$O$6*(SQRT(2)*2/SQRT(3)*G212/$O$6-1))+24*$O$4*EXP(-$O$8*$O$6*(SQRT(11)/2*2/SQRT(3)*G212/$O$6-1))+8*$O$4*EXP(-$O$8*$O$6*(2*G212/$O$6-1))-($L$9*$O$7*EXP(-$O$5*$O$6*(G212/$O$6-1))+6*$O$7*EXP(-$O$5*$O$6*(2/SQRT(3)*G212/$O$6-1))+12*$O$7*EXP(-$O$5*$O$6*(SQRT(2)*2/SQRT(3)*G212/$O$6-1))+24*$O$7*EXP(-$O$5*$O$6*(SQRT(11)/2*2/SQRT(3)*G212/$O$6-1))+8*$O$7*EXP(-$O$5*$O$6*(2*G212/$O$6-1))))</f>
        <v>-1.2702107662340349</v>
      </c>
      <c r="N212" s="13">
        <f t="shared" ref="N212:N275" si="26">(M212-H212)^2*O212</f>
        <v>1.2531512501824482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4.2049368663537212</v>
      </c>
      <c r="H213" s="10">
        <f t="shared" ref="H213:H276" si="27">-(-$B$4)*(1+D213+$E$5*D213^3)*EXP(-D213)</f>
        <v>-2.3585484370472884</v>
      </c>
      <c r="I213">
        <f t="shared" si="23"/>
        <v>-18.868387496378308</v>
      </c>
      <c r="K213">
        <f t="shared" si="24"/>
        <v>-1.254820026086668</v>
      </c>
      <c r="M213">
        <f t="shared" si="25"/>
        <v>-1.254820026086668</v>
      </c>
      <c r="N213" s="13">
        <f t="shared" si="26"/>
        <v>1.2182164051616562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4.2169832122474071</v>
      </c>
      <c r="H214" s="10">
        <f t="shared" si="27"/>
        <v>-2.3278126439413227</v>
      </c>
      <c r="I214">
        <f t="shared" si="23"/>
        <v>-18.622501151530582</v>
      </c>
      <c r="K214">
        <f t="shared" si="24"/>
        <v>-1.2396023951593922</v>
      </c>
      <c r="M214">
        <f t="shared" si="25"/>
        <v>-1.2396023951593922</v>
      </c>
      <c r="N214" s="13">
        <f t="shared" si="26"/>
        <v>1.1842015455540311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4.2290295581410939</v>
      </c>
      <c r="H215" s="10">
        <f t="shared" si="27"/>
        <v>-2.297442393927589</v>
      </c>
      <c r="I215">
        <f t="shared" si="23"/>
        <v>-18.379539151420712</v>
      </c>
      <c r="K215">
        <f t="shared" si="24"/>
        <v>-1.2245563478154669</v>
      </c>
      <c r="M215">
        <f t="shared" si="25"/>
        <v>-1.2245563478154669</v>
      </c>
      <c r="N215" s="13">
        <f t="shared" si="26"/>
        <v>1.1510844679421026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4.2410759040347799</v>
      </c>
      <c r="H216" s="10">
        <f t="shared" si="27"/>
        <v>-2.2674343085695976</v>
      </c>
      <c r="I216">
        <f t="shared" si="23"/>
        <v>-18.139474468556781</v>
      </c>
      <c r="K216">
        <f t="shared" si="24"/>
        <v>-1.2096803578533906</v>
      </c>
      <c r="M216">
        <f t="shared" si="25"/>
        <v>-1.2096803578533906</v>
      </c>
      <c r="N216" s="13">
        <f t="shared" si="26"/>
        <v>1.1188434202557442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4.2531222499284658</v>
      </c>
      <c r="H217" s="10">
        <f t="shared" si="27"/>
        <v>-2.2377850089904658</v>
      </c>
      <c r="I217">
        <f t="shared" si="23"/>
        <v>-17.902280071923727</v>
      </c>
      <c r="K217">
        <f t="shared" si="24"/>
        <v>-1.1949728991012438</v>
      </c>
      <c r="M217">
        <f t="shared" si="25"/>
        <v>-1.1949728991012438</v>
      </c>
      <c r="N217" s="13">
        <f t="shared" si="26"/>
        <v>1.0874570965316108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4.2651685958221526</v>
      </c>
      <c r="H218" s="10">
        <f t="shared" si="27"/>
        <v>-2.2084911172287383</v>
      </c>
      <c r="I218">
        <f t="shared" si="23"/>
        <v>-17.667928937829906</v>
      </c>
      <c r="K218">
        <f t="shared" si="24"/>
        <v>-1.1804324459860684</v>
      </c>
      <c r="M218">
        <f t="shared" si="25"/>
        <v>-1.1804324459860684</v>
      </c>
      <c r="N218" s="13">
        <f t="shared" si="26"/>
        <v>1.0569046315172439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4.2772149417158385</v>
      </c>
      <c r="H219" s="10">
        <f t="shared" si="27"/>
        <v>-2.179549257536574</v>
      </c>
      <c r="I219">
        <f t="shared" si="23"/>
        <v>-17.436394060292592</v>
      </c>
      <c r="K219">
        <f t="shared" si="24"/>
        <v>-1.1660574740791101</v>
      </c>
      <c r="M219">
        <f t="shared" si="25"/>
        <v>-1.1660574740791101</v>
      </c>
      <c r="N219" s="13">
        <f t="shared" si="26"/>
        <v>1.027165595135791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4.2892612876095253</v>
      </c>
      <c r="H220" s="10">
        <f t="shared" si="27"/>
        <v>-2.1509560576222166</v>
      </c>
      <c r="I220">
        <f t="shared" si="23"/>
        <v>-17.207648460977733</v>
      </c>
      <c r="K220">
        <f t="shared" si="24"/>
        <v>-1.151846460617751</v>
      </c>
      <c r="M220">
        <f t="shared" si="25"/>
        <v>-1.151846460617751</v>
      </c>
      <c r="N220" s="13">
        <f t="shared" si="26"/>
        <v>0.99821998682642576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4.3013076335032112</v>
      </c>
      <c r="H221" s="10">
        <f t="shared" si="27"/>
        <v>-2.1227081498385902</v>
      </c>
      <c r="I221">
        <f t="shared" si="23"/>
        <v>-16.981665198708722</v>
      </c>
      <c r="K221">
        <f t="shared" si="24"/>
        <v>-1.1377978850049342</v>
      </c>
      <c r="M221">
        <f t="shared" si="25"/>
        <v>-1.1377978850049342</v>
      </c>
      <c r="N221" s="13">
        <f t="shared" si="26"/>
        <v>0.97004822977470251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4.313353979396898</v>
      </c>
      <c r="H222" s="10">
        <f t="shared" si="27"/>
        <v>-2.0948021723198185</v>
      </c>
      <c r="I222">
        <f t="shared" si="23"/>
        <v>-16.758417378558548</v>
      </c>
      <c r="K222">
        <f t="shared" si="24"/>
        <v>-1.1239102292868206</v>
      </c>
      <c r="M222">
        <f t="shared" si="25"/>
        <v>-1.1239102292868206</v>
      </c>
      <c r="N222" s="13">
        <f t="shared" si="26"/>
        <v>0.94263116504639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4.3254003252905839</v>
      </c>
      <c r="H223" s="10">
        <f t="shared" si="27"/>
        <v>-2.067234770067409</v>
      </c>
      <c r="I223">
        <f t="shared" si="23"/>
        <v>-16.537878160539272</v>
      </c>
      <c r="K223">
        <f t="shared" si="24"/>
        <v>-1.1101819786094627</v>
      </c>
      <c r="M223">
        <f t="shared" si="25"/>
        <v>-1.1101819786094627</v>
      </c>
      <c r="N223" s="13">
        <f t="shared" si="26"/>
        <v>0.91595004563744731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4.3374466711842707</v>
      </c>
      <c r="H224" s="10">
        <f t="shared" si="27"/>
        <v>-2.0400025959877905</v>
      </c>
      <c r="I224">
        <f t="shared" si="23"/>
        <v>-16.320020767902324</v>
      </c>
      <c r="K224">
        <f t="shared" si="24"/>
        <v>-1.0966116216551602</v>
      </c>
      <c r="M224">
        <f t="shared" si="25"/>
        <v>-1.0966116216551602</v>
      </c>
      <c r="N224" s="13">
        <f t="shared" si="26"/>
        <v>0.8899865304522695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4.3494930170779567</v>
      </c>
      <c r="H225" s="10">
        <f t="shared" si="27"/>
        <v>-2.0131023118828355</v>
      </c>
      <c r="I225">
        <f t="shared" si="23"/>
        <v>-16.104818495062684</v>
      </c>
      <c r="K225">
        <f t="shared" si="24"/>
        <v>-1.083197651059242</v>
      </c>
      <c r="M225">
        <f t="shared" si="25"/>
        <v>-1.083197651059242</v>
      </c>
      <c r="N225" s="13">
        <f t="shared" si="26"/>
        <v>0.86472267822144244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4.3615393629716435</v>
      </c>
      <c r="H226" s="10">
        <f t="shared" si="27"/>
        <v>-1.9865305893949528</v>
      </c>
      <c r="I226">
        <f t="shared" si="23"/>
        <v>-15.892244715159622</v>
      </c>
      <c r="K226">
        <f t="shared" si="24"/>
        <v>-1.0699385638079113</v>
      </c>
      <c r="M226">
        <f t="shared" si="25"/>
        <v>-1.0699385638079113</v>
      </c>
      <c r="N226" s="13">
        <f t="shared" si="26"/>
        <v>0.84014094136975559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4.3735857088653294</v>
      </c>
      <c r="H227" s="10">
        <f t="shared" si="27"/>
        <v>-1.9602841109082982</v>
      </c>
      <c r="I227">
        <f t="shared" si="23"/>
        <v>-15.682272887266386</v>
      </c>
      <c r="K227">
        <f t="shared" si="24"/>
        <v>-1.0568328616178235</v>
      </c>
      <c r="M227">
        <f t="shared" si="25"/>
        <v>-1.0568328616178235</v>
      </c>
      <c r="N227" s="13">
        <f t="shared" si="26"/>
        <v>0.81622415984451946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4.3856320547590153</v>
      </c>
      <c r="H228" s="10">
        <f t="shared" si="27"/>
        <v>-1.9343595704075847</v>
      </c>
      <c r="I228">
        <f t="shared" si="23"/>
        <v>-15.474876563260677</v>
      </c>
      <c r="K228">
        <f t="shared" si="24"/>
        <v>-1.0438790512980174</v>
      </c>
      <c r="M228">
        <f t="shared" si="25"/>
        <v>-1.0438790512980174</v>
      </c>
      <c r="N228" s="13">
        <f t="shared" si="26"/>
        <v>0.79295555491364444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4.3976784006527021</v>
      </c>
      <c r="H229" s="10">
        <f t="shared" si="27"/>
        <v>-1.9087536742959417</v>
      </c>
      <c r="I229">
        <f t="shared" si="23"/>
        <v>-15.270029394367533</v>
      </c>
      <c r="K229">
        <f t="shared" si="24"/>
        <v>-1.0310756450948173</v>
      </c>
      <c r="M229">
        <f t="shared" si="25"/>
        <v>-1.0310756450948173</v>
      </c>
      <c r="N229" s="13">
        <f t="shared" si="26"/>
        <v>0.77031872294236969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4.409724746546388</v>
      </c>
      <c r="H230" s="10">
        <f t="shared" si="27"/>
        <v>-1.8834631421732217</v>
      </c>
      <c r="I230">
        <f t="shared" si="23"/>
        <v>-15.067705137385774</v>
      </c>
      <c r="K230">
        <f t="shared" si="24"/>
        <v>-1.0184211610202865</v>
      </c>
      <c r="M230">
        <f t="shared" si="25"/>
        <v>-1.0184211610202865</v>
      </c>
      <c r="N230" s="13">
        <f t="shared" si="26"/>
        <v>0.74829762915699527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4.4217710924400748</v>
      </c>
      <c r="H231" s="10">
        <f t="shared" si="27"/>
        <v>-1.8584847075761188</v>
      </c>
      <c r="I231">
        <f t="shared" si="23"/>
        <v>-14.867877660608951</v>
      </c>
      <c r="K231">
        <f t="shared" si="24"/>
        <v>-1.0059141231648003</v>
      </c>
      <c r="M231">
        <f t="shared" si="25"/>
        <v>-1.0059141231648003</v>
      </c>
      <c r="N231" s="13">
        <f t="shared" si="26"/>
        <v>0.72687660140345711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4.4338174383337607</v>
      </c>
      <c r="H232" s="10">
        <f t="shared" si="27"/>
        <v>-1.8338151186814085</v>
      </c>
      <c r="I232">
        <f t="shared" si="23"/>
        <v>-14.670520949451268</v>
      </c>
      <c r="K232">
        <f t="shared" si="24"/>
        <v>-0.99355306199431359</v>
      </c>
      <c r="M232">
        <f t="shared" si="25"/>
        <v>-0.99355306199431359</v>
      </c>
      <c r="N232" s="13">
        <f t="shared" si="26"/>
        <v>0.70604032390802662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4.4458637842274467</v>
      </c>
      <c r="H233" s="10">
        <f t="shared" si="27"/>
        <v>-1.8094511389735881</v>
      </c>
      <c r="I233">
        <f t="shared" si="23"/>
        <v>-14.475609111788705</v>
      </c>
      <c r="K233">
        <f t="shared" si="24"/>
        <v>-0.98133651463281746</v>
      </c>
      <c r="M233">
        <f t="shared" si="25"/>
        <v>-0.98133651463281746</v>
      </c>
      <c r="N233" s="13">
        <f t="shared" si="26"/>
        <v>0.68577383104705569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4.4579101301211335</v>
      </c>
      <c r="H234" s="10">
        <f t="shared" si="27"/>
        <v>-1.7853895478781585</v>
      </c>
      <c r="I234">
        <f t="shared" si="23"/>
        <v>-14.283116383025268</v>
      </c>
      <c r="K234">
        <f t="shared" si="24"/>
        <v>-0.96926302513054452</v>
      </c>
      <c r="M234">
        <f t="shared" si="25"/>
        <v>-0.96926302513054452</v>
      </c>
      <c r="N234" s="13">
        <f t="shared" si="26"/>
        <v>0.66606250113211174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4.4699564760148194</v>
      </c>
      <c r="H235" s="10">
        <f t="shared" si="27"/>
        <v>-1.7616271413617357</v>
      </c>
      <c r="I235">
        <f t="shared" si="23"/>
        <v>-14.093017130893886</v>
      </c>
      <c r="K235">
        <f t="shared" si="24"/>
        <v>-0.95733114471839331</v>
      </c>
      <c r="M235">
        <f t="shared" si="25"/>
        <v>-0.95733114471839331</v>
      </c>
      <c r="N235" s="13">
        <f t="shared" si="26"/>
        <v>0.64689205021650742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4.4820028219085062</v>
      </c>
      <c r="H236" s="10">
        <f t="shared" si="27"/>
        <v>-1.7381607325001656</v>
      </c>
      <c r="I236">
        <f t="shared" si="23"/>
        <v>-13.905285860001324</v>
      </c>
      <c r="K236">
        <f t="shared" si="24"/>
        <v>-0.94553943204906088</v>
      </c>
      <c r="M236">
        <f t="shared" si="25"/>
        <v>-0.94553943204906088</v>
      </c>
      <c r="N236" s="13">
        <f t="shared" si="26"/>
        <v>0.62824852592880032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4.4940491678021921</v>
      </c>
      <c r="H237" s="10">
        <f t="shared" si="27"/>
        <v>-1.7149871520157571</v>
      </c>
      <c r="I237">
        <f t="shared" si="23"/>
        <v>-13.719897216126057</v>
      </c>
      <c r="K237">
        <f t="shared" si="24"/>
        <v>-0.9338864534253708</v>
      </c>
      <c r="M237">
        <f t="shared" si="25"/>
        <v>-0.9338864534253708</v>
      </c>
      <c r="N237" s="13">
        <f t="shared" si="26"/>
        <v>0.61011830133838951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4.5060955136958789</v>
      </c>
      <c r="H238" s="10">
        <f t="shared" si="27"/>
        <v>-1.6921032487847318</v>
      </c>
      <c r="I238">
        <f t="shared" si="23"/>
        <v>-13.536825990277855</v>
      </c>
      <c r="K238">
        <f t="shared" si="24"/>
        <v>-0.92237078301621922</v>
      </c>
      <c r="M238">
        <f t="shared" si="25"/>
        <v>-0.92237078301621922</v>
      </c>
      <c r="N238" s="13">
        <f t="shared" si="26"/>
        <v>0.59248806885807448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4.5181418595895648</v>
      </c>
      <c r="H239" s="10">
        <f t="shared" si="27"/>
        <v>-1.6695058903159408</v>
      </c>
      <c r="I239">
        <f t="shared" si="23"/>
        <v>-13.356047122527526</v>
      </c>
      <c r="K239">
        <f t="shared" si="24"/>
        <v>-0.91099100306060843</v>
      </c>
      <c r="M239">
        <f t="shared" si="25"/>
        <v>-0.91099100306060843</v>
      </c>
      <c r="N239" s="13">
        <f t="shared" si="26"/>
        <v>0.57534483418796956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4.5301882054832516</v>
      </c>
      <c r="H240" s="10">
        <f t="shared" si="27"/>
        <v>-1.6471919632018779</v>
      </c>
      <c r="I240">
        <f t="shared" si="23"/>
        <v>-13.177535705615023</v>
      </c>
      <c r="K240">
        <f t="shared" si="24"/>
        <v>-0.89974570406016408</v>
      </c>
      <c r="M240">
        <f t="shared" si="25"/>
        <v>-0.89974570406016408</v>
      </c>
      <c r="N240" s="13">
        <f t="shared" si="26"/>
        <v>0.55867591030494201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4.5422345513769375</v>
      </c>
      <c r="H241" s="10">
        <f t="shared" si="27"/>
        <v>-1.6251583735429762</v>
      </c>
      <c r="I241">
        <f t="shared" si="23"/>
        <v>-13.00126698834381</v>
      </c>
      <c r="K241">
        <f t="shared" si="24"/>
        <v>-0.88863348496057459</v>
      </c>
      <c r="M241">
        <f t="shared" si="25"/>
        <v>-0.88863348496057459</v>
      </c>
      <c r="N241" s="13">
        <f t="shared" si="26"/>
        <v>0.54246891150131915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4.5542808972706235</v>
      </c>
      <c r="H242" s="10">
        <f t="shared" si="27"/>
        <v>-1.6034020473461552</v>
      </c>
      <c r="I242">
        <f t="shared" si="23"/>
        <v>-12.827216378769242</v>
      </c>
      <c r="K242">
        <f t="shared" si="24"/>
        <v>-0.87765295332232252</v>
      </c>
      <c r="M242">
        <f t="shared" si="25"/>
        <v>-0.87765295332232252</v>
      </c>
      <c r="N242" s="13">
        <f t="shared" si="26"/>
        <v>0.52671174747641392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4.5663272431643103</v>
      </c>
      <c r="H243" s="10">
        <f t="shared" si="27"/>
        <v>-1.5819199308985352</v>
      </c>
      <c r="I243">
        <f t="shared" si="23"/>
        <v>-12.655359447188282</v>
      </c>
      <c r="K243">
        <f t="shared" si="24"/>
        <v>-0.86680272548111559</v>
      </c>
      <c r="M243">
        <f t="shared" si="25"/>
        <v>-0.86680272548111559</v>
      </c>
      <c r="N243" s="13">
        <f t="shared" si="26"/>
        <v>0.51139261748401998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4.5783735890579962</v>
      </c>
      <c r="H244" s="10">
        <f t="shared" si="27"/>
        <v>-1.5607089911172398</v>
      </c>
      <c r="I244">
        <f t="shared" si="23"/>
        <v>-12.485671928937919</v>
      </c>
      <c r="K244">
        <f t="shared" si="24"/>
        <v>-0.85608142669837639</v>
      </c>
      <c r="M244">
        <f t="shared" si="25"/>
        <v>-0.85608142669837639</v>
      </c>
      <c r="N244" s="13">
        <f t="shared" si="26"/>
        <v>0.49650000453885951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4.590419934951683</v>
      </c>
      <c r="H245" s="10">
        <f t="shared" si="27"/>
        <v>-1.5397662158761454</v>
      </c>
      <c r="I245">
        <f t="shared" si="23"/>
        <v>-12.318129727009163</v>
      </c>
      <c r="K245">
        <f t="shared" si="24"/>
        <v>-0.84548769130215207</v>
      </c>
      <c r="M245">
        <f t="shared" si="25"/>
        <v>-0.84548769130215207</v>
      </c>
      <c r="N245" s="13">
        <f t="shared" si="26"/>
        <v>0.48202266968464103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4.6024662808453689</v>
      </c>
      <c r="H246" s="10">
        <f t="shared" si="27"/>
        <v>-1.5190886143104259</v>
      </c>
      <c r="I246">
        <f t="shared" si="23"/>
        <v>-12.152708914483407</v>
      </c>
      <c r="K246">
        <f t="shared" si="24"/>
        <v>-0.83502016281879832</v>
      </c>
      <c r="M246">
        <f t="shared" si="25"/>
        <v>-0.83502016281879832</v>
      </c>
      <c r="N246" s="13">
        <f t="shared" si="26"/>
        <v>0.46794964632615316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4.6145126267390557</v>
      </c>
      <c r="H247" s="10">
        <f t="shared" si="27"/>
        <v>-1.4986732170997137</v>
      </c>
      <c r="I247">
        <f t="shared" si="23"/>
        <v>-11.989385736797709</v>
      </c>
      <c r="K247">
        <f t="shared" si="24"/>
        <v>-0.8246774940957674</v>
      </c>
      <c r="M247">
        <f t="shared" si="25"/>
        <v>-0.8246774940957674</v>
      </c>
      <c r="N247" s="13">
        <f t="shared" si="26"/>
        <v>0.45427023462761229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4.6265589726327407</v>
      </c>
      <c r="H248" s="10">
        <f t="shared" si="27"/>
        <v>-1.478517076730669</v>
      </c>
      <c r="I248">
        <f t="shared" si="23"/>
        <v>-11.828136613845352</v>
      </c>
      <c r="K248">
        <f t="shared" si="24"/>
        <v>-0.81445834741583412</v>
      </c>
      <c r="M248">
        <f t="shared" si="25"/>
        <v>-0.81445834741583412</v>
      </c>
      <c r="N248" s="13">
        <f t="shared" si="26"/>
        <v>0.44097399597923315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4.6386053185264284</v>
      </c>
      <c r="H249" s="10">
        <f t="shared" si="27"/>
        <v>-1.4586172677397258</v>
      </c>
      <c r="I249">
        <f t="shared" si="23"/>
        <v>-11.668938141917806</v>
      </c>
      <c r="K249">
        <f t="shared" si="24"/>
        <v>-0.80436139460306033</v>
      </c>
      <c r="M249">
        <f t="shared" si="25"/>
        <v>-0.80436139460306033</v>
      </c>
      <c r="N249" s="13">
        <f t="shared" si="26"/>
        <v>0.42805074753382044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4.6506516644201135</v>
      </c>
      <c r="H250" s="10">
        <f t="shared" si="27"/>
        <v>-1.4389708869367539</v>
      </c>
      <c r="I250">
        <f t="shared" si="23"/>
        <v>-11.511767095494031</v>
      </c>
      <c r="K250">
        <f t="shared" si="24"/>
        <v>-0.79438531712083527</v>
      </c>
      <c r="M250">
        <f t="shared" si="25"/>
        <v>-0.79438531712083527</v>
      </c>
      <c r="N250" s="13">
        <f t="shared" si="26"/>
        <v>0.41549055681491254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4.6626980103138012</v>
      </c>
      <c r="H251" s="10">
        <f t="shared" si="27"/>
        <v>-1.4195750536103622</v>
      </c>
      <c r="I251">
        <f t="shared" si="23"/>
        <v>-11.356600428882897</v>
      </c>
      <c r="K251">
        <f t="shared" si="24"/>
        <v>-0.78452880616223464</v>
      </c>
      <c r="M251">
        <f t="shared" si="25"/>
        <v>-0.78452880616223464</v>
      </c>
      <c r="N251" s="13">
        <f t="shared" si="26"/>
        <v>0.40328373639794846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4.6747443562074862</v>
      </c>
      <c r="H252" s="10">
        <f t="shared" si="27"/>
        <v>-1.4004269097155342</v>
      </c>
      <c r="I252">
        <f t="shared" si="23"/>
        <v>-11.203415277724273</v>
      </c>
      <c r="K252">
        <f t="shared" si="24"/>
        <v>-0.7747905627330498</v>
      </c>
      <c r="M252">
        <f t="shared" si="25"/>
        <v>-0.7747905627330498</v>
      </c>
      <c r="N252" s="13">
        <f t="shared" si="26"/>
        <v>0.39142083866558758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4.686790702101173</v>
      </c>
      <c r="H253" s="10">
        <f t="shared" si="27"/>
        <v>-1.381523620044276</v>
      </c>
      <c r="I253">
        <f t="shared" si="23"/>
        <v>-11.052188960354208</v>
      </c>
      <c r="K253">
        <f t="shared" si="24"/>
        <v>-0.76516929772769615</v>
      </c>
      <c r="M253">
        <f t="shared" si="25"/>
        <v>-0.76516929772769615</v>
      </c>
      <c r="N253" s="13">
        <f t="shared" si="26"/>
        <v>0.37989265063833039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4.6988370479948589</v>
      </c>
      <c r="H254" s="10">
        <f t="shared" si="27"/>
        <v>-1.3628623723799214</v>
      </c>
      <c r="I254">
        <f t="shared" si="23"/>
        <v>-10.902898979039371</v>
      </c>
      <c r="K254">
        <f t="shared" si="24"/>
        <v>-0.75566373199832693</v>
      </c>
      <c r="M254">
        <f t="shared" si="25"/>
        <v>-0.75566373199832693</v>
      </c>
      <c r="N254" s="13">
        <f t="shared" si="26"/>
        <v>0.36869018888125682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4.7108833938885457</v>
      </c>
      <c r="H255" s="10">
        <f t="shared" si="27"/>
        <v>-1.3444403776357348</v>
      </c>
      <c r="I255">
        <f t="shared" si="23"/>
        <v>-10.755523021085878</v>
      </c>
      <c r="K255">
        <f t="shared" si="24"/>
        <v>-0.74627259641736687</v>
      </c>
      <c r="M255">
        <f t="shared" si="25"/>
        <v>-0.74627259641736687</v>
      </c>
      <c r="N255" s="13">
        <f t="shared" si="26"/>
        <v>0.35780469448770524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4.7229297397822316</v>
      </c>
      <c r="H256" s="10">
        <f t="shared" si="27"/>
        <v>-1.3262548699784162</v>
      </c>
      <c r="I256">
        <f t="shared" si="23"/>
        <v>-10.61003895982733</v>
      </c>
      <c r="K256">
        <f t="shared" si="24"/>
        <v>-0.73699463193374837</v>
      </c>
      <c r="M256">
        <f t="shared" si="25"/>
        <v>-0.73699463193374837</v>
      </c>
      <c r="N256" s="13">
        <f t="shared" si="26"/>
        <v>0.34722762814045866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4.7349760856759175</v>
      </c>
      <c r="H257" s="10">
        <f t="shared" si="27"/>
        <v>-1.3083031069371025</v>
      </c>
      <c r="I257">
        <f t="shared" si="23"/>
        <v>-10.46642485549682</v>
      </c>
      <c r="K257">
        <f t="shared" si="24"/>
        <v>-0.72782858962306429</v>
      </c>
      <c r="M257">
        <f t="shared" si="25"/>
        <v>-0.72782858962306429</v>
      </c>
      <c r="N257" s="13">
        <f t="shared" si="26"/>
        <v>0.33695066525096562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4.7470224315696044</v>
      </c>
      <c r="H258" s="10">
        <f t="shared" si="27"/>
        <v>-1.2905823694984355</v>
      </c>
      <c r="I258">
        <f t="shared" si="23"/>
        <v>-10.324658955987484</v>
      </c>
      <c r="K258">
        <f t="shared" si="24"/>
        <v>-0.71877323073189614</v>
      </c>
      <c r="M258">
        <f t="shared" si="25"/>
        <v>-0.71877323073189614</v>
      </c>
      <c r="N258" s="13">
        <f t="shared" si="26"/>
        <v>0.32696569117693147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4.7590687774632903</v>
      </c>
      <c r="H259" s="10">
        <f t="shared" si="27"/>
        <v>-1.2730899621882557</v>
      </c>
      <c r="I259">
        <f t="shared" si="23"/>
        <v>-10.184719697506045</v>
      </c>
      <c r="K259">
        <f t="shared" si="24"/>
        <v>-0.70982732671652937</v>
      </c>
      <c r="M259">
        <f t="shared" si="25"/>
        <v>-0.70982732671652937</v>
      </c>
      <c r="N259" s="13">
        <f t="shared" si="26"/>
        <v>0.31726479651855483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4.7711151233569771</v>
      </c>
      <c r="H260" s="10">
        <f t="shared" si="27"/>
        <v>-1.2558232131404492</v>
      </c>
      <c r="I260">
        <f t="shared" si="23"/>
        <v>-10.046585705123594</v>
      </c>
      <c r="K260">
        <f t="shared" si="24"/>
        <v>-0.70098965927627377</v>
      </c>
      <c r="M260">
        <f t="shared" si="25"/>
        <v>-0.70098965927627377</v>
      </c>
      <c r="N260" s="13">
        <f t="shared" si="26"/>
        <v>0.30784027249355084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4.783161469250663</v>
      </c>
      <c r="H261" s="10">
        <f t="shared" si="27"/>
        <v>-1.2387794741534726</v>
      </c>
      <c r="I261">
        <f t="shared" si="23"/>
        <v>-9.9102357932277805</v>
      </c>
      <c r="K261">
        <f t="shared" si="24"/>
        <v>-0.69225902038161757</v>
      </c>
      <c r="M261">
        <f t="shared" si="25"/>
        <v>-0.69225902038161757</v>
      </c>
      <c r="N261" s="13">
        <f t="shared" si="26"/>
        <v>0.29868460639099426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4.7952078151443498</v>
      </c>
      <c r="H262" s="10">
        <f t="shared" si="27"/>
        <v>-1.2219561207350542</v>
      </c>
      <c r="I262">
        <f t="shared" si="23"/>
        <v>-9.7756489658804337</v>
      </c>
      <c r="K262">
        <f t="shared" si="24"/>
        <v>-0.68363421229739418</v>
      </c>
      <c r="M262">
        <f t="shared" si="25"/>
        <v>-0.68363421229739418</v>
      </c>
      <c r="N262" s="13">
        <f t="shared" si="26"/>
        <v>0.28979047710396444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4.8072541610380357</v>
      </c>
      <c r="H263" s="10">
        <f t="shared" si="27"/>
        <v>-1.2053505521355576</v>
      </c>
      <c r="I263">
        <f t="shared" si="23"/>
        <v>-9.6428044170844611</v>
      </c>
      <c r="K263">
        <f t="shared" si="24"/>
        <v>-0.67511404760118676</v>
      </c>
      <c r="M263">
        <f t="shared" si="25"/>
        <v>-0.67511404760118676</v>
      </c>
      <c r="N263" s="13">
        <f t="shared" si="26"/>
        <v>0.2811507507408279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4.8193005069317225</v>
      </c>
      <c r="H264" s="10">
        <f t="shared" si="27"/>
        <v>-1.188960191370473</v>
      </c>
      <c r="I264">
        <f t="shared" si="23"/>
        <v>-9.5116815309637843</v>
      </c>
      <c r="K264">
        <f t="shared" si="24"/>
        <v>-0.66669734919713797</v>
      </c>
      <c r="M264">
        <f t="shared" si="25"/>
        <v>-0.66669734919713797</v>
      </c>
      <c r="N264" s="13">
        <f t="shared" si="26"/>
        <v>0.27275847631496991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4.8313468528254084</v>
      </c>
      <c r="H265" s="10">
        <f t="shared" si="27"/>
        <v>-1.1727824852324944</v>
      </c>
      <c r="I265">
        <f t="shared" si="23"/>
        <v>-9.3822598818599552</v>
      </c>
      <c r="K265">
        <f t="shared" si="24"/>
        <v>-0.65838295032537186</v>
      </c>
      <c r="M265">
        <f t="shared" si="25"/>
        <v>-0.65838295032537186</v>
      </c>
      <c r="N265" s="13">
        <f t="shared" si="26"/>
        <v>0.26460688151266398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4.8433931987190944</v>
      </c>
      <c r="H266" s="10">
        <f t="shared" si="27"/>
        <v>-1.1568149042936182</v>
      </c>
      <c r="I266">
        <f t="shared" si="23"/>
        <v>-9.2545192343489457</v>
      </c>
      <c r="K266">
        <f t="shared" si="24"/>
        <v>-0.65016969456718754</v>
      </c>
      <c r="M266">
        <f t="shared" si="25"/>
        <v>-0.65016969456718754</v>
      </c>
      <c r="N266" s="13">
        <f t="shared" si="26"/>
        <v>0.25668936853873892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4.8554395446127812</v>
      </c>
      <c r="H267" s="10">
        <f t="shared" si="27"/>
        <v>-1.1410549428976868</v>
      </c>
      <c r="I267">
        <f t="shared" si="23"/>
        <v>-9.1284395431814946</v>
      </c>
      <c r="K267">
        <f t="shared" si="24"/>
        <v>-0.64205643584621375</v>
      </c>
      <c r="M267">
        <f t="shared" si="25"/>
        <v>-0.64205643584621375</v>
      </c>
      <c r="N267" s="13">
        <f t="shared" si="26"/>
        <v>0.24899951003959903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4.8674858905064671</v>
      </c>
      <c r="H268" s="10">
        <f t="shared" si="27"/>
        <v>-1.1255001191437866</v>
      </c>
      <c r="I268">
        <f t="shared" si="23"/>
        <v>-9.0040009531502925</v>
      </c>
      <c r="K268">
        <f t="shared" si="24"/>
        <v>-0.6340420384256843</v>
      </c>
      <c r="M268">
        <f t="shared" si="25"/>
        <v>-0.6340420384256843</v>
      </c>
      <c r="N268" s="13">
        <f t="shared" si="26"/>
        <v>0.24153104510312071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4.8795322364001539</v>
      </c>
      <c r="H269" s="10">
        <f t="shared" si="27"/>
        <v>-1.1101479748608973</v>
      </c>
      <c r="I269">
        <f t="shared" si="23"/>
        <v>-8.8811837988871787</v>
      </c>
      <c r="K269">
        <f t="shared" si="24"/>
        <v>-0.6261253769019911</v>
      </c>
      <c r="M269">
        <f t="shared" si="25"/>
        <v>-0.6261253769019911</v>
      </c>
      <c r="N269" s="13">
        <f t="shared" si="26"/>
        <v>0.23427787533488897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4.8915785822938398</v>
      </c>
      <c r="H270" s="10">
        <f t="shared" si="27"/>
        <v>-1.0949960755741788</v>
      </c>
      <c r="I270">
        <f t="shared" si="23"/>
        <v>-8.7599686045934302</v>
      </c>
      <c r="K270">
        <f t="shared" si="24"/>
        <v>-0.61830533619468642</v>
      </c>
      <c r="M270">
        <f t="shared" si="25"/>
        <v>-0.61830533619468642</v>
      </c>
      <c r="N270" s="13">
        <f t="shared" si="26"/>
        <v>0.2272340610101671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4.9036249281875257</v>
      </c>
      <c r="H271" s="10">
        <f t="shared" si="27"/>
        <v>-1.0800420104632522</v>
      </c>
      <c r="I271">
        <f t="shared" si="23"/>
        <v>-8.6403360837060177</v>
      </c>
      <c r="K271">
        <f t="shared" si="24"/>
        <v>-0.6105808115330692</v>
      </c>
      <c r="M271">
        <f t="shared" si="25"/>
        <v>-0.6105808115330692</v>
      </c>
      <c r="N271" s="13">
        <f t="shared" si="26"/>
        <v>0.22039381730096486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4.9156712740812125</v>
      </c>
      <c r="H272" s="10">
        <f t="shared" si="27"/>
        <v>-1.0652833923128531</v>
      </c>
      <c r="I272">
        <f t="shared" si="23"/>
        <v>-8.5222671385028246</v>
      </c>
      <c r="K272">
        <f t="shared" si="24"/>
        <v>-0.60295070843951182</v>
      </c>
      <c r="M272">
        <f t="shared" si="25"/>
        <v>-0.60295070843951182</v>
      </c>
      <c r="N272" s="13">
        <f t="shared" si="26"/>
        <v>0.21375151057752689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4.9277176199748984</v>
      </c>
      <c r="H273" s="10">
        <f t="shared" si="27"/>
        <v>-1.0507178574561797</v>
      </c>
      <c r="I273">
        <f t="shared" si="23"/>
        <v>-8.4057428596494379</v>
      </c>
      <c r="K273">
        <f t="shared" si="24"/>
        <v>-0.59541394270966908</v>
      </c>
      <c r="M273">
        <f t="shared" si="25"/>
        <v>-0.59541394270966908</v>
      </c>
      <c r="N273" s="13">
        <f t="shared" si="26"/>
        <v>0.20730165478349785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4.9397639658685852</v>
      </c>
      <c r="H274" s="10">
        <f t="shared" si="27"/>
        <v>-1.0363430657112898</v>
      </c>
      <c r="I274">
        <f t="shared" si="23"/>
        <v>-8.2907445256903181</v>
      </c>
      <c r="K274">
        <f t="shared" si="24"/>
        <v>-0.58796944038969501</v>
      </c>
      <c r="M274">
        <f t="shared" si="25"/>
        <v>-0.58796944038969501</v>
      </c>
      <c r="N274" s="13">
        <f t="shared" si="26"/>
        <v>0.20103890788402984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4.9518103117622712</v>
      </c>
      <c r="H275" s="10">
        <f t="shared" si="27"/>
        <v>-1.0221567003108512</v>
      </c>
      <c r="I275">
        <f t="shared" si="23"/>
        <v>-8.1772536024868092</v>
      </c>
      <c r="K275">
        <f t="shared" si="24"/>
        <v>-0.58061613775061749</v>
      </c>
      <c r="M275">
        <f t="shared" si="25"/>
        <v>-0.58061613775061749</v>
      </c>
      <c r="N275" s="13">
        <f t="shared" si="26"/>
        <v>0.19495806838600763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4.963856657655958</v>
      </c>
      <c r="H276" s="10">
        <f t="shared" si="27"/>
        <v>-1.008156467825573</v>
      </c>
      <c r="I276">
        <f t="shared" ref="I276:I339" si="30">H276*$E$6</f>
        <v>-8.065251742604584</v>
      </c>
      <c r="K276">
        <f t="shared" ref="K276:K339" si="31">(1/2)*($L$9*$L$4*EXP(-$L$7*$O$6*(G276/$O$6-1))+6*$L$4*EXP(-$L$7*$O$6*(2/SQRT(3)*G276/$O$6-1))+12*$L$4*EXP(-$L$7*$O$6*(SQRT(2)*2/SQRT(3)*G276/$O$6-1))+24*$L$4*EXP(-$L$7*$O$6*(SQRT(11)/2*2/SQRT(3)*G276/$O$6-1))+8*$L$4*EXP(-$L$7*$O$6*(2*G276/$O$6-1))-($L$9*$L$6*EXP(-$L$5*$O$6*(G276/$O$6-1))+6*$L$6*EXP(-$L$5*$O$6*(2/SQRT(3)*G276/$O$6-1))+12*$L$6*EXP(-$L$5*$O$6*(SQRT(2)*2/SQRT(3)*G276/$O$6-1))+24*$L$6*EXP(-$L$5*$O$6*(SQRT(11)/2*2/SQRT(3)*G276/$O$6-1))+8*$L$6*EXP(-$L$5*$O$6*(2*G276/$O$6-1))))</f>
        <v>-0.57335298125997747</v>
      </c>
      <c r="M276">
        <f t="shared" ref="M276:M339" si="32">(1/2)*($L$9*$O$4*EXP(-$O$8*$O$6*(G276/$O$6-1))+6*$O$4*EXP(-$O$8*$O$6*(2/SQRT(3)*G276/$O$6-1))+12*$O$4*EXP(-$O$8*$O$6*(SQRT(2)*2/SQRT(3)*G276/$O$6-1))+24*$O$4*EXP(-$O$8*$O$6*(SQRT(11)/2*2/SQRT(3)*G276/$O$6-1))+8*$O$4*EXP(-$O$8*$O$6*(2*G276/$O$6-1))-($L$9*$O$7*EXP(-$O$5*$O$6*(G276/$O$6-1))+6*$O$7*EXP(-$O$5*$O$6*(2/SQRT(3)*G276/$O$6-1))+12*$O$7*EXP(-$O$5*$O$6*(SQRT(2)*2/SQRT(3)*G276/$O$6-1))+24*$O$7*EXP(-$O$5*$O$6*(SQRT(11)/2*2/SQRT(3)*G276/$O$6-1))+8*$O$7*EXP(-$O$5*$O$6*(2*G276/$O$6-1))))</f>
        <v>-0.57335298125997747</v>
      </c>
      <c r="N276" s="13">
        <f t="shared" ref="N276:N339" si="33">(M276-H276)^2*O276</f>
        <v>0.18905407192959803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4.9759030035496448</v>
      </c>
      <c r="H277" s="10">
        <f t="shared" ref="H277:H340" si="34">-(-$B$4)*(1+D277+$E$5*D277^3)*EXP(-D277)</f>
        <v>-0.99434009808159984</v>
      </c>
      <c r="I277">
        <f t="shared" si="30"/>
        <v>-7.9547207846527987</v>
      </c>
      <c r="K277">
        <f t="shared" si="31"/>
        <v>-0.56617892755087718</v>
      </c>
      <c r="M277">
        <f t="shared" si="32"/>
        <v>-0.56617892755087718</v>
      </c>
      <c r="N277" s="13">
        <f t="shared" si="33"/>
        <v>0.18332198795023857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4.987949349443336</v>
      </c>
      <c r="H278" s="10">
        <f t="shared" si="34"/>
        <v>-0.98070534407217436</v>
      </c>
      <c r="I278">
        <f t="shared" si="30"/>
        <v>-7.8456427525773949</v>
      </c>
      <c r="K278">
        <f t="shared" si="31"/>
        <v>-0.55909294338853455</v>
      </c>
      <c r="M278">
        <f t="shared" si="32"/>
        <v>-0.55909294338853455</v>
      </c>
      <c r="N278" s="13">
        <f t="shared" si="33"/>
        <v>0.17775701641022204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4.9999956953370166</v>
      </c>
      <c r="H279" s="10">
        <f t="shared" si="34"/>
        <v>-0.9672499818638739</v>
      </c>
      <c r="I279">
        <f t="shared" si="30"/>
        <v>-7.7379998549109912</v>
      </c>
      <c r="K279">
        <f t="shared" si="31"/>
        <v>-0.55209400563449307</v>
      </c>
      <c r="M279">
        <f t="shared" si="32"/>
        <v>-0.55209400563449307</v>
      </c>
      <c r="N279" s="13">
        <f t="shared" si="33"/>
        <v>0.17235448459897021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5.0120420412307034</v>
      </c>
      <c r="H280" s="10">
        <f t="shared" si="34"/>
        <v>-0.95397181049756408</v>
      </c>
      <c r="I280">
        <f t="shared" si="30"/>
        <v>-7.6317744839805126</v>
      </c>
      <c r="K280">
        <f t="shared" si="31"/>
        <v>-0.5451811012085277</v>
      </c>
      <c r="M280">
        <f t="shared" si="32"/>
        <v>-0.5451811012085277</v>
      </c>
      <c r="N280" s="13">
        <f t="shared" si="33"/>
        <v>0.16710984400103346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5.0240883871243893</v>
      </c>
      <c r="H281" s="10">
        <f t="shared" si="34"/>
        <v>-0.94086865188455937</v>
      </c>
      <c r="I281">
        <f t="shared" si="30"/>
        <v>-7.526949215076475</v>
      </c>
      <c r="K281">
        <f t="shared" si="31"/>
        <v>-0.53835322704846789</v>
      </c>
      <c r="M281">
        <f t="shared" si="32"/>
        <v>-0.53835322704846789</v>
      </c>
      <c r="N281" s="13">
        <f t="shared" si="33"/>
        <v>0.16201866723097921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5.0361347330180815</v>
      </c>
      <c r="H282" s="10">
        <f t="shared" si="34"/>
        <v>-0.92793835069801023</v>
      </c>
      <c r="I282">
        <f t="shared" si="30"/>
        <v>-7.4235068055840818</v>
      </c>
      <c r="K282">
        <f t="shared" si="31"/>
        <v>-0.53160939006791708</v>
      </c>
      <c r="M282">
        <f t="shared" si="32"/>
        <v>-0.53160939006791708</v>
      </c>
      <c r="N282" s="13">
        <f t="shared" si="33"/>
        <v>0.15707664503412994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5.048181078911762</v>
      </c>
      <c r="H283" s="10">
        <f t="shared" si="34"/>
        <v>-0.91517877425992478</v>
      </c>
      <c r="I283">
        <f t="shared" si="30"/>
        <v>-7.3214301940793982</v>
      </c>
      <c r="K283">
        <f t="shared" si="31"/>
        <v>-0.52494860711207425</v>
      </c>
      <c r="M283">
        <f t="shared" si="32"/>
        <v>-0.52494860711207425</v>
      </c>
      <c r="N283" s="13">
        <f t="shared" si="33"/>
        <v>0.15227958335223937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5.0602274248054488</v>
      </c>
      <c r="H284" s="10">
        <f t="shared" si="34"/>
        <v>-0.90258781242390718</v>
      </c>
      <c r="I284">
        <f t="shared" si="30"/>
        <v>-7.2207024993912574</v>
      </c>
      <c r="K284">
        <f t="shared" si="31"/>
        <v>-0.51836990491165191</v>
      </c>
      <c r="M284">
        <f t="shared" si="32"/>
        <v>-0.51836990491165191</v>
      </c>
      <c r="N284" s="13">
        <f t="shared" si="33"/>
        <v>0.14762340045309594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5.0722737706991348</v>
      </c>
      <c r="H285" s="10">
        <f t="shared" si="34"/>
        <v>-0.89016337745404117</v>
      </c>
      <c r="I285">
        <f t="shared" si="30"/>
        <v>-7.1213070196323294</v>
      </c>
      <c r="K285">
        <f t="shared" si="31"/>
        <v>-0.5118723200351023</v>
      </c>
      <c r="M285">
        <f t="shared" si="32"/>
        <v>-0.5118723200351023</v>
      </c>
      <c r="N285" s="13">
        <f t="shared" si="33"/>
        <v>0.14310412412313891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5.0843201165928269</v>
      </c>
      <c r="H286" s="10">
        <f t="shared" si="34"/>
        <v>-0.87790340389993016</v>
      </c>
      <c r="I286">
        <f t="shared" si="30"/>
        <v>-7.0232272311994413</v>
      </c>
      <c r="K286">
        <f t="shared" si="31"/>
        <v>-0.50545489883913008</v>
      </c>
      <c r="M286">
        <f t="shared" si="32"/>
        <v>-0.50545489883913008</v>
      </c>
      <c r="N286" s="13">
        <f t="shared" si="33"/>
        <v>0.13871788892202483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5.0963664624865075</v>
      </c>
      <c r="H287" s="10">
        <f t="shared" si="34"/>
        <v>-0.86580584846826125</v>
      </c>
      <c r="I287">
        <f t="shared" si="30"/>
        <v>-6.92644678774609</v>
      </c>
      <c r="K287">
        <f t="shared" si="31"/>
        <v>-0.49911669741766335</v>
      </c>
      <c r="M287">
        <f t="shared" si="32"/>
        <v>-0.49911669741766335</v>
      </c>
      <c r="N287" s="13">
        <f t="shared" si="33"/>
        <v>0.1344609334982082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5.1084128083801934</v>
      </c>
      <c r="H288" s="10">
        <f t="shared" si="34"/>
        <v>-0.85386868989094422</v>
      </c>
      <c r="I288">
        <f t="shared" si="30"/>
        <v>-6.8309495191275538</v>
      </c>
      <c r="K288">
        <f t="shared" si="31"/>
        <v>-0.49285678154928309</v>
      </c>
      <c r="M288">
        <f t="shared" si="32"/>
        <v>-0.49285678154928309</v>
      </c>
      <c r="N288" s="13">
        <f t="shared" si="33"/>
        <v>0.13032959796448795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5.1204591542738802</v>
      </c>
      <c r="H289" s="10">
        <f t="shared" si="34"/>
        <v>-0.8420899287902166</v>
      </c>
      <c r="I289">
        <f t="shared" si="30"/>
        <v>-6.7367194303217328</v>
      </c>
      <c r="K289">
        <f t="shared" si="31"/>
        <v>-0.48667422664329824</v>
      </c>
      <c r="M289">
        <f t="shared" si="32"/>
        <v>-0.48667422664329824</v>
      </c>
      <c r="N289" s="13">
        <f t="shared" si="33"/>
        <v>0.126320321332587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5.1325055001675723</v>
      </c>
      <c r="H290" s="10">
        <f t="shared" si="34"/>
        <v>-0.83046758754070926</v>
      </c>
      <c r="I290">
        <f t="shared" si="30"/>
        <v>-6.6437407003256741</v>
      </c>
      <c r="K290">
        <f t="shared" si="31"/>
        <v>-0.48056811768444291</v>
      </c>
      <c r="M290">
        <f t="shared" si="32"/>
        <v>-0.48056811768444291</v>
      </c>
      <c r="N290" s="13">
        <f t="shared" si="33"/>
        <v>0.12242963900569624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5.1445518460612529</v>
      </c>
      <c r="H291" s="10">
        <f t="shared" si="34"/>
        <v>-0.81899971012879969</v>
      </c>
      <c r="I291">
        <f t="shared" si="30"/>
        <v>-6.5519976810303975</v>
      </c>
      <c r="K291">
        <f t="shared" si="31"/>
        <v>-0.474537549176344</v>
      </c>
      <c r="M291">
        <f t="shared" si="32"/>
        <v>-0.474537549176344</v>
      </c>
      <c r="N291" s="13">
        <f t="shared" si="33"/>
        <v>0.11865418032803549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5.1565981919549388</v>
      </c>
      <c r="H292" s="10">
        <f t="shared" si="34"/>
        <v>-0.8076843620092844</v>
      </c>
      <c r="I292">
        <f t="shared" si="30"/>
        <v>-6.4614748960742752</v>
      </c>
      <c r="K292">
        <f t="shared" si="31"/>
        <v>-0.46858162508376028</v>
      </c>
      <c r="M292">
        <f t="shared" si="32"/>
        <v>-0.46858162508376028</v>
      </c>
      <c r="N292" s="13">
        <f t="shared" si="33"/>
        <v>0.11499066619038122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5.1686445378486239</v>
      </c>
      <c r="H293" s="10">
        <f t="shared" si="34"/>
        <v>-0.7965196299597278</v>
      </c>
      <c r="I293">
        <f t="shared" si="30"/>
        <v>-6.3721570396778224</v>
      </c>
      <c r="K293">
        <f t="shared" si="31"/>
        <v>-0.46269945877376184</v>
      </c>
      <c r="M293">
        <f t="shared" si="32"/>
        <v>-0.46269945877376184</v>
      </c>
      <c r="N293" s="13">
        <f t="shared" si="33"/>
        <v>0.11143590669062763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5.1806908837423169</v>
      </c>
      <c r="H294" s="10">
        <f t="shared" si="34"/>
        <v>-0.78550362193246126</v>
      </c>
      <c r="I294">
        <f t="shared" si="30"/>
        <v>-6.2840289754596901</v>
      </c>
      <c r="K294">
        <f t="shared" si="31"/>
        <v>-0.45689017295581336</v>
      </c>
      <c r="M294">
        <f t="shared" si="32"/>
        <v>-0.45689017295581336</v>
      </c>
      <c r="N294" s="13">
        <f t="shared" si="33"/>
        <v>0.10798679884832797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5.1927372296359966</v>
      </c>
      <c r="H295" s="10">
        <f t="shared" si="34"/>
        <v>-0.77463446690453008</v>
      </c>
      <c r="I295">
        <f t="shared" si="30"/>
        <v>-6.1970757352362407</v>
      </c>
      <c r="K295">
        <f t="shared" si="31"/>
        <v>-0.45115289962091543</v>
      </c>
      <c r="M295">
        <f t="shared" si="32"/>
        <v>-0.45115289962091543</v>
      </c>
      <c r="N295" s="13">
        <f t="shared" si="33"/>
        <v>0.10464032437226371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5.2047835755296834</v>
      </c>
      <c r="H296" s="10">
        <f t="shared" si="34"/>
        <v>-0.7639103147256</v>
      </c>
      <c r="I296">
        <f t="shared" si="30"/>
        <v>-6.1112825178048</v>
      </c>
      <c r="K296">
        <f t="shared" si="31"/>
        <v>-0.44548677997976982</v>
      </c>
      <c r="M296">
        <f t="shared" si="32"/>
        <v>-0.44548677997976982</v>
      </c>
      <c r="N296" s="13">
        <f t="shared" si="33"/>
        <v>0.10139354748002892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5.2168299214233693</v>
      </c>
      <c r="H297" s="10">
        <f t="shared" si="34"/>
        <v>-0.75332933596415375</v>
      </c>
      <c r="I297">
        <f t="shared" si="30"/>
        <v>-6.02663468771323</v>
      </c>
      <c r="K297">
        <f t="shared" si="31"/>
        <v>-0.43989096440015285</v>
      </c>
      <c r="M297">
        <f t="shared" si="32"/>
        <v>-0.43989096440015285</v>
      </c>
      <c r="N297" s="13">
        <f t="shared" si="33"/>
        <v>9.8243612768692687E-2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5.2288762673170623</v>
      </c>
      <c r="H298" s="10">
        <f t="shared" si="34"/>
        <v>-0.74288972175192325</v>
      </c>
      <c r="I298">
        <f t="shared" si="30"/>
        <v>-5.943117774015386</v>
      </c>
      <c r="K298">
        <f t="shared" si="31"/>
        <v>-0.43436461234343293</v>
      </c>
      <c r="M298">
        <f t="shared" si="32"/>
        <v>-0.43436461234343293</v>
      </c>
      <c r="N298" s="13">
        <f t="shared" si="33"/>
        <v>9.5187743135520919E-2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5.240922613210742</v>
      </c>
      <c r="H299" s="10">
        <f t="shared" si="34"/>
        <v>-0.73258968362684895</v>
      </c>
      <c r="I299">
        <f t="shared" si="30"/>
        <v>-5.8607174690147916</v>
      </c>
      <c r="K299">
        <f t="shared" si="31"/>
        <v>-0.42890689230038725</v>
      </c>
      <c r="M299">
        <f t="shared" si="32"/>
        <v>-0.42890689230038725</v>
      </c>
      <c r="N299" s="13">
        <f t="shared" si="33"/>
        <v>9.2223237747831283E-2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5.252968959104428</v>
      </c>
      <c r="H300" s="10">
        <f t="shared" si="34"/>
        <v>-0.72242745337453707</v>
      </c>
      <c r="I300">
        <f t="shared" si="30"/>
        <v>-5.7794196269962965</v>
      </c>
      <c r="K300">
        <f t="shared" si="31"/>
        <v>-0.42351698172627522</v>
      </c>
      <c r="M300">
        <f t="shared" si="32"/>
        <v>-0.42351698172627522</v>
      </c>
      <c r="N300" s="13">
        <f t="shared" si="33"/>
        <v>8.9347470060986353E-2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5.2650153049981219</v>
      </c>
      <c r="H301" s="10">
        <f t="shared" si="34"/>
        <v>-0.71240128286853277</v>
      </c>
      <c r="I301">
        <f t="shared" si="30"/>
        <v>-5.6992102629482622</v>
      </c>
      <c r="K301">
        <f t="shared" si="31"/>
        <v>-0.41819406697533068</v>
      </c>
      <c r="M301">
        <f t="shared" si="32"/>
        <v>-0.41819406697533068</v>
      </c>
      <c r="N301" s="13">
        <f t="shared" si="33"/>
        <v>8.6557885883629226E-2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5.2770616508918078</v>
      </c>
      <c r="H302" s="10">
        <f t="shared" si="34"/>
        <v>-0.70250944390936587</v>
      </c>
      <c r="I302">
        <f t="shared" si="30"/>
        <v>-5.620075551274927</v>
      </c>
      <c r="K302">
        <f t="shared" si="31"/>
        <v>-0.41293734323464237</v>
      </c>
      <c r="M302">
        <f t="shared" si="32"/>
        <v>-0.41293734323464237</v>
      </c>
      <c r="N302" s="13">
        <f t="shared" si="33"/>
        <v>8.3852001489172198E-2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5.2891079967854928</v>
      </c>
      <c r="H303" s="10">
        <f t="shared" si="34"/>
        <v>-0.69275022806252518</v>
      </c>
      <c r="I303">
        <f t="shared" si="30"/>
        <v>-5.5420018245002014</v>
      </c>
      <c r="K303">
        <f t="shared" si="31"/>
        <v>-0.40774601445747655</v>
      </c>
      <c r="M303">
        <f t="shared" si="32"/>
        <v>-0.40774601445747655</v>
      </c>
      <c r="N303" s="13">
        <f t="shared" si="33"/>
        <v>8.1227401772632185E-2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5.3011543426791734</v>
      </c>
      <c r="H304" s="10">
        <f t="shared" si="34"/>
        <v>-0.68312194649554014</v>
      </c>
      <c r="I304">
        <f t="shared" si="30"/>
        <v>-5.4649755719643212</v>
      </c>
      <c r="K304">
        <f t="shared" si="31"/>
        <v>-0.40261929329614099</v>
      </c>
      <c r="M304">
        <f t="shared" si="32"/>
        <v>-0.40261929329614099</v>
      </c>
      <c r="N304" s="13">
        <f t="shared" si="33"/>
        <v>7.8681738451902392E-2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5.3132006885728673</v>
      </c>
      <c r="H305" s="10">
        <f t="shared" si="34"/>
        <v>-0.67362292981416505</v>
      </c>
      <c r="I305">
        <f t="shared" si="30"/>
        <v>-5.3889834385133204</v>
      </c>
      <c r="K305">
        <f t="shared" si="31"/>
        <v>-0.39755640103437268</v>
      </c>
      <c r="M305">
        <f t="shared" si="32"/>
        <v>-0.39755640103437268</v>
      </c>
      <c r="N305" s="13">
        <f t="shared" si="33"/>
        <v>7.6212728312523931E-2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5.3252470344665515</v>
      </c>
      <c r="H306" s="10">
        <f t="shared" si="34"/>
        <v>-0.66425152789790742</v>
      </c>
      <c r="I306">
        <f t="shared" si="30"/>
        <v>-5.3140122231832594</v>
      </c>
      <c r="K306">
        <f t="shared" si="31"/>
        <v>-0.39255656751936319</v>
      </c>
      <c r="M306">
        <f t="shared" si="32"/>
        <v>-0.39255656751936319</v>
      </c>
      <c r="N306" s="13">
        <f t="shared" si="33"/>
        <v>7.3818151495098724E-2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5.3372933803602383</v>
      </c>
      <c r="H307" s="10">
        <f t="shared" si="34"/>
        <v>-0.65500610973481743</v>
      </c>
      <c r="I307">
        <f t="shared" si="30"/>
        <v>-5.2400488778785395</v>
      </c>
      <c r="K307">
        <f t="shared" si="31"/>
        <v>-0.38761903109336193</v>
      </c>
      <c r="M307">
        <f t="shared" si="32"/>
        <v>-0.38761903109336193</v>
      </c>
      <c r="N307" s="13">
        <f t="shared" si="33"/>
        <v>7.1495849824411914E-2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5.3493397262539188</v>
      </c>
      <c r="H308" s="10">
        <f t="shared" si="34"/>
        <v>-0.64588506325581097</v>
      </c>
      <c r="I308">
        <f t="shared" si="30"/>
        <v>-5.1670805060464877</v>
      </c>
      <c r="K308">
        <f t="shared" si="31"/>
        <v>-0.38274303852501396</v>
      </c>
      <c r="M308">
        <f t="shared" si="32"/>
        <v>-0.38274303852501396</v>
      </c>
      <c r="N308" s="13">
        <f t="shared" si="33"/>
        <v>6.9243725179423385E-2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5.361386072147611</v>
      </c>
      <c r="H309" s="10">
        <f t="shared" si="34"/>
        <v>-0.63688679516848068</v>
      </c>
      <c r="I309">
        <f t="shared" si="30"/>
        <v>-5.0950943613478454</v>
      </c>
      <c r="K309">
        <f t="shared" si="31"/>
        <v>-0.37792784494037168</v>
      </c>
      <c r="M309">
        <f t="shared" si="32"/>
        <v>-0.37792784494037168</v>
      </c>
      <c r="N309" s="13">
        <f t="shared" si="33"/>
        <v>6.7059737903244238E-2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5.3734324180412969</v>
      </c>
      <c r="H310" s="10">
        <f t="shared" si="34"/>
        <v>-0.62800973079060429</v>
      </c>
      <c r="I310">
        <f t="shared" si="30"/>
        <v>-5.0240778463248343</v>
      </c>
      <c r="K310">
        <f t="shared" si="31"/>
        <v>-0.37317271375370387</v>
      </c>
      <c r="M310">
        <f t="shared" si="32"/>
        <v>-0.37317271375370387</v>
      </c>
      <c r="N310" s="13">
        <f t="shared" si="33"/>
        <v>6.494190525226548E-2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5.3854787639349837</v>
      </c>
      <c r="H311" s="10">
        <f t="shared" si="34"/>
        <v>-0.61925231388328494</v>
      </c>
      <c r="I311">
        <f t="shared" si="30"/>
        <v>-4.9540185110662796</v>
      </c>
      <c r="K311">
        <f t="shared" si="31"/>
        <v>-0.36847691659804493</v>
      </c>
      <c r="M311">
        <f t="shared" si="32"/>
        <v>-0.36847691659804493</v>
      </c>
      <c r="N311" s="13">
        <f t="shared" si="33"/>
        <v>6.2888299883569962E-2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5.3975251098286643</v>
      </c>
      <c r="H312" s="10">
        <f t="shared" si="34"/>
        <v>-0.61061300648394579</v>
      </c>
      <c r="I312">
        <f t="shared" si="30"/>
        <v>-4.8849040518715663</v>
      </c>
      <c r="K312">
        <f t="shared" si="31"/>
        <v>-0.3638397332556082</v>
      </c>
      <c r="M312">
        <f t="shared" si="32"/>
        <v>-0.3638397332556082</v>
      </c>
      <c r="N312" s="13">
        <f t="shared" si="33"/>
        <v>6.0897048379827755E-2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5.4095714557223555</v>
      </c>
      <c r="H313" s="10">
        <f t="shared" si="34"/>
        <v>-0.60209028873914905</v>
      </c>
      <c r="I313">
        <f t="shared" si="30"/>
        <v>-4.8167223099131924</v>
      </c>
      <c r="K313">
        <f t="shared" si="31"/>
        <v>-0.35926045158802311</v>
      </c>
      <c r="M313">
        <f t="shared" si="32"/>
        <v>-0.35926045158802311</v>
      </c>
      <c r="N313" s="13">
        <f t="shared" si="33"/>
        <v>5.8966329810842343E-2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5.4216178016160423</v>
      </c>
      <c r="H314" s="10">
        <f t="shared" si="34"/>
        <v>-0.59368265873741466</v>
      </c>
      <c r="I314">
        <f t="shared" si="30"/>
        <v>-4.7494612698993173</v>
      </c>
      <c r="K314">
        <f t="shared" si="31"/>
        <v>-0.35473836746650017</v>
      </c>
      <c r="M314">
        <f t="shared" si="32"/>
        <v>-0.35473836746650017</v>
      </c>
      <c r="N314" s="13">
        <f t="shared" si="33"/>
        <v>5.7094374330959624E-2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5.4336641475097291</v>
      </c>
      <c r="H315" s="10">
        <f t="shared" si="34"/>
        <v>-0.58538863234197402</v>
      </c>
      <c r="I315">
        <f t="shared" si="30"/>
        <v>-4.6831090587357922</v>
      </c>
      <c r="K315">
        <f t="shared" si="31"/>
        <v>-0.35027278470186934</v>
      </c>
      <c r="M315">
        <f t="shared" si="32"/>
        <v>-0.35027278470186934</v>
      </c>
      <c r="N315" s="13">
        <f t="shared" si="33"/>
        <v>5.5279461811524919E-2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5.4457104934034097</v>
      </c>
      <c r="H316" s="10">
        <f t="shared" si="34"/>
        <v>-0.57720674302365982</v>
      </c>
      <c r="I316">
        <f t="shared" si="30"/>
        <v>-4.6176539441892785</v>
      </c>
      <c r="K316">
        <f t="shared" si="31"/>
        <v>-0.34586301497459931</v>
      </c>
      <c r="M316">
        <f t="shared" si="32"/>
        <v>-0.34586301497459931</v>
      </c>
      <c r="N316" s="13">
        <f t="shared" si="33"/>
        <v>5.3519920507637667E-2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5.457756839297101</v>
      </c>
      <c r="H317" s="10">
        <f t="shared" si="34"/>
        <v>-0.56913554169389324</v>
      </c>
      <c r="I317">
        <f t="shared" si="30"/>
        <v>-4.5530843335511459</v>
      </c>
      <c r="K317">
        <f t="shared" si="31"/>
        <v>-0.34150837776476833</v>
      </c>
      <c r="M317">
        <f t="shared" si="32"/>
        <v>-0.34150837776476833</v>
      </c>
      <c r="N317" s="13">
        <f t="shared" si="33"/>
        <v>5.1814125758416707E-2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5.4698031851907878</v>
      </c>
      <c r="H318" s="10">
        <f t="shared" si="34"/>
        <v>-0.56117359653793286</v>
      </c>
      <c r="I318">
        <f t="shared" si="30"/>
        <v>-4.4893887723034629</v>
      </c>
      <c r="K318">
        <f t="shared" si="31"/>
        <v>-0.33720820028206699</v>
      </c>
      <c r="M318">
        <f t="shared" si="32"/>
        <v>-0.33720820028206699</v>
      </c>
      <c r="N318" s="13">
        <f t="shared" si="33"/>
        <v>5.016049872004702E-2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5.4818495310844746</v>
      </c>
      <c r="H319" s="10">
        <f t="shared" si="34"/>
        <v>-0.55331949284830695</v>
      </c>
      <c r="I319">
        <f t="shared" si="30"/>
        <v>-4.4265559427864556</v>
      </c>
      <c r="K319">
        <f t="shared" si="31"/>
        <v>-0.33296181739579456</v>
      </c>
      <c r="M319">
        <f t="shared" si="32"/>
        <v>-0.33296181739579456</v>
      </c>
      <c r="N319" s="13">
        <f t="shared" si="33"/>
        <v>4.8557505130834781E-2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5.4938958769781552</v>
      </c>
      <c r="H320" s="10">
        <f t="shared" si="34"/>
        <v>-0.54557183285862143</v>
      </c>
      <c r="I320">
        <f t="shared" si="30"/>
        <v>-4.3645746628689714</v>
      </c>
      <c r="K320">
        <f t="shared" si="31"/>
        <v>-0.3287685715649325</v>
      </c>
      <c r="M320">
        <f t="shared" si="32"/>
        <v>-0.3287685715649325</v>
      </c>
      <c r="N320" s="13">
        <f t="shared" si="33"/>
        <v>4.7003654107579555E-2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5.5059422228718464</v>
      </c>
      <c r="H321" s="10">
        <f t="shared" si="34"/>
        <v>-0.53792923557769201</v>
      </c>
      <c r="I321">
        <f t="shared" si="30"/>
        <v>-4.3034338846215361</v>
      </c>
      <c r="K321">
        <f t="shared" si="31"/>
        <v>-0.32462781276827546</v>
      </c>
      <c r="M321">
        <f t="shared" si="32"/>
        <v>-0.32462781276827546</v>
      </c>
      <c r="N321" s="13">
        <f t="shared" si="33"/>
        <v>4.5497496972521485E-2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5.5179885687655332</v>
      </c>
      <c r="H322" s="10">
        <f t="shared" si="34"/>
        <v>-0.53039033662415691</v>
      </c>
      <c r="I322">
        <f t="shared" si="30"/>
        <v>-4.2431226929932553</v>
      </c>
      <c r="K322">
        <f t="shared" si="31"/>
        <v>-0.32053889843468919</v>
      </c>
      <c r="M322">
        <f t="shared" si="32"/>
        <v>-0.32053889843468919</v>
      </c>
      <c r="N322" s="13">
        <f t="shared" si="33"/>
        <v>4.4037626110187994E-2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5.53003491465922</v>
      </c>
      <c r="H323" s="10">
        <f t="shared" si="34"/>
        <v>-0.52295378806147941</v>
      </c>
      <c r="I323">
        <f t="shared" si="30"/>
        <v>-4.1836303044918353</v>
      </c>
      <c r="K323">
        <f t="shared" si="31"/>
        <v>-0.31650119337345295</v>
      </c>
      <c r="M323">
        <f t="shared" si="32"/>
        <v>-0.31650119337345295</v>
      </c>
      <c r="N323" s="13">
        <f t="shared" si="33"/>
        <v>4.262267385341853E-2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5.5420812605528997</v>
      </c>
      <c r="H324" s="10">
        <f t="shared" si="34"/>
        <v>-0.51561825823352447</v>
      </c>
      <c r="I324">
        <f t="shared" si="30"/>
        <v>-4.1249460658681958</v>
      </c>
      <c r="K324">
        <f t="shared" si="31"/>
        <v>-0.3125140697047708</v>
      </c>
      <c r="M324">
        <f t="shared" si="32"/>
        <v>-0.3125140697047708</v>
      </c>
      <c r="N324" s="13">
        <f t="shared" si="33"/>
        <v>4.1251311397923512E-2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5.5541276064465919</v>
      </c>
      <c r="H325" s="10">
        <f t="shared" si="34"/>
        <v>-0.50838243160065155</v>
      </c>
      <c r="I325">
        <f t="shared" si="30"/>
        <v>-4.0670594528052124</v>
      </c>
      <c r="K325">
        <f t="shared" si="31"/>
        <v>-0.30857690679042116</v>
      </c>
      <c r="M325">
        <f t="shared" si="32"/>
        <v>-0.30857690679042116</v>
      </c>
      <c r="N325" s="13">
        <f t="shared" si="33"/>
        <v>3.9922247744691594E-2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5.5661739523402787</v>
      </c>
      <c r="H326" s="10">
        <f t="shared" si="34"/>
        <v>-0.5012450085764607</v>
      </c>
      <c r="I326">
        <f t="shared" si="30"/>
        <v>-4.0099600686116856</v>
      </c>
      <c r="K326">
        <f t="shared" si="31"/>
        <v>-0.3046890911646189</v>
      </c>
      <c r="M326">
        <f t="shared" si="32"/>
        <v>-0.3046890911646189</v>
      </c>
      <c r="N326" s="13">
        <f t="shared" si="33"/>
        <v>3.8634228669610776E-2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5.5782202982339646</v>
      </c>
      <c r="H327" s="10">
        <f t="shared" si="34"/>
        <v>-0.49420470536510874</v>
      </c>
      <c r="I327">
        <f t="shared" si="30"/>
        <v>-3.9536376429208699</v>
      </c>
      <c r="K327">
        <f t="shared" si="31"/>
        <v>-0.30085001646503495</v>
      </c>
      <c r="M327">
        <f t="shared" si="32"/>
        <v>-0.30085001646503495</v>
      </c>
      <c r="N327" s="13">
        <f t="shared" si="33"/>
        <v>3.7386035719644321E-2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5.5902666441276514</v>
      </c>
      <c r="H328" s="10">
        <f t="shared" si="34"/>
        <v>-0.48726025379935256</v>
      </c>
      <c r="I328">
        <f t="shared" si="30"/>
        <v>-3.8980820303948205</v>
      </c>
      <c r="K328">
        <f t="shared" si="31"/>
        <v>-0.29705908336405878</v>
      </c>
      <c r="M328">
        <f t="shared" si="32"/>
        <v>-0.29705908336405878</v>
      </c>
      <c r="N328" s="13">
        <f t="shared" si="33"/>
        <v>3.6176485234955674E-2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5.6023129900213373</v>
      </c>
      <c r="H329" s="10">
        <f t="shared" si="34"/>
        <v>-0.4804104011792884</v>
      </c>
      <c r="I329">
        <f t="shared" si="30"/>
        <v>-3.8432832094343072</v>
      </c>
      <c r="K329">
        <f t="shared" si="31"/>
        <v>-0.29331569950028452</v>
      </c>
      <c r="M329">
        <f t="shared" si="32"/>
        <v>-0.29331569950028452</v>
      </c>
      <c r="N329" s="13">
        <f t="shared" si="33"/>
        <v>3.500442739635546E-2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5.6143593359150241</v>
      </c>
      <c r="H330" s="10">
        <f t="shared" si="34"/>
        <v>-0.47365391011183589</v>
      </c>
      <c r="I330">
        <f t="shared" si="30"/>
        <v>-3.7892312808946871</v>
      </c>
      <c r="K330">
        <f t="shared" si="31"/>
        <v>-0.28961927941024196</v>
      </c>
      <c r="M330">
        <f t="shared" si="32"/>
        <v>-0.28961927941024196</v>
      </c>
      <c r="N330" s="13">
        <f t="shared" si="33"/>
        <v>3.386874529747206E-2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5.62640568180871</v>
      </c>
      <c r="H331" s="10">
        <f t="shared" si="34"/>
        <v>-0.46698955835100575</v>
      </c>
      <c r="I331">
        <f t="shared" si="30"/>
        <v>-3.735916466808046</v>
      </c>
      <c r="K331">
        <f t="shared" si="31"/>
        <v>-0.28596924446039262</v>
      </c>
      <c r="M331">
        <f t="shared" si="32"/>
        <v>-0.28596924446039262</v>
      </c>
      <c r="N331" s="13">
        <f t="shared" si="33"/>
        <v>3.2768354041056102E-2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5.638452027702396</v>
      </c>
      <c r="H332" s="10">
        <f t="shared" si="34"/>
        <v>-0.4604161386389729</v>
      </c>
      <c r="I332">
        <f t="shared" si="30"/>
        <v>-3.6833291091117832</v>
      </c>
      <c r="K332">
        <f t="shared" si="31"/>
        <v>-0.28236502277940129</v>
      </c>
      <c r="M332">
        <f t="shared" si="32"/>
        <v>-0.28236502277940129</v>
      </c>
      <c r="N332" s="13">
        <f t="shared" si="33"/>
        <v>3.1702199858838598E-2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5.6504983735960828</v>
      </c>
      <c r="H333" s="10">
        <f t="shared" si="34"/>
        <v>-0.45393245854799041</v>
      </c>
      <c r="I333">
        <f t="shared" si="30"/>
        <v>-3.6314596683839233</v>
      </c>
      <c r="K333">
        <f t="shared" si="31"/>
        <v>-0.27880604919069712</v>
      </c>
      <c r="M333">
        <f t="shared" si="32"/>
        <v>-0.27880604919069712</v>
      </c>
      <c r="N333" s="13">
        <f t="shared" si="33"/>
        <v>3.0669259254378262E-2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5.6625447194897687</v>
      </c>
      <c r="H334" s="10">
        <f t="shared" si="34"/>
        <v>-0.44753734032316889</v>
      </c>
      <c r="I334">
        <f t="shared" si="30"/>
        <v>-3.5802987225853511</v>
      </c>
      <c r="K334">
        <f t="shared" si="31"/>
        <v>-0.2752917651453396</v>
      </c>
      <c r="M334">
        <f t="shared" si="32"/>
        <v>-0.2752917651453396</v>
      </c>
      <c r="N334" s="13">
        <f t="shared" si="33"/>
        <v>2.9668538168341241E-2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5.6745910653834555</v>
      </c>
      <c r="H335" s="10">
        <f t="shared" si="34"/>
        <v>-0.44122962072614452</v>
      </c>
      <c r="I335">
        <f t="shared" si="30"/>
        <v>-3.5298369658091562</v>
      </c>
      <c r="K335">
        <f t="shared" si="31"/>
        <v>-0.27182161865519705</v>
      </c>
      <c r="M335">
        <f t="shared" si="32"/>
        <v>-0.27182161865519705</v>
      </c>
      <c r="N335" s="13">
        <f t="shared" si="33"/>
        <v>2.8699071165670144E-2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5.6866374112771414</v>
      </c>
      <c r="H336" s="10">
        <f t="shared" si="34"/>
        <v>-0.43500815087966793</v>
      </c>
      <c r="I336">
        <f t="shared" si="30"/>
        <v>-3.4800652070373435</v>
      </c>
      <c r="K336">
        <f t="shared" si="31"/>
        <v>-0.26839506422645448</v>
      </c>
      <c r="M336">
        <f t="shared" si="32"/>
        <v>-0.26839506422645448</v>
      </c>
      <c r="N336" s="13">
        <f t="shared" si="33"/>
        <v>2.7759920644111213E-2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5.6986837571708282</v>
      </c>
      <c r="H337" s="10">
        <f t="shared" si="34"/>
        <v>-0.42887179611312509</v>
      </c>
      <c r="I337">
        <f t="shared" si="30"/>
        <v>-3.4309743689050007</v>
      </c>
      <c r="K337">
        <f t="shared" si="31"/>
        <v>-0.26501156279345733</v>
      </c>
      <c r="M337">
        <f t="shared" si="32"/>
        <v>-0.26501156279345733</v>
      </c>
      <c r="N337" s="13">
        <f t="shared" si="33"/>
        <v>2.6850176063575957E-2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5.7107301030645141</v>
      </c>
      <c r="H338" s="10">
        <f t="shared" si="34"/>
        <v>-0.42281943580902481</v>
      </c>
      <c r="I338">
        <f t="shared" si="30"/>
        <v>-3.3825554864721985</v>
      </c>
      <c r="K338">
        <f t="shared" si="31"/>
        <v>-0.26167058165290646</v>
      </c>
      <c r="M338">
        <f t="shared" si="32"/>
        <v>-0.26167058165290646</v>
      </c>
      <c r="N338" s="13">
        <f t="shared" si="33"/>
        <v>2.59689531958299E-2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5.7227764489582</v>
      </c>
      <c r="H339" s="10">
        <f t="shared" si="34"/>
        <v>-0.41684996325046114</v>
      </c>
      <c r="I339">
        <f t="shared" si="30"/>
        <v>-3.3347997060036891</v>
      </c>
      <c r="K339">
        <f t="shared" si="31"/>
        <v>-0.25837159439840751</v>
      </c>
      <c r="M339">
        <f t="shared" si="32"/>
        <v>-0.25837159439840751</v>
      </c>
      <c r="N339" s="13">
        <f t="shared" si="33"/>
        <v>2.5115393394007562E-2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5.7348227948518868</v>
      </c>
      <c r="H340" s="10">
        <f t="shared" si="34"/>
        <v>-0.41096228546957925</v>
      </c>
      <c r="I340">
        <f t="shared" ref="I340:I403" si="37">H340*$E$6</f>
        <v>-3.287698283756634</v>
      </c>
      <c r="K340">
        <f t="shared" ref="K340:K403" si="38">(1/2)*($L$9*$L$4*EXP(-$L$7*$O$6*(G340/$O$6-1))+6*$L$4*EXP(-$L$7*$O$6*(2/SQRT(3)*G340/$O$6-1))+12*$L$4*EXP(-$L$7*$O$6*(SQRT(2)*2/SQRT(3)*G340/$O$6-1))+24*$L$4*EXP(-$L$7*$O$6*(SQRT(11)/2*2/SQRT(3)*G340/$O$6-1))+8*$L$4*EXP(-$L$7*$O$6*(2*G340/$O$6-1))-($L$9*$L$6*EXP(-$L$5*$O$6*(G340/$O$6-1))+6*$L$6*EXP(-$L$5*$O$6*(2/SQRT(3)*G340/$O$6-1))+12*$L$6*EXP(-$L$5*$O$6*(SQRT(2)*2/SQRT(3)*G340/$O$6-1))+24*$L$6*EXP(-$L$5*$O$6*(SQRT(11)/2*2/SQRT(3)*G340/$O$6-1))+8*$L$6*EXP(-$L$5*$O$6*(2*G340/$O$6-1))))</f>
        <v>-0.25511408085539156</v>
      </c>
      <c r="M340">
        <f t="shared" ref="M340:M403" si="39">(1/2)*($L$9*$O$4*EXP(-$O$8*$O$6*(G340/$O$6-1))+6*$O$4*EXP(-$O$8*$O$6*(2/SQRT(3)*G340/$O$6-1))+12*$O$4*EXP(-$O$8*$O$6*(SQRT(2)*2/SQRT(3)*G340/$O$6-1))+24*$O$4*EXP(-$O$8*$O$6*(SQRT(11)/2*2/SQRT(3)*G340/$O$6-1))+8*$O$4*EXP(-$O$8*$O$6*(2*G340/$O$6-1))-($L$9*$O$7*EXP(-$O$5*$O$6*(G340/$O$6-1))+6*$O$7*EXP(-$O$5*$O$6*(2/SQRT(3)*G340/$O$6-1))+12*$O$7*EXP(-$O$5*$O$6*(SQRT(2)*2/SQRT(3)*G340/$O$6-1))+24*$O$7*EXP(-$O$5*$O$6*(SQRT(11)/2*2/SQRT(3)*G340/$O$6-1))+8*$O$7*EXP(-$O$5*$O$6*(2*G340/$O$6-1))))</f>
        <v>-0.25511408085539156</v>
      </c>
      <c r="N340" s="13">
        <f t="shared" ref="N340:N403" si="40">(M340-H340)^2*O340</f>
        <v>2.4288662881465712E-2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5.7468691407455736</v>
      </c>
      <c r="H341" s="10">
        <f t="shared" ref="H341:H404" si="41">-(-$B$4)*(1+D341+$E$5*D341^3)*EXP(-D341)</f>
        <v>-0.40515532309705449</v>
      </c>
      <c r="I341">
        <f t="shared" si="37"/>
        <v>-3.2412425847764359</v>
      </c>
      <c r="K341">
        <f t="shared" si="38"/>
        <v>-0.25189752701641144</v>
      </c>
      <c r="M341">
        <f t="shared" si="39"/>
        <v>-0.25189752701641144</v>
      </c>
      <c r="N341" s="13">
        <f t="shared" si="40"/>
        <v>2.3487952059495967E-2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5.7589154866392578</v>
      </c>
      <c r="H342" s="10">
        <f t="shared" si="41"/>
        <v>-0.39942801021260899</v>
      </c>
      <c r="I342">
        <f t="shared" si="37"/>
        <v>-3.1954240817008719</v>
      </c>
      <c r="K342">
        <f t="shared" si="38"/>
        <v>-0.24872142497682243</v>
      </c>
      <c r="M342">
        <f t="shared" si="39"/>
        <v>-0.24872142497682243</v>
      </c>
      <c r="N342" s="13">
        <f t="shared" si="40"/>
        <v>2.27124748334314E-2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5.7709618325329455</v>
      </c>
      <c r="H343" s="10">
        <f t="shared" si="41"/>
        <v>-0.3937792941965722</v>
      </c>
      <c r="I343">
        <f t="shared" si="37"/>
        <v>-3.1502343535725776</v>
      </c>
      <c r="K343">
        <f t="shared" si="38"/>
        <v>-0.24558527287085355</v>
      </c>
      <c r="M343">
        <f t="shared" si="39"/>
        <v>-0.24558527287085355</v>
      </c>
      <c r="N343" s="13">
        <f t="shared" si="40"/>
        <v>2.1961467956687554E-2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5.7830081784266323</v>
      </c>
      <c r="H344" s="10">
        <f t="shared" si="41"/>
        <v>-0.38820813558251049</v>
      </c>
      <c r="I344">
        <f t="shared" si="37"/>
        <v>-3.105665084660084</v>
      </c>
      <c r="K344">
        <f t="shared" si="38"/>
        <v>-0.24248857480808655</v>
      </c>
      <c r="M344">
        <f t="shared" si="39"/>
        <v>-0.24248857480808655</v>
      </c>
      <c r="N344" s="13">
        <f t="shared" si="40"/>
        <v>2.1234190392291033E-2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5.7950545243203191</v>
      </c>
      <c r="H345" s="10">
        <f t="shared" si="41"/>
        <v>-0.38271350791092712</v>
      </c>
      <c r="I345">
        <f t="shared" si="37"/>
        <v>-3.061708063287417</v>
      </c>
      <c r="K345">
        <f t="shared" si="38"/>
        <v>-0.23943084081033333</v>
      </c>
      <c r="M345">
        <f t="shared" si="39"/>
        <v>-0.23943084081033333</v>
      </c>
      <c r="N345" s="13">
        <f t="shared" si="40"/>
        <v>2.052992269145958E-2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5.8071008702140032</v>
      </c>
      <c r="H346" s="10">
        <f t="shared" si="41"/>
        <v>-0.37729439758405608</v>
      </c>
      <c r="I346">
        <f t="shared" si="37"/>
        <v>-3.0183551806724487</v>
      </c>
      <c r="K346">
        <f t="shared" si="38"/>
        <v>-0.23641158674893337</v>
      </c>
      <c r="M346">
        <f t="shared" si="39"/>
        <v>-0.23641158674893337</v>
      </c>
      <c r="N346" s="13">
        <f t="shared" si="40"/>
        <v>1.9847966388804972E-2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5.8191472161076909</v>
      </c>
      <c r="H347" s="10">
        <f t="shared" si="41"/>
        <v>-0.3719498037217524</v>
      </c>
      <c r="I347">
        <f t="shared" si="37"/>
        <v>-2.9755984297740192</v>
      </c>
      <c r="K347">
        <f t="shared" si="38"/>
        <v>-0.23343033428246493</v>
      </c>
      <c r="M347">
        <f t="shared" si="39"/>
        <v>-0.23343033428246493</v>
      </c>
      <c r="N347" s="13">
        <f t="shared" si="40"/>
        <v>1.9187643413741698E-2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5.8311935620013777</v>
      </c>
      <c r="H348" s="10">
        <f t="shared" si="41"/>
        <v>-0.36667873801849515</v>
      </c>
      <c r="I348">
        <f t="shared" si="37"/>
        <v>-2.9334299041479612</v>
      </c>
      <c r="K348">
        <f t="shared" si="38"/>
        <v>-0.23048661079489133</v>
      </c>
      <c r="M348">
        <f t="shared" si="39"/>
        <v>-0.23048661079489133</v>
      </c>
      <c r="N348" s="13">
        <f t="shared" si="40"/>
        <v>1.8548295517690289E-2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5.8432399078950636</v>
      </c>
      <c r="H349" s="10">
        <f t="shared" si="41"/>
        <v>-0.3614802246015078</v>
      </c>
      <c r="I349">
        <f t="shared" si="37"/>
        <v>-2.8918417968120624</v>
      </c>
      <c r="K349">
        <f t="shared" si="38"/>
        <v>-0.22757994933412792</v>
      </c>
      <c r="M349">
        <f t="shared" si="39"/>
        <v>-0.22757994933412792</v>
      </c>
      <c r="N349" s="13">
        <f t="shared" si="40"/>
        <v>1.7929283716680105E-2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5.8552862537887487</v>
      </c>
      <c r="H350" s="10">
        <f t="shared" si="41"/>
        <v>-0.3563532998900103</v>
      </c>
      <c r="I350">
        <f t="shared" si="37"/>
        <v>-2.8508263991200824</v>
      </c>
      <c r="K350">
        <f t="shared" si="38"/>
        <v>-0.22470988855105131</v>
      </c>
      <c r="M350">
        <f t="shared" si="39"/>
        <v>-0.22470988855105131</v>
      </c>
      <c r="N350" s="13">
        <f t="shared" si="40"/>
        <v>1.7329987748958355E-2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5.8673325996824355</v>
      </c>
      <c r="H351" s="10">
        <f t="shared" si="41"/>
        <v>-0.35129701245560324</v>
      </c>
      <c r="I351">
        <f t="shared" si="37"/>
        <v>-2.8103760996448259</v>
      </c>
      <c r="K351">
        <f t="shared" si="38"/>
        <v>-0.22187597263894535</v>
      </c>
      <c r="M351">
        <f t="shared" si="39"/>
        <v>-0.22187597263894535</v>
      </c>
      <c r="N351" s="13">
        <f t="shared" si="40"/>
        <v>1.6749805547224949E-2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5.8793789455761232</v>
      </c>
      <c r="H352" s="10">
        <f t="shared" si="41"/>
        <v>-0.34631042288379932</v>
      </c>
      <c r="I352">
        <f t="shared" si="37"/>
        <v>-2.7704833830703945</v>
      </c>
      <c r="K352">
        <f t="shared" si="38"/>
        <v>-0.21907775127339552</v>
      </c>
      <c r="M352">
        <f t="shared" si="39"/>
        <v>-0.21907775127339552</v>
      </c>
      <c r="N352" s="13">
        <f t="shared" si="40"/>
        <v>1.6188152725120853E-2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5.8914252914698082</v>
      </c>
      <c r="H353" s="10">
        <f t="shared" si="41"/>
        <v>-0.34139260363669988</v>
      </c>
      <c r="I353">
        <f t="shared" si="37"/>
        <v>-2.731140829093599</v>
      </c>
      <c r="K353">
        <f t="shared" si="38"/>
        <v>-0.21631477955262973</v>
      </c>
      <c r="M353">
        <f t="shared" si="39"/>
        <v>-0.21631477955262973</v>
      </c>
      <c r="N353" s="13">
        <f t="shared" si="40"/>
        <v>1.5644462077605597E-2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5.9034716373634941</v>
      </c>
      <c r="H354" s="10">
        <f t="shared" si="41"/>
        <v>-0.33654263891683062</v>
      </c>
      <c r="I354">
        <f t="shared" si="37"/>
        <v>-2.6923411113346449</v>
      </c>
      <c r="K354">
        <f t="shared" si="38"/>
        <v>-0.21358661793830858</v>
      </c>
      <c r="M354">
        <f t="shared" si="39"/>
        <v>-0.21358661793830858</v>
      </c>
      <c r="N354" s="13">
        <f t="shared" si="40"/>
        <v>1.5118183094870752E-2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5.9155179832571809</v>
      </c>
      <c r="H355" s="10">
        <f t="shared" si="41"/>
        <v>-0.33175962453213248</v>
      </c>
      <c r="I355">
        <f t="shared" si="37"/>
        <v>-2.6540769962570598</v>
      </c>
      <c r="K355">
        <f t="shared" si="38"/>
        <v>-0.21089283219677626</v>
      </c>
      <c r="M355">
        <f t="shared" si="39"/>
        <v>-0.21089283219677626</v>
      </c>
      <c r="N355" s="13">
        <f t="shared" si="40"/>
        <v>1.4608781489438123E-2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5.9275643291508668</v>
      </c>
      <c r="H356" s="10">
        <f t="shared" si="41"/>
        <v>-0.32704266776212004</v>
      </c>
      <c r="I356">
        <f t="shared" si="37"/>
        <v>-2.6163413420969603</v>
      </c>
      <c r="K356">
        <f t="shared" si="38"/>
        <v>-0.20823299334076664</v>
      </c>
      <c r="M356">
        <f t="shared" si="39"/>
        <v>-0.20823299334076664</v>
      </c>
      <c r="N356" s="13">
        <f t="shared" si="40"/>
        <v>1.4115738736107997E-2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5.9396106750445528</v>
      </c>
      <c r="H357" s="10">
        <f t="shared" si="41"/>
        <v>-0.32239088722520354</v>
      </c>
      <c r="I357">
        <f t="shared" si="37"/>
        <v>-2.5791270978016283</v>
      </c>
      <c r="K357">
        <f t="shared" si="38"/>
        <v>-0.2056066775715697</v>
      </c>
      <c r="M357">
        <f t="shared" si="39"/>
        <v>-0.2056066775715697</v>
      </c>
      <c r="N357" s="13">
        <f t="shared" si="40"/>
        <v>1.3638551624423904E-2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5.9516570209382396</v>
      </c>
      <c r="H358" s="10">
        <f t="shared" si="41"/>
        <v>-0.31780341274718338</v>
      </c>
      <c r="I358">
        <f t="shared" si="37"/>
        <v>-2.542427301977467</v>
      </c>
      <c r="K358">
        <f t="shared" si="38"/>
        <v>-0.20301346622166347</v>
      </c>
      <c r="M358">
        <f t="shared" si="39"/>
        <v>-0.20301346622166347</v>
      </c>
      <c r="N358" s="13">
        <f t="shared" si="40"/>
        <v>1.3176731823331721E-2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5.9637033668319264</v>
      </c>
      <c r="H359" s="10">
        <f t="shared" si="41"/>
        <v>-0.31327938523091592</v>
      </c>
      <c r="I359">
        <f t="shared" si="37"/>
        <v>-2.5062350818473274</v>
      </c>
      <c r="K359">
        <f t="shared" si="38"/>
        <v>-0.2004529456978103</v>
      </c>
      <c r="M359">
        <f t="shared" si="39"/>
        <v>-0.2004529456978103</v>
      </c>
      <c r="N359" s="13">
        <f t="shared" si="40"/>
        <v>1.2729805457717538E-2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5.9757497127256123</v>
      </c>
      <c r="H360" s="10">
        <f t="shared" si="41"/>
        <v>-0.30881795652715133</v>
      </c>
      <c r="I360">
        <f t="shared" si="37"/>
        <v>-2.4705436522172106</v>
      </c>
      <c r="K360">
        <f t="shared" si="38"/>
        <v>-0.1979247074246204</v>
      </c>
      <c r="M360">
        <f t="shared" si="39"/>
        <v>-0.1979247074246204</v>
      </c>
      <c r="N360" s="13">
        <f t="shared" si="40"/>
        <v>1.2297312696515976E-2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5.9877960586192982</v>
      </c>
      <c r="H361" s="10">
        <f t="shared" si="41"/>
        <v>-0.30441828930654985</v>
      </c>
      <c r="I361">
        <f t="shared" si="37"/>
        <v>-2.4353463144523988</v>
      </c>
      <c r="K361">
        <f t="shared" si="38"/>
        <v>-0.19542834778858398</v>
      </c>
      <c r="M361">
        <f t="shared" si="39"/>
        <v>-0.19542834778858398</v>
      </c>
      <c r="N361" s="13">
        <f t="shared" si="40"/>
        <v>1.1878807352089621E-2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5.999842404512985</v>
      </c>
      <c r="H362" s="10">
        <f t="shared" si="41"/>
        <v>-0.30007955693286897</v>
      </c>
      <c r="I362">
        <f t="shared" si="37"/>
        <v>-2.4006364554629518</v>
      </c>
      <c r="K362">
        <f t="shared" si="38"/>
        <v>-0.19296346808257467</v>
      </c>
      <c r="M362">
        <f t="shared" si="39"/>
        <v>-0.19296346808257467</v>
      </c>
      <c r="N362" s="13">
        <f t="shared" si="40"/>
        <v>1.1473856490584144E-2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6.0118887504066709</v>
      </c>
      <c r="H363" s="10">
        <f t="shared" si="41"/>
        <v>-0.29580094333733048</v>
      </c>
      <c r="I363">
        <f t="shared" si="37"/>
        <v>-2.3664075466986438</v>
      </c>
      <c r="K363">
        <f t="shared" si="38"/>
        <v>-0.19052967445082467</v>
      </c>
      <c r="M363">
        <f t="shared" si="39"/>
        <v>-0.19052967445082467</v>
      </c>
      <c r="N363" s="13">
        <f t="shared" si="40"/>
        <v>1.1082040052975008E-2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6.0239350963003577</v>
      </c>
      <c r="H364" s="10">
        <f t="shared" si="41"/>
        <v>-0.291581642894159</v>
      </c>
      <c r="I364">
        <f t="shared" si="37"/>
        <v>-2.332653143153272</v>
      </c>
      <c r="K364">
        <f t="shared" si="38"/>
        <v>-0.18812657783437026</v>
      </c>
      <c r="M364">
        <f t="shared" si="39"/>
        <v>-0.18812657783437026</v>
      </c>
      <c r="N364" s="13">
        <f t="shared" si="40"/>
        <v>1.0702950486525122E-2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6.0359814421940436</v>
      </c>
      <c r="H365" s="10">
        <f t="shared" si="41"/>
        <v>-0.2874208602972973</v>
      </c>
      <c r="I365">
        <f t="shared" si="37"/>
        <v>-2.2993668823783784</v>
      </c>
      <c r="K365">
        <f t="shared" si="38"/>
        <v>-0.18575379391697291</v>
      </c>
      <c r="M365">
        <f t="shared" si="39"/>
        <v>-0.18575379391697291</v>
      </c>
      <c r="N365" s="13">
        <f t="shared" si="40"/>
        <v>1.0336192386381284E-2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6.0480277880877304</v>
      </c>
      <c r="H366" s="10">
        <f t="shared" si="41"/>
        <v>-0.28331781043829268</v>
      </c>
      <c r="I366">
        <f t="shared" si="37"/>
        <v>-2.2665424835063415</v>
      </c>
      <c r="K366">
        <f t="shared" si="38"/>
        <v>-0.18341094307151157</v>
      </c>
      <c r="M366">
        <f t="shared" si="39"/>
        <v>-0.18341094307151157</v>
      </c>
      <c r="N366" s="13">
        <f t="shared" si="40"/>
        <v>9.981382147043593E-3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6.0600741339814164</v>
      </c>
      <c r="H367" s="10">
        <f t="shared" si="41"/>
        <v>-0.27927171828535596</v>
      </c>
      <c r="I367">
        <f t="shared" si="37"/>
        <v>-2.2341737462828477</v>
      </c>
      <c r="K367">
        <f t="shared" si="38"/>
        <v>-0.18109765030685207</v>
      </c>
      <c r="M367">
        <f t="shared" si="39"/>
        <v>-0.18109765030685207</v>
      </c>
      <c r="N367" s="13">
        <f t="shared" si="40"/>
        <v>9.6381476234479041E-3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6.0721204798751023</v>
      </c>
      <c r="H368" s="10">
        <f t="shared" si="41"/>
        <v>-0.27528181876358848</v>
      </c>
      <c r="I368">
        <f t="shared" si="37"/>
        <v>-2.2022545501087079</v>
      </c>
      <c r="K368">
        <f t="shared" si="38"/>
        <v>-0.17881354521518675</v>
      </c>
      <c r="M368">
        <f t="shared" si="39"/>
        <v>-0.17881354521518675</v>
      </c>
      <c r="N368" s="13">
        <f t="shared" si="40"/>
        <v>9.3061278014092662E-3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6.0841668257687891</v>
      </c>
      <c r="H369" s="10">
        <f t="shared" si="41"/>
        <v>-0.27134735663637632</v>
      </c>
      <c r="I369">
        <f t="shared" si="37"/>
        <v>-2.1707788530910106</v>
      </c>
      <c r="K369">
        <f t="shared" si="38"/>
        <v>-0.17655826191985155</v>
      </c>
      <c r="M369">
        <f t="shared" si="39"/>
        <v>-0.17655826191985155</v>
      </c>
      <c r="N369" s="13">
        <f t="shared" si="40"/>
        <v>8.9849724771783046E-3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6.0962131716624759</v>
      </c>
      <c r="H370" s="10">
        <f t="shared" si="41"/>
        <v>-0.2674675863879476</v>
      </c>
      <c r="I370">
        <f t="shared" si="37"/>
        <v>-2.1397406911035808</v>
      </c>
      <c r="K370">
        <f t="shared" si="38"/>
        <v>-0.17433143902361473</v>
      </c>
      <c r="M370">
        <f t="shared" si="39"/>
        <v>-0.17433143902361473</v>
      </c>
      <c r="N370" s="13">
        <f t="shared" si="40"/>
        <v>8.6743419458707293E-3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6.1082595175561618</v>
      </c>
      <c r="H371" s="10">
        <f t="shared" si="41"/>
        <v>-0.26364177210709155</v>
      </c>
      <c r="I371">
        <f t="shared" si="37"/>
        <v>-2.1091341768567324</v>
      </c>
      <c r="K371">
        <f t="shared" si="38"/>
        <v>-0.17213271955744022</v>
      </c>
      <c r="M371">
        <f t="shared" si="39"/>
        <v>-0.17213271955744022</v>
      </c>
      <c r="N371" s="13">
        <f t="shared" si="40"/>
        <v>8.3739066985348484E-3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6.1203058634498477</v>
      </c>
      <c r="H372" s="10">
        <f t="shared" si="41"/>
        <v>-0.25986918737203213</v>
      </c>
      <c r="I372">
        <f t="shared" si="37"/>
        <v>-2.078953498976257</v>
      </c>
      <c r="K372">
        <f t="shared" si="38"/>
        <v>-0.16996175092972279</v>
      </c>
      <c r="M372">
        <f t="shared" si="39"/>
        <v>-0.16996175092972279</v>
      </c>
      <c r="N372" s="13">
        <f t="shared" si="40"/>
        <v>8.083347127627892E-3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6.1323522093435345</v>
      </c>
      <c r="H373" s="10">
        <f t="shared" si="41"/>
        <v>-0.25614911513645811</v>
      </c>
      <c r="I373">
        <f t="shared" si="37"/>
        <v>-2.0491929210916648</v>
      </c>
      <c r="K373">
        <f t="shared" si="38"/>
        <v>-0.1678181848759964</v>
      </c>
      <c r="M373">
        <f t="shared" si="39"/>
        <v>-0.1678181848759964</v>
      </c>
      <c r="N373" s="13">
        <f t="shared" si="40"/>
        <v>7.8023532406785506E-3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6.1443985552372213</v>
      </c>
      <c r="H374" s="10">
        <f t="shared" si="41"/>
        <v>-0.25248084761669815</v>
      </c>
      <c r="I374">
        <f t="shared" si="37"/>
        <v>-2.0198467809335852</v>
      </c>
      <c r="K374">
        <f t="shared" si="38"/>
        <v>-0.16570167740911337</v>
      </c>
      <c r="M374">
        <f t="shared" si="39"/>
        <v>-0.16570167740911337</v>
      </c>
      <c r="N374" s="13">
        <f t="shared" si="40"/>
        <v>7.5306243819169682E-3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6.1564449011309064</v>
      </c>
      <c r="H375" s="10">
        <f t="shared" si="41"/>
        <v>-0.2488636861800444</v>
      </c>
      <c r="I375">
        <f t="shared" si="37"/>
        <v>-1.9909094894403552</v>
      </c>
      <c r="K375">
        <f t="shared" si="38"/>
        <v>-0.16361188876989469</v>
      </c>
      <c r="M375">
        <f t="shared" si="39"/>
        <v>-0.16361188876989469</v>
      </c>
      <c r="N375" s="13">
        <f t="shared" si="40"/>
        <v>7.2678689616612084E-3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6.1684912470245932</v>
      </c>
      <c r="H376" s="10">
        <f t="shared" si="41"/>
        <v>-0.24529694123421211</v>
      </c>
      <c r="I376">
        <f t="shared" si="37"/>
        <v>-1.9623755298736969</v>
      </c>
      <c r="K376">
        <f t="shared" si="38"/>
        <v>-0.16154848337824687</v>
      </c>
      <c r="M376">
        <f t="shared" si="39"/>
        <v>-0.16154848337824687</v>
      </c>
      <c r="N376" s="13">
        <f t="shared" si="40"/>
        <v>7.0138041932523865E-3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6.18053759291828</v>
      </c>
      <c r="H377" s="10">
        <f t="shared" si="41"/>
        <v>-0.24177993211793739</v>
      </c>
      <c r="I377">
        <f t="shared" si="37"/>
        <v>-1.9342394569434991</v>
      </c>
      <c r="K377">
        <f t="shared" si="38"/>
        <v>-0.15951112978475201</v>
      </c>
      <c r="M377">
        <f t="shared" si="39"/>
        <v>-0.15951112978475201</v>
      </c>
      <c r="N377" s="13">
        <f t="shared" si="40"/>
        <v>6.7681558373367265E-3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6.1925839388119659</v>
      </c>
      <c r="H378" s="10">
        <f t="shared" si="41"/>
        <v>-0.23831198699270148</v>
      </c>
      <c r="I378">
        <f t="shared" si="37"/>
        <v>-1.9064958959416118</v>
      </c>
      <c r="K378">
        <f t="shared" si="38"/>
        <v>-0.15749950062271878</v>
      </c>
      <c r="M378">
        <f t="shared" si="39"/>
        <v>-0.15749950062271878</v>
      </c>
      <c r="N378" s="13">
        <f t="shared" si="40"/>
        <v>6.5306579532986393E-3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6.2046302847056518</v>
      </c>
      <c r="H379" s="10">
        <f t="shared" si="41"/>
        <v>-0.2348924427355821</v>
      </c>
      <c r="I379">
        <f t="shared" si="37"/>
        <v>-1.8791395418846568</v>
      </c>
      <c r="K379">
        <f t="shared" si="38"/>
        <v>-0.15551327256070208</v>
      </c>
      <c r="M379">
        <f t="shared" si="39"/>
        <v>-0.15551327256070208</v>
      </c>
      <c r="N379" s="13">
        <f t="shared" si="40"/>
        <v>6.3010526576525623E-3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6.2166766305993386</v>
      </c>
      <c r="H380" s="10">
        <f t="shared" si="41"/>
        <v>-0.2315206448332206</v>
      </c>
      <c r="I380">
        <f t="shared" si="37"/>
        <v>-1.8521651586657648</v>
      </c>
      <c r="K380">
        <f t="shared" si="38"/>
        <v>-0.1535521262554857</v>
      </c>
      <c r="M380">
        <f t="shared" si="39"/>
        <v>-0.1535521262554857</v>
      </c>
      <c r="N380" s="13">
        <f t="shared" si="40"/>
        <v>6.0790898892065922E-3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6.2287229764930254</v>
      </c>
      <c r="H381" s="10">
        <f t="shared" si="41"/>
        <v>-0.22819594727690412</v>
      </c>
      <c r="I381">
        <f t="shared" si="37"/>
        <v>-1.825567578215233</v>
      </c>
      <c r="K381">
        <f t="shared" si="38"/>
        <v>-0.15161574630552624</v>
      </c>
      <c r="M381">
        <f t="shared" si="39"/>
        <v>-0.15161574630552624</v>
      </c>
      <c r="N381" s="13">
        <f t="shared" si="40"/>
        <v>5.864527180816626E-3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6.2407693223867104</v>
      </c>
      <c r="H382" s="10">
        <f t="shared" si="41"/>
        <v>-0.22491771245875225</v>
      </c>
      <c r="I382">
        <f t="shared" si="37"/>
        <v>-1.799341699670018</v>
      </c>
      <c r="K382">
        <f t="shared" si="38"/>
        <v>-0.14970382120485812</v>
      </c>
      <c r="M382">
        <f t="shared" si="39"/>
        <v>-0.14970382120485812</v>
      </c>
      <c r="N382" s="13">
        <f t="shared" si="40"/>
        <v>5.6571294375526125E-3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6.2528156682803973</v>
      </c>
      <c r="H383" s="10">
        <f t="shared" si="41"/>
        <v>-0.22168531106900541</v>
      </c>
      <c r="I383">
        <f t="shared" si="37"/>
        <v>-1.7734824885520433</v>
      </c>
      <c r="K383">
        <f t="shared" si="38"/>
        <v>-0.14781604329745493</v>
      </c>
      <c r="M383">
        <f t="shared" si="39"/>
        <v>-0.14781604329745493</v>
      </c>
      <c r="N383" s="13">
        <f t="shared" si="40"/>
        <v>5.456668721105026E-3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6.2648620141740841</v>
      </c>
      <c r="H384" s="10">
        <f t="shared" si="41"/>
        <v>-0.21849812199440663</v>
      </c>
      <c r="I384">
        <f t="shared" si="37"/>
        <v>-1.747984975955253</v>
      </c>
      <c r="K384">
        <f t="shared" si="38"/>
        <v>-0.14595210873204953</v>
      </c>
      <c r="M384">
        <f t="shared" si="39"/>
        <v>-0.14595210873204953</v>
      </c>
      <c r="N384" s="13">
        <f t="shared" si="40"/>
        <v>5.2629240402620927E-3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6.27690836006777</v>
      </c>
      <c r="H385" s="10">
        <f t="shared" si="41"/>
        <v>-0.21535553221767031</v>
      </c>
      <c r="I385">
        <f t="shared" si="37"/>
        <v>-1.7228442577413625</v>
      </c>
      <c r="K385">
        <f t="shared" si="38"/>
        <v>-0.14411171741740691</v>
      </c>
      <c r="M385">
        <f t="shared" si="39"/>
        <v>-0.14411171741740691</v>
      </c>
      <c r="N385" s="13">
        <f t="shared" si="40"/>
        <v>5.0756811472942301E-3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6.2889547059614559</v>
      </c>
      <c r="H386" s="10">
        <f t="shared" si="41"/>
        <v>-0.21225693671803247</v>
      </c>
      <c r="I386">
        <f t="shared" si="37"/>
        <v>-1.6980554937442598</v>
      </c>
      <c r="K386">
        <f t="shared" si="38"/>
        <v>-0.14229457297804901</v>
      </c>
      <c r="M386">
        <f t="shared" si="39"/>
        <v>-0.14229457297804901</v>
      </c>
      <c r="N386" s="13">
        <f t="shared" si="40"/>
        <v>4.8947323400857527E-3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6.3010010518551427</v>
      </c>
      <c r="H387" s="10">
        <f t="shared" si="41"/>
        <v>-0.20920173837287304</v>
      </c>
      <c r="I387">
        <f t="shared" si="37"/>
        <v>-1.6736139069829843</v>
      </c>
      <c r="K387">
        <f t="shared" si="38"/>
        <v>-0.14050038271042908</v>
      </c>
      <c r="M387">
        <f t="shared" si="39"/>
        <v>-0.14050038271042908</v>
      </c>
      <c r="N387" s="13">
        <f t="shared" si="40"/>
        <v>4.7198762698576193E-3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6.3130473977488295</v>
      </c>
      <c r="H388" s="10">
        <f t="shared" si="41"/>
        <v>-0.2061893478604071</v>
      </c>
      <c r="I388">
        <f t="shared" si="37"/>
        <v>-1.6495147828832568</v>
      </c>
      <c r="K388">
        <f t="shared" si="38"/>
        <v>-0.13872885753955594</v>
      </c>
      <c r="M388">
        <f t="shared" si="39"/>
        <v>-0.13872885753955594</v>
      </c>
      <c r="N388" s="13">
        <f t="shared" si="40"/>
        <v>4.5509177543296532E-3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6.3250937436425154</v>
      </c>
      <c r="H389" s="10">
        <f t="shared" si="41"/>
        <v>-0.20321918356343316</v>
      </c>
      <c r="I389">
        <f t="shared" si="37"/>
        <v>-1.6257534685074653</v>
      </c>
      <c r="K389">
        <f t="shared" si="38"/>
        <v>-0.13697971197605971</v>
      </c>
      <c r="M389">
        <f t="shared" si="39"/>
        <v>-0.13697971197605971</v>
      </c>
      <c r="N389" s="13">
        <f t="shared" si="40"/>
        <v>4.3876675961744549E-3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6.3371400895362013</v>
      </c>
      <c r="H390" s="10">
        <f t="shared" si="41"/>
        <v>-0.2002906714741359</v>
      </c>
      <c r="I390">
        <f t="shared" si="37"/>
        <v>-1.6023253717930872</v>
      </c>
      <c r="K390">
        <f t="shared" si="38"/>
        <v>-0.13525266407370284</v>
      </c>
      <c r="M390">
        <f t="shared" si="39"/>
        <v>-0.13525266407370284</v>
      </c>
      <c r="N390" s="13">
        <f t="shared" si="40"/>
        <v>4.2299424066187851E-3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6.3491864354298881</v>
      </c>
      <c r="H391" s="10">
        <f t="shared" si="41"/>
        <v>-0.19740324509993204</v>
      </c>
      <c r="I391">
        <f t="shared" si="37"/>
        <v>-1.5792259607994563</v>
      </c>
      <c r="K391">
        <f t="shared" si="38"/>
        <v>-0.13354743538733063</v>
      </c>
      <c r="M391">
        <f t="shared" si="39"/>
        <v>-0.13354743538733063</v>
      </c>
      <c r="N391" s="13">
        <f t="shared" si="40"/>
        <v>4.0775644340519607E-3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6.3612327813235732</v>
      </c>
      <c r="H392" s="10">
        <f t="shared" si="41"/>
        <v>-0.19455634537035499</v>
      </c>
      <c r="I392">
        <f t="shared" si="37"/>
        <v>-1.5564507629628399</v>
      </c>
      <c r="K392">
        <f t="shared" si="38"/>
        <v>-0.13186375093125982</v>
      </c>
      <c r="M392">
        <f t="shared" si="39"/>
        <v>-0.13186375093125982</v>
      </c>
      <c r="N392" s="13">
        <f t="shared" si="40"/>
        <v>3.9303613975048661E-3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6.3732791272172609</v>
      </c>
      <c r="H393" s="10">
        <f t="shared" si="41"/>
        <v>-0.19174942054496805</v>
      </c>
      <c r="I393">
        <f t="shared" si="37"/>
        <v>-1.5339953643597444</v>
      </c>
      <c r="K393">
        <f t="shared" si="38"/>
        <v>-0.13020133913810039</v>
      </c>
      <c r="M393">
        <f t="shared" si="39"/>
        <v>-0.13020133913810039</v>
      </c>
      <c r="N393" s="13">
        <f t="shared" si="40"/>
        <v>3.788166324866408E-3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6.3853254731109459</v>
      </c>
      <c r="H394" s="10">
        <f t="shared" si="41"/>
        <v>-0.18898192612230144</v>
      </c>
      <c r="I394">
        <f t="shared" si="37"/>
        <v>-1.5118554089784115</v>
      </c>
      <c r="K394">
        <f t="shared" si="38"/>
        <v>-0.12855993181801326</v>
      </c>
      <c r="M394">
        <f t="shared" si="39"/>
        <v>-0.12855993181801326</v>
      </c>
      <c r="N394" s="13">
        <f t="shared" si="40"/>
        <v>3.6508173957074336E-3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6.3973718190046336</v>
      </c>
      <c r="H395" s="10">
        <f t="shared" si="41"/>
        <v>-0.18625332474980161</v>
      </c>
      <c r="I395">
        <f t="shared" si="37"/>
        <v>-1.4900265979984129</v>
      </c>
      <c r="K395">
        <f t="shared" si="38"/>
        <v>-0.12693926411839279</v>
      </c>
      <c r="M395">
        <f t="shared" si="39"/>
        <v>-0.12693926411839279</v>
      </c>
      <c r="N395" s="13">
        <f t="shared" si="40"/>
        <v>3.518157788586441E-3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6.4094181648983186</v>
      </c>
      <c r="H396" s="10">
        <f t="shared" si="41"/>
        <v>-0.18356308613478972</v>
      </c>
      <c r="I396">
        <f t="shared" si="37"/>
        <v>-1.4685046890783178</v>
      </c>
      <c r="K396">
        <f t="shared" si="38"/>
        <v>-0.12533907448398188</v>
      </c>
      <c r="M396">
        <f t="shared" si="39"/>
        <v>-0.12533907448398188</v>
      </c>
      <c r="N396" s="13">
        <f t="shared" si="40"/>
        <v>3.3900355327134077E-3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6.4214645107920045</v>
      </c>
      <c r="H397" s="10">
        <f t="shared" si="41"/>
        <v>-0.18091068695641635</v>
      </c>
      <c r="I397">
        <f t="shared" si="37"/>
        <v>-1.4472854956513308</v>
      </c>
      <c r="K397">
        <f t="shared" si="38"/>
        <v>-0.12375910461740529</v>
      </c>
      <c r="M397">
        <f t="shared" si="39"/>
        <v>-0.12375910461740529</v>
      </c>
      <c r="N397" s="13">
        <f t="shared" si="40"/>
        <v>3.2663033638527612E-3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6.4335108566856913</v>
      </c>
      <c r="H398" s="10">
        <f t="shared" si="41"/>
        <v>-0.17829561077860936</v>
      </c>
      <c r="I398">
        <f t="shared" si="37"/>
        <v>-1.4263648862288749</v>
      </c>
      <c r="K398">
        <f t="shared" si="38"/>
        <v>-0.12219909944012887</v>
      </c>
      <c r="M398">
        <f t="shared" si="39"/>
        <v>-0.12219909944012887</v>
      </c>
      <c r="N398" s="13">
        <f t="shared" si="40"/>
        <v>3.1468185843482707E-3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6.445557202579379</v>
      </c>
      <c r="H399" s="10">
        <f t="shared" si="41"/>
        <v>-0.1757173479640026</v>
      </c>
      <c r="I399">
        <f t="shared" si="37"/>
        <v>-1.4057387837120208</v>
      </c>
      <c r="K399">
        <f t="shared" si="38"/>
        <v>-0.12065880705383503</v>
      </c>
      <c r="M399">
        <f t="shared" si="39"/>
        <v>-0.12065880705383503</v>
      </c>
      <c r="N399" s="13">
        <f t="shared" si="40"/>
        <v>3.0314429271565959E-3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6.4576035484730641</v>
      </c>
      <c r="H400" s="10">
        <f t="shared" si="41"/>
        <v>-0.17317539558884115</v>
      </c>
      <c r="I400">
        <f t="shared" si="37"/>
        <v>-1.3854031647107292</v>
      </c>
      <c r="K400">
        <f t="shared" si="38"/>
        <v>-0.11913797870221347</v>
      </c>
      <c r="M400">
        <f t="shared" si="39"/>
        <v>-0.11913797870221347</v>
      </c>
      <c r="N400" s="13">
        <f t="shared" si="40"/>
        <v>2.9200424237791943E-3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6.46964989436675</v>
      </c>
      <c r="H401" s="10">
        <f t="shared" si="41"/>
        <v>-0.17066925735885174</v>
      </c>
      <c r="I401">
        <f t="shared" si="37"/>
        <v>-1.365354058870814</v>
      </c>
      <c r="K401">
        <f t="shared" si="38"/>
        <v>-0.1176363687331643</v>
      </c>
      <c r="M401">
        <f t="shared" si="39"/>
        <v>-0.1176363687331643</v>
      </c>
      <c r="N401" s="13">
        <f t="shared" si="40"/>
        <v>2.8124872759845688E-3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6.4816962402604368</v>
      </c>
      <c r="H402" s="10">
        <f t="shared" si="41"/>
        <v>-0.16819844352607333</v>
      </c>
      <c r="I402">
        <f t="shared" si="37"/>
        <v>-1.3455875482085866</v>
      </c>
      <c r="K402">
        <f t="shared" si="38"/>
        <v>-0.11615373456141212</v>
      </c>
      <c r="M402">
        <f t="shared" si="39"/>
        <v>-0.11615373456141212</v>
      </c>
      <c r="N402" s="13">
        <f t="shared" si="40"/>
        <v>2.7086517312162866E-3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6.4937425861541236</v>
      </c>
      <c r="H403" s="10">
        <f t="shared" si="41"/>
        <v>-0.16576247080663634</v>
      </c>
      <c r="I403">
        <f t="shared" si="37"/>
        <v>-1.3260997664530907</v>
      </c>
      <c r="K403">
        <f t="shared" si="38"/>
        <v>-0.11468983663152484</v>
      </c>
      <c r="M403">
        <f t="shared" si="39"/>
        <v>-0.11468983663152484</v>
      </c>
      <c r="N403" s="13">
        <f t="shared" si="40"/>
        <v>2.6084139615847671E-3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6.5057889320478086</v>
      </c>
      <c r="H404" s="10">
        <f t="shared" si="41"/>
        <v>-0.16336086229948604</v>
      </c>
      <c r="I404">
        <f t="shared" ref="I404:I467" si="44">H404*$E$6</f>
        <v>-1.3068868983958883</v>
      </c>
      <c r="K404">
        <f t="shared" ref="K404:K467" si="45">(1/2)*($L$9*$L$4*EXP(-$L$7*$O$6*(G404/$O$6-1))+6*$L$4*EXP(-$L$7*$O$6*(2/SQRT(3)*G404/$O$6-1))+12*$L$4*EXP(-$L$7*$O$6*(SQRT(2)*2/SQRT(3)*G404/$O$6-1))+24*$L$4*EXP(-$L$7*$O$6*(SQRT(11)/2*2/SQRT(3)*G404/$O$6-1))+8*$L$4*EXP(-$L$7*$O$6*(2*G404/$O$6-1))-($L$9*$L$6*EXP(-$L$5*$O$6*(G404/$O$6-1))+6*$L$6*EXP(-$L$5*$O$6*(2/SQRT(3)*G404/$O$6-1))+12*$L$6*EXP(-$L$5*$O$6*(SQRT(2)*2/SQRT(3)*G404/$O$6-1))+24*$L$6*EXP(-$L$5*$O$6*(SQRT(11)/2*2/SQRT(3)*G404/$O$6-1))+8*$L$6*EXP(-$L$5*$O$6*(2*G404/$O$6-1))))</f>
        <v>-0.11324443838133753</v>
      </c>
      <c r="M404">
        <f t="shared" ref="M404:M467" si="46">(1/2)*($L$9*$O$4*EXP(-$O$8*$O$6*(G404/$O$6-1))+6*$O$4*EXP(-$O$8*$O$6*(2/SQRT(3)*G404/$O$6-1))+12*$O$4*EXP(-$O$8*$O$6*(SQRT(2)*2/SQRT(3)*G404/$O$6-1))+24*$O$4*EXP(-$O$8*$O$6*(SQRT(11)/2*2/SQRT(3)*G404/$O$6-1))+8*$O$4*EXP(-$O$8*$O$6*(2*G404/$O$6-1))-($L$9*$O$7*EXP(-$O$5*$O$6*(G404/$O$6-1))+6*$O$7*EXP(-$O$5*$O$6*(2/SQRT(3)*G404/$O$6-1))+12*$O$7*EXP(-$O$5*$O$6*(SQRT(2)*2/SQRT(3)*G404/$O$6-1))+24*$O$7*EXP(-$O$5*$O$6*(SQRT(11)/2*2/SQRT(3)*G404/$O$6-1))+8*$O$7*EXP(-$O$5*$O$6*(2*G404/$O$6-1))))</f>
        <v>-0.11324443838133753</v>
      </c>
      <c r="N404" s="13">
        <f t="shared" ref="N404:N467" si="47">(M404-H404)^2*O404</f>
        <v>2.511655946343568E-3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6.5178352779414954</v>
      </c>
      <c r="H405" s="10">
        <f t="shared" ref="H405:H469" si="48">-(-$B$4)*(1+D405+$E$5*D405^3)*EXP(-D405)</f>
        <v>-0.16099314740603848</v>
      </c>
      <c r="I405">
        <f t="shared" si="44"/>
        <v>-1.2879451792483079</v>
      </c>
      <c r="K405">
        <f t="shared" si="45"/>
        <v>-0.11181730620577389</v>
      </c>
      <c r="M405">
        <f t="shared" si="46"/>
        <v>-0.11181730620577389</v>
      </c>
      <c r="N405" s="13">
        <f t="shared" si="47"/>
        <v>2.4182633577536409E-3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6.5298816238351822</v>
      </c>
      <c r="H406" s="10">
        <f t="shared" si="48"/>
        <v>-0.15865886175076327</v>
      </c>
      <c r="I406">
        <f t="shared" si="44"/>
        <v>-1.2692708940061062</v>
      </c>
      <c r="K406">
        <f t="shared" si="45"/>
        <v>-0.11040820942106838</v>
      </c>
      <c r="M406">
        <f t="shared" si="46"/>
        <v>-0.11040820942106838</v>
      </c>
      <c r="N406" s="13">
        <f t="shared" si="47"/>
        <v>2.3281254502410908E-3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6.5419279697288681</v>
      </c>
      <c r="H407" s="10">
        <f t="shared" si="48"/>
        <v>-0.15635754710268293</v>
      </c>
      <c r="I407">
        <f t="shared" si="44"/>
        <v>-1.2508603768214634</v>
      </c>
      <c r="K407">
        <f t="shared" si="45"/>
        <v>-0.10901692022938068</v>
      </c>
      <c r="M407">
        <f t="shared" si="46"/>
        <v>-0.10901692022938068</v>
      </c>
      <c r="N407" s="13">
        <f t="shared" si="47"/>
        <v>2.2411349527572269E-3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6.5539743156225541</v>
      </c>
      <c r="H408" s="10">
        <f t="shared" si="48"/>
        <v>-0.15408875129778274</v>
      </c>
      <c r="I408">
        <f t="shared" si="44"/>
        <v>-1.2327100103822619</v>
      </c>
      <c r="K408">
        <f t="shared" si="45"/>
        <v>-0.10764321368380057</v>
      </c>
      <c r="M408">
        <f t="shared" si="46"/>
        <v>-0.10764321368380057</v>
      </c>
      <c r="N408" s="13">
        <f t="shared" si="47"/>
        <v>2.1571879642518321E-3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6.5660206615162409</v>
      </c>
      <c r="H409" s="10">
        <f t="shared" si="48"/>
        <v>-0.15185202816232088</v>
      </c>
      <c r="I409">
        <f t="shared" si="44"/>
        <v>-1.214816225298567</v>
      </c>
      <c r="K409">
        <f t="shared" si="45"/>
        <v>-0.10628686765374218</v>
      </c>
      <c r="M409">
        <f t="shared" si="46"/>
        <v>-0.10628686765374218</v>
      </c>
      <c r="N409" s="13">
        <f t="shared" si="47"/>
        <v>2.0761838521725401E-3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6.5780670074099277</v>
      </c>
      <c r="H410" s="10">
        <f t="shared" si="48"/>
        <v>-0.14964693743703134</v>
      </c>
      <c r="I410">
        <f t="shared" si="44"/>
        <v>-1.1971754994962507</v>
      </c>
      <c r="K410">
        <f t="shared" si="45"/>
        <v>-0.10494766279072201</v>
      </c>
      <c r="M410">
        <f t="shared" si="46"/>
        <v>-0.10494766279072201</v>
      </c>
      <c r="N410" s="13">
        <f t="shared" si="47"/>
        <v>1.9980251539061912E-3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6.5901133533036127</v>
      </c>
      <c r="H411" s="10">
        <f t="shared" si="48"/>
        <v>-0.14747304470221204</v>
      </c>
      <c r="I411">
        <f t="shared" si="44"/>
        <v>-1.1797843576176963</v>
      </c>
      <c r="K411">
        <f t="shared" si="45"/>
        <v>-0.10362538249451926</v>
      </c>
      <c r="M411">
        <f t="shared" si="46"/>
        <v>-0.10362538249451926</v>
      </c>
      <c r="N411" s="13">
        <f t="shared" si="47"/>
        <v>1.9226174810799293E-3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6.6021596991972995</v>
      </c>
      <c r="H412" s="10">
        <f t="shared" si="48"/>
        <v>-0.14532992130368824</v>
      </c>
      <c r="I412">
        <f t="shared" si="44"/>
        <v>-1.1626393704295059</v>
      </c>
      <c r="K412">
        <f t="shared" si="45"/>
        <v>-0.10231981287971294</v>
      </c>
      <c r="M412">
        <f t="shared" si="46"/>
        <v>-0.10231981287971294</v>
      </c>
      <c r="N412" s="13">
        <f t="shared" si="47"/>
        <v>1.8498694266421115E-3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6.6142060450909863</v>
      </c>
      <c r="H413" s="10">
        <f t="shared" si="48"/>
        <v>-0.14321714427964499</v>
      </c>
      <c r="I413">
        <f t="shared" si="44"/>
        <v>-1.1457371542371599</v>
      </c>
      <c r="K413">
        <f t="shared" si="45"/>
        <v>-0.10103074274259652</v>
      </c>
      <c r="M413">
        <f t="shared" si="46"/>
        <v>-0.10103074274259652</v>
      </c>
      <c r="N413" s="13">
        <f t="shared" si="47"/>
        <v>1.7796924746450859E-3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6.6262523909846722</v>
      </c>
      <c r="H414" s="10">
        <f t="shared" si="48"/>
        <v>-0.14113429628831844</v>
      </c>
      <c r="I414">
        <f t="shared" si="44"/>
        <v>-1.1290743703065476</v>
      </c>
      <c r="K414">
        <f t="shared" si="45"/>
        <v>-9.9757963528463028E-2</v>
      </c>
      <c r="M414">
        <f t="shared" si="46"/>
        <v>-9.9757963528463028E-2</v>
      </c>
      <c r="N414" s="13">
        <f t="shared" si="47"/>
        <v>1.7120009126542846E-3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6.6382987368783581</v>
      </c>
      <c r="H415" s="10">
        <f t="shared" si="48"/>
        <v>-0.13908096553653973</v>
      </c>
      <c r="I415">
        <f t="shared" si="44"/>
        <v>-1.1126477242923178</v>
      </c>
      <c r="K415">
        <f t="shared" si="45"/>
        <v>-9.8501269299258842E-2</v>
      </c>
      <c r="M415">
        <f t="shared" si="46"/>
        <v>-9.8501269299258842E-2</v>
      </c>
      <c r="N415" s="13">
        <f t="shared" si="47"/>
        <v>1.6467117467099887E-3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6.6503450827720449</v>
      </c>
      <c r="H416" s="10">
        <f t="shared" si="48"/>
        <v>-0.1370567457091206</v>
      </c>
      <c r="I416">
        <f t="shared" si="44"/>
        <v>-1.0964539656729648</v>
      </c>
      <c r="K416">
        <f t="shared" si="45"/>
        <v>-9.7260456701603409E-2</v>
      </c>
      <c r="M416">
        <f t="shared" si="46"/>
        <v>-9.7260456701603409E-2</v>
      </c>
      <c r="N416" s="13">
        <f t="shared" si="47"/>
        <v>1.5837446187698338E-3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6.6623914286657318</v>
      </c>
      <c r="H417" s="10">
        <f t="shared" si="48"/>
        <v>-0.13506123589907623</v>
      </c>
      <c r="I417">
        <f t="shared" si="44"/>
        <v>-1.0804898871926099</v>
      </c>
      <c r="K417">
        <f t="shared" si="45"/>
        <v>-9.6035324935172514E-2</v>
      </c>
      <c r="M417">
        <f t="shared" si="46"/>
        <v>-9.6035324935172514E-2</v>
      </c>
      <c r="N417" s="13">
        <f t="shared" si="47"/>
        <v>1.5230217265625404E-3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6.6744377745594177</v>
      </c>
      <c r="H418" s="10">
        <f t="shared" si="48"/>
        <v>-0.13309404053867305</v>
      </c>
      <c r="I418">
        <f t="shared" si="44"/>
        <v>-1.0647523243093844</v>
      </c>
      <c r="K418">
        <f t="shared" si="45"/>
        <v>-9.4825675721438477E-2</v>
      </c>
      <c r="M418">
        <f t="shared" si="46"/>
        <v>-9.4825675721438477E-2</v>
      </c>
      <c r="N418" s="13">
        <f t="shared" si="47"/>
        <v>1.4644677457849567E-3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6.6864841204531036</v>
      </c>
      <c r="H419" s="10">
        <f t="shared" si="48"/>
        <v>-0.13115476933129661</v>
      </c>
      <c r="I419">
        <f t="shared" si="44"/>
        <v>-1.0492381546503728</v>
      </c>
      <c r="K419">
        <f t="shared" si="45"/>
        <v>-9.3631313272767788E-2</v>
      </c>
      <c r="M419">
        <f t="shared" si="46"/>
        <v>-9.3631313272767788E-2</v>
      </c>
      <c r="N419" s="13">
        <f t="shared" si="47"/>
        <v>1.408009754576343E-3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6.6985304663467904</v>
      </c>
      <c r="H420" s="10">
        <f t="shared" si="48"/>
        <v>-0.12924303718412947</v>
      </c>
      <c r="I420">
        <f t="shared" si="44"/>
        <v>-1.0339442974730357</v>
      </c>
      <c r="K420">
        <f t="shared" si="45"/>
        <v>-9.2452044261871327E-2</v>
      </c>
      <c r="M420">
        <f t="shared" si="46"/>
        <v>-9.2452044261871327E-2</v>
      </c>
      <c r="N420" s="13">
        <f t="shared" si="47"/>
        <v>1.3535771602056486E-3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6.7105768122404763</v>
      </c>
      <c r="H421" s="10">
        <f t="shared" si="48"/>
        <v>-0.12735846414163207</v>
      </c>
      <c r="I421">
        <f t="shared" si="44"/>
        <v>-1.0188677131330566</v>
      </c>
      <c r="K421">
        <f t="shared" si="45"/>
        <v>-9.1287677791604099E-2</v>
      </c>
      <c r="M421">
        <f t="shared" si="46"/>
        <v>-9.1287677791604099E-2</v>
      </c>
      <c r="N421" s="13">
        <f t="shared" si="47"/>
        <v>1.3011016279093643E-3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6.7226231581341631</v>
      </c>
      <c r="H422" s="10">
        <f t="shared" si="48"/>
        <v>-0.12550067531981754</v>
      </c>
      <c r="I422">
        <f t="shared" si="44"/>
        <v>-1.0040054025585403</v>
      </c>
      <c r="K422">
        <f t="shared" si="45"/>
        <v>-9.0138025365110258E-2</v>
      </c>
      <c r="M422">
        <f t="shared" si="46"/>
        <v>-9.0138025365110258E-2</v>
      </c>
      <c r="N422" s="13">
        <f t="shared" si="47"/>
        <v>1.250517011819159E-3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6.734669504027849</v>
      </c>
      <c r="H423" s="10">
        <f t="shared" si="48"/>
        <v>-0.12366930084131365</v>
      </c>
      <c r="I423">
        <f t="shared" si="44"/>
        <v>-0.98935440673050923</v>
      </c>
      <c r="K423">
        <f t="shared" si="45"/>
        <v>-8.9002900856313377E-2</v>
      </c>
      <c r="M423">
        <f t="shared" si="46"/>
        <v>-8.9002900856313377E-2</v>
      </c>
      <c r="N423" s="13">
        <f t="shared" si="47"/>
        <v>1.2017592879200272E-3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6.7467158499215358</v>
      </c>
      <c r="H424" s="10">
        <f t="shared" si="48"/>
        <v>-0.12186397577120228</v>
      </c>
      <c r="I424">
        <f t="shared" si="44"/>
        <v>-0.97491180616961826</v>
      </c>
      <c r="K424">
        <f t="shared" si="45"/>
        <v>-8.7882120480744216E-2</v>
      </c>
      <c r="M424">
        <f t="shared" si="46"/>
        <v>-8.7882120480744216E-2</v>
      </c>
      <c r="N424" s="13">
        <f t="shared" si="47"/>
        <v>1.1547664889816327E-3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6.7587621958152218</v>
      </c>
      <c r="H425" s="10">
        <f t="shared" si="48"/>
        <v>-0.12008434005363051</v>
      </c>
      <c r="I425">
        <f t="shared" si="44"/>
        <v>-0.96067472042904412</v>
      </c>
      <c r="K425">
        <f t="shared" si="45"/>
        <v>-8.6775502766707299E-2</v>
      </c>
      <c r="M425">
        <f t="shared" si="46"/>
        <v>-8.6775502766707299E-2</v>
      </c>
      <c r="N425" s="13">
        <f t="shared" si="47"/>
        <v>1.1094786414067262E-3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6.7708085417089077</v>
      </c>
      <c r="H426" s="10">
        <f t="shared" si="48"/>
        <v>-0.11833003844918293</v>
      </c>
      <c r="I426">
        <f t="shared" si="44"/>
        <v>-0.9466403075934634</v>
      </c>
      <c r="K426">
        <f t="shared" si="45"/>
        <v>-8.5682868526779379E-2</v>
      </c>
      <c r="M426">
        <f t="shared" si="46"/>
        <v>-8.5682868526779379E-2</v>
      </c>
      <c r="N426" s="13">
        <f t="shared" si="47"/>
        <v>1.0658377039422908E-3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6.7828548876025945</v>
      </c>
      <c r="H427" s="10">
        <f t="shared" si="48"/>
        <v>-0.11660072047300975</v>
      </c>
      <c r="I427">
        <f t="shared" si="44"/>
        <v>-0.93280576378407798</v>
      </c>
      <c r="K427">
        <f t="shared" si="45"/>
        <v>-8.4604040829639474E-2</v>
      </c>
      <c r="M427">
        <f t="shared" si="46"/>
        <v>-8.4604040829639474E-2</v>
      </c>
      <c r="N427" s="13">
        <f t="shared" si="47"/>
        <v>1.0237875082004656E-3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6.7949012334962813</v>
      </c>
      <c r="H428" s="10">
        <f t="shared" si="48"/>
        <v>-0.11489604033370068</v>
      </c>
      <c r="I428">
        <f t="shared" si="44"/>
        <v>-0.91916832266960546</v>
      </c>
      <c r="K428">
        <f t="shared" si="45"/>
        <v>-8.3538844972225301E-2</v>
      </c>
      <c r="M428">
        <f t="shared" si="46"/>
        <v>-8.3538844972225301E-2</v>
      </c>
      <c r="N428" s="13">
        <f t="shared" si="47"/>
        <v>9.8327370093773321E-4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6.8069475793899672</v>
      </c>
      <c r="H429" s="10">
        <f t="shared" si="48"/>
        <v>-0.11321565687289879</v>
      </c>
      <c r="I429">
        <f t="shared" si="44"/>
        <v>-0.90572525498319034</v>
      </c>
      <c r="K429">
        <f t="shared" si="45"/>
        <v>-8.2487108452214505E-2</v>
      </c>
      <c r="M429">
        <f t="shared" si="46"/>
        <v>-8.2487108452214505E-2</v>
      </c>
      <c r="N429" s="13">
        <f t="shared" si="47"/>
        <v>9.4424368804233881E-4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6.8189939252836531</v>
      </c>
      <c r="H430" s="10">
        <f t="shared" si="48"/>
        <v>-0.11155923350564441</v>
      </c>
      <c r="I430">
        <f t="shared" si="44"/>
        <v>-0.89247386804515527</v>
      </c>
      <c r="K430">
        <f t="shared" si="45"/>
        <v>-8.1448660940825854E-2</v>
      </c>
      <c r="M430">
        <f t="shared" si="46"/>
        <v>-8.1448660940825854E-2</v>
      </c>
      <c r="N430" s="13">
        <f t="shared" si="47"/>
        <v>9.0664658018120385E-4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6.8310402711773399</v>
      </c>
      <c r="H431" s="10">
        <f t="shared" si="48"/>
        <v>-0.10992643816144358</v>
      </c>
      <c r="I431">
        <f t="shared" si="44"/>
        <v>-0.87941150529154866</v>
      </c>
      <c r="K431">
        <f t="shared" si="45"/>
        <v>-8.0423334255938395E-2</v>
      </c>
      <c r="M431">
        <f t="shared" si="46"/>
        <v>-8.0423334255938395E-2</v>
      </c>
      <c r="N431" s="13">
        <f t="shared" si="47"/>
        <v>8.7043314005903543E-4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6.8430866170710258</v>
      </c>
      <c r="H432" s="10">
        <f t="shared" si="48"/>
        <v>-0.10831694322605141</v>
      </c>
      <c r="I432">
        <f t="shared" si="44"/>
        <v>-0.8665355458084113</v>
      </c>
      <c r="K432">
        <f t="shared" si="45"/>
        <v>-7.9410962335526372E-2</v>
      </c>
      <c r="M432">
        <f t="shared" si="46"/>
        <v>-7.9410962335526372E-2</v>
      </c>
      <c r="N432" s="13">
        <f t="shared" si="47"/>
        <v>8.3555573124339882E-4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6.8551329629647109</v>
      </c>
      <c r="H433" s="10">
        <f t="shared" si="48"/>
        <v>-0.10673042548396397</v>
      </c>
      <c r="I433">
        <f t="shared" si="44"/>
        <v>-0.85384340387171176</v>
      </c>
      <c r="K433">
        <f t="shared" si="45"/>
        <v>-7.8411381211403897E-2</v>
      </c>
      <c r="M433">
        <f t="shared" si="46"/>
        <v>-7.8411381211403897E-2</v>
      </c>
      <c r="N433" s="13">
        <f t="shared" si="47"/>
        <v>8.0196826851121751E-4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6.8671793088583986</v>
      </c>
      <c r="H434" s="10">
        <f t="shared" si="48"/>
        <v>-0.10516656606161105</v>
      </c>
      <c r="I434">
        <f t="shared" si="44"/>
        <v>-0.84133252849288842</v>
      </c>
      <c r="K434">
        <f t="shared" si="45"/>
        <v>-7.7424428983278643E-2</v>
      </c>
      <c r="M434">
        <f t="shared" si="46"/>
        <v>-7.7424428983278643E-2</v>
      </c>
      <c r="N434" s="13">
        <f t="shared" si="47"/>
        <v>7.6962616967298587E-4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6.8792256547520854</v>
      </c>
      <c r="H435" s="10">
        <f t="shared" si="48"/>
        <v>-0.10362505037124109</v>
      </c>
      <c r="I435">
        <f t="shared" si="44"/>
        <v>-0.82900040296992872</v>
      </c>
      <c r="K435">
        <f t="shared" si="45"/>
        <v>-7.6449945793112095E-2</v>
      </c>
      <c r="M435">
        <f t="shared" si="46"/>
        <v>-7.6449945793112095E-2</v>
      </c>
      <c r="N435" s="13">
        <f t="shared" si="47"/>
        <v>7.3848630883224743E-4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6.8912720006457713</v>
      </c>
      <c r="H436" s="10">
        <f t="shared" si="48"/>
        <v>-0.10210556805549255</v>
      </c>
      <c r="I436">
        <f t="shared" si="44"/>
        <v>-0.81684454444394039</v>
      </c>
      <c r="K436">
        <f t="shared" si="45"/>
        <v>-7.548777379978E-2</v>
      </c>
      <c r="M436">
        <f t="shared" si="46"/>
        <v>-7.548777379978E-2</v>
      </c>
      <c r="N436" s="13">
        <f t="shared" si="47"/>
        <v>7.0850697103944397E-4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6.9033183465394563</v>
      </c>
      <c r="H437" s="10">
        <f t="shared" si="48"/>
        <v>-0.10060781293264261</v>
      </c>
      <c r="I437">
        <f t="shared" si="44"/>
        <v>-0.80486250346114085</v>
      </c>
      <c r="K437">
        <f t="shared" si="45"/>
        <v>-7.4537757154032755E-2</v>
      </c>
      <c r="M437">
        <f t="shared" si="46"/>
        <v>-7.4537757154032755E-2</v>
      </c>
      <c r="N437" s="13">
        <f t="shared" si="47"/>
        <v>6.7964780829982889E-4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6.915364692433144</v>
      </c>
      <c r="H438" s="10">
        <f t="shared" si="48"/>
        <v>-9.9131482942527299E-2</v>
      </c>
      <c r="I438">
        <f t="shared" si="44"/>
        <v>-0.79305186354021839</v>
      </c>
      <c r="K438">
        <f t="shared" si="45"/>
        <v>-7.3599741973752533E-2</v>
      </c>
      <c r="M438">
        <f t="shared" si="46"/>
        <v>-7.3599741973752533E-2</v>
      </c>
      <c r="N438" s="13">
        <f t="shared" si="47"/>
        <v>6.5186979689661187E-4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6.9274110383268308</v>
      </c>
      <c r="H439" s="10">
        <f t="shared" si="48"/>
        <v>-9.7676280093124165E-2</v>
      </c>
      <c r="I439">
        <f t="shared" si="44"/>
        <v>-0.78141024074499332</v>
      </c>
      <c r="K439">
        <f t="shared" si="45"/>
        <v>-7.2673576319503219E-2</v>
      </c>
      <c r="M439">
        <f t="shared" si="46"/>
        <v>-7.2673576319503219E-2</v>
      </c>
      <c r="N439" s="13">
        <f t="shared" si="47"/>
        <v>6.2513519599143909E-4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6.9394573842205149</v>
      </c>
      <c r="H440" s="10">
        <f t="shared" si="48"/>
        <v>-9.6241910407792008E-2</v>
      </c>
      <c r="I440">
        <f t="shared" si="44"/>
        <v>-0.76993528326233607</v>
      </c>
      <c r="K440">
        <f t="shared" si="45"/>
        <v>-7.1759110170369497E-2</v>
      </c>
      <c r="M440">
        <f t="shared" si="46"/>
        <v>-7.1759110170369497E-2</v>
      </c>
      <c r="N440" s="13">
        <f t="shared" si="47"/>
        <v>5.9940750746553578E-4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6.9515037301142018</v>
      </c>
      <c r="H441" s="10">
        <f t="shared" si="48"/>
        <v>-9.48280838731584E-2</v>
      </c>
      <c r="I441">
        <f t="shared" si="44"/>
        <v>-0.7586246709852672</v>
      </c>
      <c r="K441">
        <f t="shared" si="45"/>
        <v>-7.0856195400083949E-2</v>
      </c>
      <c r="M441">
        <f t="shared" si="46"/>
        <v>-7.0856195400083949E-2</v>
      </c>
      <c r="N441" s="13">
        <f t="shared" si="47"/>
        <v>5.7465143696551978E-4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6.9635500760078894</v>
      </c>
      <c r="H442" s="10">
        <f t="shared" si="48"/>
        <v>-9.3434514387650075E-2</v>
      </c>
      <c r="I442">
        <f t="shared" si="44"/>
        <v>-0.7474761151012006</v>
      </c>
      <c r="K442">
        <f t="shared" si="45"/>
        <v>-6.9964685753438061E-2</v>
      </c>
      <c r="M442">
        <f t="shared" si="46"/>
        <v>-6.9964685753438061E-2</v>
      </c>
      <c r="N442" s="13">
        <f t="shared" si="47"/>
        <v>5.5083285611927824E-4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6.9755964219015762</v>
      </c>
      <c r="H443" s="10">
        <f t="shared" si="48"/>
        <v>-9.2060919710656525E-2</v>
      </c>
      <c r="I443">
        <f t="shared" si="44"/>
        <v>-0.7364873576852522</v>
      </c>
      <c r="K443">
        <f t="shared" si="45"/>
        <v>-6.9084436822974368E-2</v>
      </c>
      <c r="M443">
        <f t="shared" si="46"/>
        <v>-6.9084436822974368E-2</v>
      </c>
      <c r="N443" s="13">
        <f t="shared" si="47"/>
        <v>5.2791876588795098E-4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6.9876427677952604</v>
      </c>
      <c r="H444" s="10">
        <f t="shared" si="48"/>
        <v>-9.0707021412322758E-2</v>
      </c>
      <c r="I444">
        <f t="shared" si="44"/>
        <v>-0.72565617129858206</v>
      </c>
      <c r="K444">
        <f t="shared" si="45"/>
        <v>-6.8215306025956796E-2</v>
      </c>
      <c r="M444">
        <f t="shared" si="46"/>
        <v>-6.8215306025956796E-2</v>
      </c>
      <c r="N444" s="13">
        <f t="shared" si="47"/>
        <v>5.0587726102129134E-4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6.9996891136889472</v>
      </c>
      <c r="H445" s="10">
        <f t="shared" si="48"/>
        <v>-8.9372544823960745E-2</v>
      </c>
      <c r="I445">
        <f t="shared" si="44"/>
        <v>-0.71498035859168596</v>
      </c>
      <c r="K445">
        <f t="shared" si="45"/>
        <v>-6.7357152581614899E-2</v>
      </c>
      <c r="M445">
        <f t="shared" si="46"/>
        <v>-6.7357152581614899E-2</v>
      </c>
      <c r="N445" s="13">
        <f t="shared" si="47"/>
        <v>4.8467749558434167E-4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7.011735459582634</v>
      </c>
      <c r="H446" s="10">
        <f t="shared" si="48"/>
        <v>-8.8057218989076147E-2</v>
      </c>
      <c r="I446">
        <f t="shared" si="44"/>
        <v>-0.70445775191260918</v>
      </c>
      <c r="K446">
        <f t="shared" si="45"/>
        <v>-6.6509837488663459E-2</v>
      </c>
      <c r="M446">
        <f t="shared" si="46"/>
        <v>-6.6509837488663459E-2</v>
      </c>
      <c r="N446" s="13">
        <f t="shared" si="47"/>
        <v>4.6428964952432696E-4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7.0237818054763199</v>
      </c>
      <c r="H447" s="10">
        <f t="shared" si="48"/>
        <v>-8.6760776615000229E-2</v>
      </c>
      <c r="I447">
        <f t="shared" si="44"/>
        <v>-0.69408621292000183</v>
      </c>
      <c r="K447">
        <f t="shared" si="45"/>
        <v>-6.5673223503088476E-2</v>
      </c>
      <c r="M447">
        <f t="shared" si="46"/>
        <v>-6.5673223503088476E-2</v>
      </c>
      <c r="N447" s="13">
        <f t="shared" si="47"/>
        <v>4.4468489624769903E-4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7.0358281513700058</v>
      </c>
      <c r="H448" s="10">
        <f t="shared" si="48"/>
        <v>-8.5482954025122779E-2</v>
      </c>
      <c r="I448">
        <f t="shared" si="44"/>
        <v>-0.68386363220098223</v>
      </c>
      <c r="K448">
        <f t="shared" si="45"/>
        <v>-6.4847175116201319E-2</v>
      </c>
      <c r="M448">
        <f t="shared" si="46"/>
        <v>-6.4847175116201319E-2</v>
      </c>
      <c r="N448" s="13">
        <f t="shared" si="47"/>
        <v>4.2583537117788775E-4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7.0478744972636926</v>
      </c>
      <c r="H449" s="10">
        <f t="shared" si="48"/>
        <v>-8.4223491111717133E-2</v>
      </c>
      <c r="I449">
        <f t="shared" si="44"/>
        <v>-0.67378792889373706</v>
      </c>
      <c r="K449">
        <f t="shared" si="45"/>
        <v>-6.4031558532956209E-2</v>
      </c>
      <c r="M449">
        <f t="shared" si="46"/>
        <v>-6.4031558532956209E-2</v>
      </c>
      <c r="N449" s="13">
        <f t="shared" si="47"/>
        <v>4.0771414126522678E-4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7.0599208431573786</v>
      </c>
      <c r="H450" s="10">
        <f t="shared" si="48"/>
        <v>-8.2982131289352321E-2</v>
      </c>
      <c r="I450">
        <f t="shared" si="44"/>
        <v>-0.66385705031481856</v>
      </c>
      <c r="K450">
        <f t="shared" si="45"/>
        <v>-6.3226241650528842E-2</v>
      </c>
      <c r="M450">
        <f t="shared" si="46"/>
        <v>-6.3226241650528842E-2</v>
      </c>
      <c r="N450" s="13">
        <f t="shared" si="47"/>
        <v>3.9029517542137288E-4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7.0719671890510654</v>
      </c>
      <c r="H451" s="10">
        <f t="shared" si="48"/>
        <v>-8.1758621448884058E-2</v>
      </c>
      <c r="I451">
        <f t="shared" si="44"/>
        <v>-0.65406897159107247</v>
      </c>
      <c r="K451">
        <f t="shared" si="45"/>
        <v>-6.2431094037152218E-2</v>
      </c>
      <c r="M451">
        <f t="shared" si="46"/>
        <v>-6.2431094037152218E-2</v>
      </c>
      <c r="N451" s="13">
        <f t="shared" si="47"/>
        <v>3.735533158512457E-4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7.0840135349447513</v>
      </c>
      <c r="H452" s="10">
        <f t="shared" si="48"/>
        <v>-8.0552711912019653E-2</v>
      </c>
      <c r="I452">
        <f t="shared" si="44"/>
        <v>-0.64442169529615723</v>
      </c>
      <c r="K452">
        <f t="shared" si="45"/>
        <v>-6.1645986911209406E-2</v>
      </c>
      <c r="M452">
        <f t="shared" si="46"/>
        <v>-6.1645986911209406E-2</v>
      </c>
      <c r="N452" s="13">
        <f t="shared" si="47"/>
        <v>3.5746425025626324E-4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7.0960598808384381</v>
      </c>
      <c r="H453" s="10">
        <f t="shared" si="48"/>
        <v>-7.9364156386448503E-2</v>
      </c>
      <c r="I453">
        <f t="shared" si="44"/>
        <v>-0.63491325109158803</v>
      </c>
      <c r="K453">
        <f t="shared" si="45"/>
        <v>-6.0870793120576784E-2</v>
      </c>
      <c r="M453">
        <f t="shared" si="46"/>
        <v>-6.0870793120576784E-2</v>
      </c>
      <c r="N453" s="13">
        <f t="shared" si="47"/>
        <v>3.4200448488349352E-4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7.108106226732124</v>
      </c>
      <c r="H454" s="10">
        <f t="shared" si="48"/>
        <v>-7.8192711921533459E-2</v>
      </c>
      <c r="I454">
        <f t="shared" si="44"/>
        <v>-0.62554169537226767</v>
      </c>
      <c r="K454">
        <f t="shared" si="45"/>
        <v>-6.0105387122218579E-2</v>
      </c>
      <c r="M454">
        <f t="shared" si="46"/>
        <v>-6.0105387122218579E-2</v>
      </c>
      <c r="N454" s="13">
        <f t="shared" si="47"/>
        <v>3.2715131839591106E-4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7.1201525726258108</v>
      </c>
      <c r="H455" s="10">
        <f t="shared" si="48"/>
        <v>-7.7038138864554975E-2</v>
      </c>
      <c r="I455">
        <f t="shared" si="44"/>
        <v>-0.6163051109164398</v>
      </c>
      <c r="K455">
        <f t="shared" si="45"/>
        <v>-5.9349644962027798E-2</v>
      </c>
      <c r="M455">
        <f t="shared" si="46"/>
        <v>-5.9349644962027798E-2</v>
      </c>
      <c r="N455" s="13">
        <f t="shared" si="47"/>
        <v>3.1288281653974115E-4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7.1321989185194967</v>
      </c>
      <c r="H456" s="10">
        <f t="shared" si="48"/>
        <v>-7.5900200817503191E-2</v>
      </c>
      <c r="I456">
        <f t="shared" si="44"/>
        <v>-0.60720160654002553</v>
      </c>
      <c r="K456">
        <f t="shared" si="45"/>
        <v>-5.860344425491168E-2</v>
      </c>
      <c r="M456">
        <f t="shared" si="46"/>
        <v>-5.860344425491168E-2</v>
      </c>
      <c r="N456" s="13">
        <f t="shared" si="47"/>
        <v>2.9917778758555252E-4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7.1442452644131826</v>
      </c>
      <c r="H457" s="10">
        <f t="shared" si="48"/>
        <v>-7.4778664594410196E-2</v>
      </c>
      <c r="I457">
        <f t="shared" si="44"/>
        <v>-0.59822931675528157</v>
      </c>
      <c r="K457">
        <f t="shared" si="45"/>
        <v>-5.7866664165118278E-2</v>
      </c>
      <c r="M457">
        <f t="shared" si="46"/>
        <v>-5.7866664165118278E-2</v>
      </c>
      <c r="N457" s="13">
        <f t="shared" si="47"/>
        <v>2.8601575852037003E-4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7.1562916103068694</v>
      </c>
      <c r="H458" s="10">
        <f t="shared" si="48"/>
        <v>-7.3673300179217333E-2</v>
      </c>
      <c r="I458">
        <f t="shared" si="44"/>
        <v>-0.58938640143373866</v>
      </c>
      <c r="K458">
        <f t="shared" si="45"/>
        <v>-5.7139185386802765E-2</v>
      </c>
      <c r="M458">
        <f t="shared" si="46"/>
        <v>-5.7139185386802765E-2</v>
      </c>
      <c r="N458" s="13">
        <f t="shared" si="47"/>
        <v>2.733769519687422E-4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7.1683379562005554</v>
      </c>
      <c r="H459" s="10">
        <f t="shared" si="48"/>
        <v>-7.2583880684170959E-2</v>
      </c>
      <c r="I459">
        <f t="shared" si="44"/>
        <v>-0.58067104547336768</v>
      </c>
      <c r="K459">
        <f t="shared" si="45"/>
        <v>-5.6420890124829759E-2</v>
      </c>
      <c r="M459">
        <f t="shared" si="46"/>
        <v>-5.6420890124829759E-2</v>
      </c>
      <c r="N459" s="13">
        <f t="shared" si="47"/>
        <v>2.6124226382135275E-4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7.1803843020942422</v>
      </c>
      <c r="H460" s="10">
        <f t="shared" si="48"/>
        <v>-7.1510182308740108E-2</v>
      </c>
      <c r="I460">
        <f t="shared" si="44"/>
        <v>-0.57208145846992087</v>
      </c>
      <c r="K460">
        <f t="shared" si="45"/>
        <v>-5.57116620758085E-2</v>
      </c>
      <c r="M460">
        <f t="shared" si="46"/>
        <v>-5.57116620758085E-2</v>
      </c>
      <c r="N460" s="13">
        <f t="shared" si="47"/>
        <v>2.4959324155034938E-4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7.1924306479879281</v>
      </c>
      <c r="H461" s="10">
        <f t="shared" si="48"/>
        <v>-7.0451984299050766E-2</v>
      </c>
      <c r="I461">
        <f t="shared" si="44"/>
        <v>-0.56361587439240612</v>
      </c>
      <c r="K461">
        <f t="shared" si="45"/>
        <v>-5.501138640936068E-2</v>
      </c>
      <c r="M461">
        <f t="shared" si="46"/>
        <v>-5.501138640936068E-2</v>
      </c>
      <c r="N461" s="13">
        <f t="shared" si="47"/>
        <v>2.3841206319110192E-4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7.204476993881614</v>
      </c>
      <c r="H462" s="10">
        <f t="shared" si="48"/>
        <v>-6.9409068907829913E-2</v>
      </c>
      <c r="I462">
        <f t="shared" si="44"/>
        <v>-0.5552725512626393</v>
      </c>
      <c r="K462">
        <f t="shared" si="45"/>
        <v>-5.43199497496153E-2</v>
      </c>
      <c r="M462">
        <f t="shared" si="46"/>
        <v>-5.43199497496153E-2</v>
      </c>
      <c r="N462" s="13">
        <f t="shared" si="47"/>
        <v>2.2768151697079926E-4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7.2165233397753008</v>
      </c>
      <c r="H463" s="10">
        <f t="shared" si="48"/>
        <v>-6.8381221354854152E-2</v>
      </c>
      <c r="I463">
        <f t="shared" si="44"/>
        <v>-0.54704977083883322</v>
      </c>
      <c r="K463">
        <f t="shared" si="45"/>
        <v>-5.3637240156930353E-2</v>
      </c>
      <c r="M463">
        <f t="shared" si="46"/>
        <v>-5.3637240156930353E-2</v>
      </c>
      <c r="N463" s="13">
        <f t="shared" si="47"/>
        <v>2.173849815647305E-4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7.2285696856689876</v>
      </c>
      <c r="H464" s="10">
        <f t="shared" si="48"/>
        <v>-6.7368229787896194E-2</v>
      </c>
      <c r="I464">
        <f t="shared" si="44"/>
        <v>-0.53894583830316956</v>
      </c>
      <c r="K464">
        <f t="shared" si="45"/>
        <v>-5.2963147109837481E-2</v>
      </c>
      <c r="M464">
        <f t="shared" si="46"/>
        <v>-5.2963147109837481E-2</v>
      </c>
      <c r="N464" s="13">
        <f t="shared" si="47"/>
        <v>2.0750640696170719E-4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7.2406160315626735</v>
      </c>
      <c r="H465" s="10">
        <f t="shared" si="48"/>
        <v>-6.6369885244164192E-2</v>
      </c>
      <c r="I465">
        <f t="shared" si="44"/>
        <v>-0.53095908195331354</v>
      </c>
      <c r="K465">
        <f t="shared" si="45"/>
        <v>-5.229756148720776E-2</v>
      </c>
      <c r="M465">
        <f t="shared" si="46"/>
        <v>-5.229756148720776E-2</v>
      </c>
      <c r="N465" s="13">
        <f t="shared" si="47"/>
        <v>1.9803029592060041E-4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7.2526623774563594</v>
      </c>
      <c r="H466" s="10">
        <f t="shared" si="48"/>
        <v>-6.5385981612227306E-2</v>
      </c>
      <c r="I466">
        <f t="shared" si="44"/>
        <v>-0.52308785289781845</v>
      </c>
      <c r="K466">
        <f t="shared" si="45"/>
        <v>-5.1640375550635539E-2</v>
      </c>
      <c r="M466">
        <f t="shared" si="46"/>
        <v>-5.1640375550635539E-2</v>
      </c>
      <c r="N466" s="13">
        <f t="shared" si="47"/>
        <v>1.8894168600046832E-4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7.2647087233500462</v>
      </c>
      <c r="H467" s="10">
        <f t="shared" si="48"/>
        <v>-6.4416315594422555E-2</v>
      </c>
      <c r="I467">
        <f t="shared" si="44"/>
        <v>-0.51533052475538044</v>
      </c>
      <c r="K467">
        <f t="shared" si="45"/>
        <v>-5.0991482927038388E-2</v>
      </c>
      <c r="M467">
        <f t="shared" si="46"/>
        <v>-5.0991482927038388E-2</v>
      </c>
      <c r="N467" s="13">
        <f t="shared" si="47"/>
        <v>1.8022613214726507E-4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7.2767550692437331</v>
      </c>
      <c r="H468" s="10">
        <f t="shared" si="48"/>
        <v>-6.3460686669736449E-2</v>
      </c>
      <c r="I468">
        <f t="shared" ref="I468:I469" si="50">H468*$E$6</f>
        <v>-0.50768549335789159</v>
      </c>
      <c r="K468">
        <f t="shared" ref="K468:K469" si="51">(1/2)*($L$9*$L$4*EXP(-$L$7*$O$6*(G468/$O$6-1))+6*$L$4*EXP(-$L$7*$O$6*(2/SQRT(3)*G468/$O$6-1))+12*$L$4*EXP(-$L$7*$O$6*(SQRT(2)*2/SQRT(3)*G468/$O$6-1))+24*$L$4*EXP(-$L$7*$O$6*(SQRT(11)/2*2/SQRT(3)*G468/$O$6-1))+8*$L$4*EXP(-$L$7*$O$6*(2*G468/$O$6-1))-($L$9*$L$6*EXP(-$L$5*$O$6*(G468/$O$6-1))+6*$L$6*EXP(-$L$5*$O$6*(2/SQRT(3)*G468/$O$6-1))+12*$L$6*EXP(-$L$5*$O$6*(SQRT(2)*2/SQRT(3)*G468/$O$6-1))+24*$L$6*EXP(-$L$5*$O$6*(SQRT(11)/2*2/SQRT(3)*G468/$O$6-1))+8*$L$6*EXP(-$L$5*$O$6*(2*G468/$O$6-1))))</f>
        <v>-5.0350778591470663E-2</v>
      </c>
      <c r="M468">
        <f t="shared" ref="M468:M469" si="52">(1/2)*($L$9*$O$4*EXP(-$O$8*$O$6*(G468/$O$6-1))+6*$O$4*EXP(-$O$8*$O$6*(2/SQRT(3)*G468/$O$6-1))+12*$O$4*EXP(-$O$8*$O$6*(SQRT(2)*2/SQRT(3)*G468/$O$6-1))+24*$O$4*EXP(-$O$8*$O$6*(SQRT(11)/2*2/SQRT(3)*G468/$O$6-1))+8*$O$4*EXP(-$O$8*$O$6*(2*G468/$O$6-1))-($L$9*$O$7*EXP(-$O$5*$O$6*(G468/$O$6-1))+6*$O$7*EXP(-$O$5*$O$6*(2/SQRT(3)*G468/$O$6-1))+12*$O$7*EXP(-$O$5*$O$6*(SQRT(2)*2/SQRT(3)*G468/$O$6-1))+24*$O$7*EXP(-$O$5*$O$6*(SQRT(11)/2*2/SQRT(3)*G468/$O$6-1))+8*$O$7*EXP(-$O$5*$O$6*(2*G468/$O$6-1))))</f>
        <v>-5.0350778591470663E-2</v>
      </c>
      <c r="N468" s="13">
        <f t="shared" ref="N468:N469" si="53">(M468-H468)^2*O468</f>
        <v>1.7186968982057851E-4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7.288801415137419</v>
      </c>
      <c r="H469" s="10">
        <f t="shared" si="48"/>
        <v>-6.2518897057156603E-2</v>
      </c>
      <c r="I469">
        <f t="shared" si="50"/>
        <v>-0.50015117645725282</v>
      </c>
      <c r="K469">
        <f t="shared" si="51"/>
        <v>-4.9718158850147604E-2</v>
      </c>
      <c r="M469">
        <f t="shared" si="52"/>
        <v>-4.9718158850147604E-2</v>
      </c>
      <c r="N469" s="13">
        <f t="shared" si="53"/>
        <v>1.6385889864437998E-4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1:AA469"/>
  <sheetViews>
    <sheetView tabSelected="1" workbookViewId="0">
      <selection activeCell="I3" sqref="I3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272</v>
      </c>
    </row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G2" s="1" t="s">
        <v>253</v>
      </c>
      <c r="H2" s="1" t="s">
        <v>252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169</v>
      </c>
      <c r="B3" s="1" t="s">
        <v>126</v>
      </c>
      <c r="D3" s="15" t="str">
        <f>A3</f>
        <v>HCP</v>
      </c>
      <c r="E3" s="1" t="str">
        <f>B3</f>
        <v>Cr</v>
      </c>
      <c r="G3" s="15" t="str">
        <f>D3</f>
        <v>HCP</v>
      </c>
      <c r="H3" s="1" t="str">
        <f>E3</f>
        <v>Cr</v>
      </c>
      <c r="K3" s="15" t="str">
        <f>A3</f>
        <v>HCP</v>
      </c>
      <c r="L3" s="1" t="str">
        <f>B3</f>
        <v>Cr</v>
      </c>
      <c r="N3" s="15" t="str">
        <f>A3</f>
        <v>HCP</v>
      </c>
      <c r="O3" s="1" t="str">
        <f>L3</f>
        <v>Cr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-9.2326999999999995</v>
      </c>
      <c r="D4" s="18" t="s">
        <v>8</v>
      </c>
      <c r="E4" s="4">
        <f>MIN(H13,H4)</f>
        <v>2.49063598</v>
      </c>
      <c r="G4" s="2" t="s">
        <v>249</v>
      </c>
      <c r="H4" s="1">
        <v>2.49063598</v>
      </c>
      <c r="K4" s="2" t="s">
        <v>264</v>
      </c>
      <c r="L4" s="4">
        <f>O4</f>
        <v>1.1800613201685695</v>
      </c>
      <c r="N4" s="12" t="s">
        <v>264</v>
      </c>
      <c r="O4" s="4">
        <v>1.1800613201685695</v>
      </c>
      <c r="P4" t="s">
        <v>47</v>
      </c>
      <c r="Q4" s="26" t="s">
        <v>267</v>
      </c>
      <c r="X4" s="27"/>
    </row>
    <row r="5" spans="1:27" x14ac:dyDescent="0.4">
      <c r="A5" s="2" t="s">
        <v>20</v>
      </c>
      <c r="B5" s="5">
        <v>23.904</v>
      </c>
      <c r="D5" s="2" t="s">
        <v>3</v>
      </c>
      <c r="E5" s="5">
        <f>O10</f>
        <v>2.0220057259940472E-2</v>
      </c>
      <c r="G5" s="2" t="s">
        <v>250</v>
      </c>
      <c r="H5" s="1">
        <v>4.4496320000000003</v>
      </c>
      <c r="K5" s="2" t="s">
        <v>2</v>
      </c>
      <c r="L5" s="4">
        <f>O5</f>
        <v>1.6843041075349283</v>
      </c>
      <c r="N5" s="12" t="s">
        <v>2</v>
      </c>
      <c r="O5" s="4">
        <v>1.6843041075349283</v>
      </c>
      <c r="P5" t="s">
        <v>47</v>
      </c>
      <c r="Q5" s="28" t="s">
        <v>24</v>
      </c>
      <c r="R5" s="29">
        <f>O4</f>
        <v>1.1800613201685695</v>
      </c>
      <c r="S5" s="29">
        <f>O5</f>
        <v>1.6843041075349283</v>
      </c>
      <c r="T5" s="29">
        <f>O6</f>
        <v>2.5336781099048733</v>
      </c>
      <c r="U5" s="29">
        <f>$H$14*($H$4/$E$4)</f>
        <v>4.4072777612967213</v>
      </c>
      <c r="V5" s="30" t="s">
        <v>111</v>
      </c>
      <c r="W5" s="30" t="str">
        <f>B3</f>
        <v>Cr</v>
      </c>
      <c r="X5" s="31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18" t="s">
        <v>265</v>
      </c>
      <c r="L6" s="4">
        <f>2*L4</f>
        <v>2.3601226403371389</v>
      </c>
      <c r="N6" s="12" t="s">
        <v>23</v>
      </c>
      <c r="O6" s="4">
        <v>2.5336781099048733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3.3686082150698566</v>
      </c>
      <c r="N7" s="18" t="s">
        <v>265</v>
      </c>
      <c r="O7" s="4">
        <f>2*O4</f>
        <v>2.3601226403371389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247</v>
      </c>
      <c r="N8" s="18" t="s">
        <v>263</v>
      </c>
      <c r="O8" s="4">
        <f>2*O5</f>
        <v>3.3686082150698566</v>
      </c>
      <c r="Q8" s="26" t="s">
        <v>269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257</v>
      </c>
      <c r="O9" s="1">
        <f>O8/O5</f>
        <v>2</v>
      </c>
      <c r="Q9" s="28" t="s">
        <v>24</v>
      </c>
      <c r="R9" s="29">
        <f>O4</f>
        <v>1.1800613201685695</v>
      </c>
      <c r="S9" s="29">
        <f>O5</f>
        <v>1.6843041075349283</v>
      </c>
      <c r="T9" s="29">
        <f>O6</f>
        <v>2.5336781099048733</v>
      </c>
      <c r="U9" s="29">
        <f>$H$14*($H$4/$E$4)</f>
        <v>4.4072777612967213</v>
      </c>
      <c r="V9" s="30" t="s">
        <v>111</v>
      </c>
      <c r="W9" s="30" t="str">
        <f>B3</f>
        <v>Cr</v>
      </c>
      <c r="X9" s="31" t="str">
        <f>B3</f>
        <v>Cr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256</v>
      </c>
      <c r="H10" s="1" t="s">
        <v>255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3.6293890554809454</v>
      </c>
      <c r="D11" s="3" t="s">
        <v>8</v>
      </c>
      <c r="E11" s="4">
        <f>E4</f>
        <v>2.49063598</v>
      </c>
      <c r="G11" s="22" t="s">
        <v>246</v>
      </c>
      <c r="H11" s="1">
        <f>H5/H4</f>
        <v>1.7865444953541547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3.1379934710767325</v>
      </c>
      <c r="C12" t="s">
        <v>248</v>
      </c>
      <c r="D12" s="3" t="s">
        <v>2</v>
      </c>
      <c r="E12" s="4">
        <f>(9*$B$6*$B$5/(-$B$4))^(1/2)</f>
        <v>6.0117108194886821</v>
      </c>
      <c r="G12" s="22" t="s">
        <v>251</v>
      </c>
      <c r="H12" s="1">
        <f>H4^3*H11*SQRT(3)/2</f>
        <v>23.904256586686579</v>
      </c>
      <c r="N12" s="22" t="s">
        <v>271</v>
      </c>
      <c r="O12" s="20">
        <f>(O6-E4)/E4*100</f>
        <v>1.7281581993717658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254</v>
      </c>
      <c r="H13" s="1">
        <f>H4/2*SQRT(4/3+(H11)^2)</f>
        <v>2.6490681560653586</v>
      </c>
      <c r="I13" s="1">
        <f>MAX(H13,H4)</f>
        <v>2.6490681560653586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-0.2276229924533554</v>
      </c>
      <c r="D14" s="3" t="s">
        <v>15</v>
      </c>
      <c r="E14" s="4">
        <f>-(1+$E$13+$E$5*$E$13^3)*EXP(-$E$13)</f>
        <v>-1</v>
      </c>
      <c r="G14" s="22" t="s">
        <v>259</v>
      </c>
      <c r="H14" s="1">
        <f>SQRT((H4*3/2)^2+(H4/2/SQRT(3))^2+(H5/2)^2)</f>
        <v>4.4072777612967213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-9.2326999999999995</v>
      </c>
    </row>
    <row r="16" spans="1:27" x14ac:dyDescent="0.4">
      <c r="D16" s="3" t="s">
        <v>9</v>
      </c>
      <c r="E16" s="4">
        <f>$E$15*$E$6</f>
        <v>-110.79239999999999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-8.8082945807077762E-2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2.0763386102852275</v>
      </c>
      <c r="H19" s="10">
        <f>-(-$B$4)*(1+D19+$E$5*D19^3)*EXP(-D19)</f>
        <v>0.50746440754989486</v>
      </c>
      <c r="I19">
        <f>H19*$E$6</f>
        <v>6.0895728905987383</v>
      </c>
      <c r="K19">
        <f>(1/2)*(($L$9/2)*$L$4*EXP(-$L$7*$O$6*(G19/$O$6-1))+($L$9/2)*$L$4*EXP(-$L$7*$O$6*(($H$4/$E$4)*G19/$O$6-1))+($L$9/2)*$L$4*EXP(-$L$7*$O$6*(SQRT(4/3+$H$11^2/4)*($H$4/$E$4)*G19/$O$6-1))+2*$L$4*EXP(-$L$7*$O$6*(($H$4/$E$4)*G19/$O$6-1))+16*$L$4*EXP(-$L$7*$O$6*($H$14*($H$4/$E$4)*G19/$O$6-1))-(($L$9/2)*$L$6*EXP(-$L$5*$O$6*(G19/$O$6-1))+($L$9/2)*$L$6*EXP(-$L$5*$O$6*(($H$4/$E$4)*G19/$O$6-1))+($L$9/2)*$L$6*EXP(-$L$5*$O$6*(SQRT(4/3+$H$11^2/4)*($H$4/$E$4)*G19/$O$6-1))+2*$L$6*EXP(-$L$5*$O$6*(($H$4/$E$4)*G19/$O$6-1))+16*$L$6*EXP(-$L$5*$O$6*($H$14*($H$4/$E$4)*G19/$O$6-1))))</f>
        <v>0.46209345999572804</v>
      </c>
      <c r="M19">
        <f>(1/2)*(($L$9/2)*$O$4*EXP(-$O$8*$O$6*(G19/$O$6-1))+($L$9/2)*$O$4*EXP(-$O$8*$O$6*(($H$4/$E$4)*G19/$O$6-1))+($L$9/2)*$O$4*EXP(-$O$8*$O$6*(SQRT(4/3+$H$11^2/4)*($H$4/$E$4)*G19/$O$6-1))+2*$O$4*EXP(-$O$8*$O$6*(($H$4/$E$4)*G19/$O$6-1))+16*$O$4*EXP(-$O$8*$O$6*($H$14*($H$4/$E$4)*G19/$O$6-1))-(($L$9/2)*$O$7*EXP(-$O$5*$O$6*(G19/$O$6-1))+($L$9/2)*$O$7*EXP(-$O$5*$O$6*(($H$4/$E$4)*G19/$O$6-1))+($L$9/2)*$O$7*EXP(-$O$5*$O$6*(SQRT(4/3+$H$11^2/4)*($H$4/$E$4)*G19/$O$6-1))+2*$O$7*EXP(-$O$5*$O$6*(($H$4/$E$4)*G19/$O$6-1))+16*$O$7*EXP(-$O$5*$O$6*($H$14*($H$4/$E$4)*G19/$O$6-1))))</f>
        <v>0.46209345999572804</v>
      </c>
      <c r="N19" s="13">
        <f>(M19-H19)^2*O19</f>
        <v>2.0585228819629559E-3</v>
      </c>
      <c r="O19" s="13">
        <v>1</v>
      </c>
      <c r="P19" s="14">
        <f>SUMSQ(N19:N295)</f>
        <v>1.2888315788906252E-4</v>
      </c>
      <c r="Q19" s="1" t="s">
        <v>62</v>
      </c>
      <c r="R19" s="19">
        <f>O8/(O8-O5)*-B4/SQRT(L9)</f>
        <v>5.3305018303470577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2.0846245576795233</v>
      </c>
      <c r="H20" s="10">
        <f>-(-$B$4)*(1+D20+$E$5*D20^3)*EXP(-D20)</f>
        <v>-2.3838600408953158E-2</v>
      </c>
      <c r="I20">
        <f t="shared" ref="I20:I83" si="2">H20*$E$6</f>
        <v>-0.28606320490743786</v>
      </c>
      <c r="K20">
        <f t="shared" ref="K20:K83" si="3">(1/2)*(($L$9/2)*$L$4*EXP(-$L$7*$O$6*(G20/$O$6-1))+($L$9/2)*$L$4*EXP(-$L$7*$O$6*(($H$4/$E$4)*G20/$O$6-1))+($L$9/2)*$L$4*EXP(-$L$7*$O$6*(SQRT(4/3+$H$11^2/4)*($H$4/$E$4)*G20/$O$6-1))+2*$L$4*EXP(-$L$7*$O$6*(($H$4/$E$4)*G20/$O$6-1))+16*$L$4*EXP(-$L$7*$O$6*($H$14*($H$4/$E$4)*G20/$O$6-1))-(($L$9/2)*$L$6*EXP(-$L$5*$O$6*(G20/$O$6-1))+($L$9/2)*$L$6*EXP(-$L$5*$O$6*(($H$4/$E$4)*G20/$O$6-1))+($L$9/2)*$L$6*EXP(-$L$5*$O$6*(SQRT(4/3+$H$11^2/4)*($H$4/$E$4)*G20/$O$6-1))+2*$L$6*EXP(-$L$5*$O$6*(($H$4/$E$4)*G20/$O$6-1))+16*$L$6*EXP(-$L$5*$O$6*($H$14*($H$4/$E$4)*G20/$O$6-1))))</f>
        <v>-6.9171946448790322E-2</v>
      </c>
      <c r="M20">
        <f t="shared" ref="M20:M83" si="4">(1/2)*(($L$9/2)*$O$4*EXP(-$O$8*$O$6*(G20/$O$6-1))+($L$9/2)*$O$4*EXP(-$O$8*$O$6*(($H$4/$E$4)*G20/$O$6-1))+($L$9/2)*$O$4*EXP(-$O$8*$O$6*(SQRT(4/3+$H$11^2/4)*($H$4/$E$4)*G20/$O$6-1))+2*$O$4*EXP(-$O$8*$O$6*(($H$4/$E$4)*G20/$O$6-1))+16*$O$4*EXP(-$O$8*$O$6*($H$14*($H$4/$E$4)*G20/$O$6-1))-(($L$9/2)*$O$7*EXP(-$O$5*$O$6*(G20/$O$6-1))+($L$9/2)*$O$7*EXP(-$O$5*$O$6*(($H$4/$E$4)*G20/$O$6-1))+($L$9/2)*$O$7*EXP(-$O$5*$O$6*(SQRT(4/3+$H$11^2/4)*($H$4/$E$4)*G20/$O$6-1))+2*$O$7*EXP(-$O$5*$O$6*(($H$4/$E$4)*G20/$O$6-1))+16*$O$7*EXP(-$O$5*$O$6*($H$14*($H$4/$E$4)*G20/$O$6-1))))</f>
        <v>-6.9171946448790322E-2</v>
      </c>
      <c r="N20" s="13">
        <f t="shared" ref="N20:N83" si="5">(M20-H20)^2*O20</f>
        <v>2.0551122631676201E-3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2.0929105050738186</v>
      </c>
      <c r="H21" s="10">
        <f t="shared" ref="H21:H84" si="6">-(-$B$4)*(1+D21+$E$5*D21^3)*EXP(-D21)</f>
        <v>-0.5331528162331628</v>
      </c>
      <c r="I21">
        <f t="shared" si="2"/>
        <v>-6.397833794797954</v>
      </c>
      <c r="K21">
        <f t="shared" si="3"/>
        <v>-0.57827108470504385</v>
      </c>
      <c r="M21">
        <f t="shared" si="4"/>
        <v>-0.57827108470504385</v>
      </c>
      <c r="N21" s="13">
        <f t="shared" si="5"/>
        <v>2.0356581499007356E-3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2.1011964524681139</v>
      </c>
      <c r="H22" s="10">
        <f t="shared" si="6"/>
        <v>-1.0211863815614943</v>
      </c>
      <c r="I22">
        <f t="shared" si="2"/>
        <v>-12.254236578737931</v>
      </c>
      <c r="K22">
        <f t="shared" si="3"/>
        <v>-1.0659300370495259</v>
      </c>
      <c r="M22">
        <f t="shared" si="4"/>
        <v>-1.0659300370495259</v>
      </c>
      <c r="N22" s="13">
        <f t="shared" si="5"/>
        <v>2.001994706431661E-3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2.1094823998624093</v>
      </c>
      <c r="H23" s="10">
        <f t="shared" si="6"/>
        <v>-1.4886266572756297</v>
      </c>
      <c r="I23">
        <f t="shared" si="2"/>
        <v>-17.863519887307557</v>
      </c>
      <c r="K23">
        <f t="shared" si="3"/>
        <v>-1.5328528948909863</v>
      </c>
      <c r="M23">
        <f t="shared" si="4"/>
        <v>-1.5328528948909863</v>
      </c>
      <c r="N23" s="13">
        <f t="shared" si="5"/>
        <v>1.9559600936099831E-3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2.1177683472567046</v>
      </c>
      <c r="H24" s="10">
        <f t="shared" si="6"/>
        <v>-1.9361408047031547</v>
      </c>
      <c r="I24">
        <f t="shared" si="2"/>
        <v>-23.233689656437857</v>
      </c>
      <c r="K24">
        <f t="shared" si="3"/>
        <v>-1.97972240659454</v>
      </c>
      <c r="M24">
        <f t="shared" si="4"/>
        <v>-1.97972240659454</v>
      </c>
      <c r="N24" s="13">
        <f t="shared" si="5"/>
        <v>1.8993560234191961E-3</v>
      </c>
      <c r="O24" s="13">
        <v>1</v>
      </c>
      <c r="Q24" s="17" t="s">
        <v>58</v>
      </c>
      <c r="R24" s="19">
        <f>O5/(O8-O5)*-B4/L9</f>
        <v>0.76939166666666658</v>
      </c>
      <c r="V24" s="15" t="str">
        <f>D3</f>
        <v>HCP</v>
      </c>
      <c r="W24" s="1" t="str">
        <f>E3</f>
        <v>Cr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2.1260542946510004</v>
      </c>
      <c r="H25" s="10">
        <f t="shared" si="6"/>
        <v>-2.3643763510626026</v>
      </c>
      <c r="I25">
        <f t="shared" si="2"/>
        <v>-28.372516212751229</v>
      </c>
      <c r="K25">
        <f t="shared" si="3"/>
        <v>-2.4072006063217302</v>
      </c>
      <c r="M25">
        <f t="shared" si="4"/>
        <v>-2.4072006063217302</v>
      </c>
      <c r="N25" s="13">
        <f t="shared" si="5"/>
        <v>1.8339168384989167E-3</v>
      </c>
      <c r="O25" s="13">
        <v>1</v>
      </c>
      <c r="Q25" s="17" t="s">
        <v>59</v>
      </c>
      <c r="R25" s="19">
        <f>O8/(O8-O5)*-B4/SQRT(L9)</f>
        <v>5.3305018303470577</v>
      </c>
      <c r="V25" s="2" t="s">
        <v>103</v>
      </c>
      <c r="W25" s="1">
        <f>(-B4/(12*PI()*B6*W26))^(1/2)</f>
        <v>0.33464423482729172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2.1343402420452957</v>
      </c>
      <c r="H26" s="10">
        <f t="shared" si="6"/>
        <v>-2.7739617395679077</v>
      </c>
      <c r="I26">
        <f t="shared" si="2"/>
        <v>-33.287540874814894</v>
      </c>
      <c r="K26">
        <f t="shared" si="3"/>
        <v>-2.8159294244469137</v>
      </c>
      <c r="M26">
        <f t="shared" si="4"/>
        <v>-2.8159294244469137</v>
      </c>
      <c r="N26" s="13">
        <f t="shared" si="5"/>
        <v>1.7612865741035522E-3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2.142626189439591</v>
      </c>
      <c r="H27" s="10">
        <f t="shared" si="6"/>
        <v>-3.165506864598687</v>
      </c>
      <c r="I27">
        <f t="shared" si="2"/>
        <v>-37.986082375184246</v>
      </c>
      <c r="K27">
        <f t="shared" si="3"/>
        <v>-3.2065312800936674</v>
      </c>
      <c r="M27">
        <f t="shared" si="4"/>
        <v>-3.2065312800936674</v>
      </c>
      <c r="N27" s="13">
        <f t="shared" si="5"/>
        <v>1.6830026667047856E-3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2.1509121368338864</v>
      </c>
      <c r="H28" s="10">
        <f t="shared" si="6"/>
        <v>-3.5396035923322637</v>
      </c>
      <c r="I28">
        <f t="shared" si="2"/>
        <v>-42.475243107987168</v>
      </c>
      <c r="K28">
        <f t="shared" si="3"/>
        <v>-3.5796096563185458</v>
      </c>
      <c r="M28">
        <f t="shared" si="4"/>
        <v>-3.5796096563185458</v>
      </c>
      <c r="N28" s="13">
        <f t="shared" si="5"/>
        <v>1.6004851556744926E-3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0.90496345205422912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2.1591980842281817</v>
      </c>
      <c r="H29" s="10">
        <f t="shared" si="6"/>
        <v>-3.8968262672230387</v>
      </c>
      <c r="I29">
        <f t="shared" si="2"/>
        <v>-46.761915206676463</v>
      </c>
      <c r="K29">
        <f t="shared" si="3"/>
        <v>-3.9357496584536555</v>
      </c>
      <c r="M29">
        <f t="shared" si="4"/>
        <v>-3.9357496584536555</v>
      </c>
      <c r="N29" s="13">
        <f t="shared" si="5"/>
        <v>1.5150303848916595E-3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2.1674840316224775</v>
      </c>
      <c r="H30" s="10">
        <f t="shared" si="6"/>
        <v>-4.2377322047048107</v>
      </c>
      <c r="I30">
        <f t="shared" si="2"/>
        <v>-50.852786456457729</v>
      </c>
      <c r="K30">
        <f t="shared" si="3"/>
        <v>-4.2755185561042843</v>
      </c>
      <c r="M30">
        <f t="shared" si="4"/>
        <v>-4.2755185561042843</v>
      </c>
      <c r="N30" s="13">
        <f t="shared" si="5"/>
        <v>1.4278083520845018E-3</v>
      </c>
      <c r="O30" s="13">
        <v>1</v>
      </c>
      <c r="V30" s="22" t="s">
        <v>22</v>
      </c>
      <c r="W30" s="1">
        <f>1/(O5*W25^2)</f>
        <v>5.3016712877893788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2.1757699790167728</v>
      </c>
      <c r="H31" s="10">
        <f t="shared" si="6"/>
        <v>-4.5628621704818197</v>
      </c>
      <c r="I31">
        <f t="shared" si="2"/>
        <v>-54.754346045781837</v>
      </c>
      <c r="K31">
        <f t="shared" si="3"/>
        <v>-4.5994663092830059</v>
      </c>
      <c r="M31">
        <f t="shared" si="4"/>
        <v>-4.5994663092830059</v>
      </c>
      <c r="N31" s="13">
        <f t="shared" si="5"/>
        <v>1.3398629773765038E-3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2.1840559264110686</v>
      </c>
      <c r="H32" s="10">
        <f t="shared" si="6"/>
        <v>-4.8727408467648594</v>
      </c>
      <c r="I32">
        <f t="shared" si="2"/>
        <v>-58.472890161178313</v>
      </c>
      <c r="K32">
        <f t="shared" si="3"/>
        <v>-4.9081260791473476</v>
      </c>
      <c r="M32">
        <f t="shared" si="4"/>
        <v>-4.9081260791473476</v>
      </c>
      <c r="N32" s="13">
        <f t="shared" si="5"/>
        <v>1.2521146707626873E-3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2.1923418738053639</v>
      </c>
      <c r="H33" s="10">
        <f t="shared" si="6"/>
        <v>-5.1678772857994186</v>
      </c>
      <c r="I33">
        <f t="shared" si="2"/>
        <v>-62.014527429593024</v>
      </c>
      <c r="K33">
        <f t="shared" si="3"/>
        <v>-5.2020147237937202</v>
      </c>
      <c r="M33">
        <f t="shared" si="4"/>
        <v>-5.2020147237937202</v>
      </c>
      <c r="N33" s="13">
        <f t="shared" si="5"/>
        <v>1.1653646728147849E-3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2.2006278211996593</v>
      </c>
      <c r="H34" s="10">
        <f t="shared" si="6"/>
        <v>-5.4487653510238792</v>
      </c>
      <c r="I34">
        <f t="shared" si="2"/>
        <v>-65.385184212286546</v>
      </c>
      <c r="K34">
        <f t="shared" si="3"/>
        <v>-5.4816332795475127</v>
      </c>
      <c r="M34">
        <f t="shared" si="4"/>
        <v>-5.4816332795475127</v>
      </c>
      <c r="N34" s="13">
        <f t="shared" si="5"/>
        <v>1.0803007254346817E-3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2.2089137685939546</v>
      </c>
      <c r="H35" s="10">
        <f t="shared" si="6"/>
        <v>-5.7158841461868919</v>
      </c>
      <c r="I35">
        <f t="shared" si="2"/>
        <v>-68.590609754242706</v>
      </c>
      <c r="K35">
        <f t="shared" si="3"/>
        <v>-5.7474674281755185</v>
      </c>
      <c r="M35">
        <f t="shared" si="4"/>
        <v>-5.7474674281755185</v>
      </c>
      <c r="N35" s="13">
        <f t="shared" si="5"/>
        <v>9.9750370117310467E-4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2.2171997159882504</v>
      </c>
      <c r="H36" s="10">
        <f t="shared" si="6"/>
        <v>-5.969698432744563</v>
      </c>
      <c r="I36">
        <f t="shared" si="2"/>
        <v>-71.636381192934749</v>
      </c>
      <c r="K36">
        <f t="shared" si="3"/>
        <v>-5.9999879504344555</v>
      </c>
      <c r="M36">
        <f t="shared" si="4"/>
        <v>-5.9999879504344555</v>
      </c>
      <c r="N36" s="13">
        <f t="shared" si="5"/>
        <v>9.1745488188631186E-4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2.2254856633825457</v>
      </c>
      <c r="H37" s="10">
        <f t="shared" si="6"/>
        <v>-6.2106590358496163</v>
      </c>
      <c r="I37">
        <f t="shared" si="2"/>
        <v>-74.527908430195396</v>
      </c>
      <c r="K37">
        <f t="shared" si="3"/>
        <v>-6.2396511663568717</v>
      </c>
      <c r="M37">
        <f t="shared" si="4"/>
        <v>-6.2396511663568717</v>
      </c>
      <c r="N37" s="13">
        <f t="shared" si="5"/>
        <v>8.4054363134972653E-4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2.2337716107768411</v>
      </c>
      <c r="H38" s="10">
        <f t="shared" si="6"/>
        <v>-6.4392032392366563</v>
      </c>
      <c r="I38">
        <f t="shared" si="2"/>
        <v>-77.270438870839882</v>
      </c>
      <c r="K38">
        <f t="shared" si="3"/>
        <v>-6.4668993626640798</v>
      </c>
      <c r="M38">
        <f t="shared" si="4"/>
        <v>-6.4668993626640798</v>
      </c>
      <c r="N38" s="13">
        <f t="shared" si="5"/>
        <v>7.6707525290708003E-4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2.2420575581711364</v>
      </c>
      <c r="H39" s="10">
        <f t="shared" si="6"/>
        <v>-6.6557551692996375</v>
      </c>
      <c r="I39">
        <f t="shared" si="2"/>
        <v>-79.869062031595647</v>
      </c>
      <c r="K39">
        <f t="shared" si="3"/>
        <v>-6.6821612076835102</v>
      </c>
      <c r="M39">
        <f t="shared" si="4"/>
        <v>-6.6821612076835102</v>
      </c>
      <c r="N39" s="13">
        <f t="shared" si="5"/>
        <v>6.9727886313055711E-4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2.2503435055654322</v>
      </c>
      <c r="H40" s="10">
        <f t="shared" si="6"/>
        <v>-6.8607261686499399</v>
      </c>
      <c r="I40">
        <f t="shared" si="2"/>
        <v>-82.328714023799279</v>
      </c>
      <c r="K40">
        <f t="shared" si="3"/>
        <v>-6.8858521541376128</v>
      </c>
      <c r="M40">
        <f t="shared" si="4"/>
        <v>-6.8858521541376128</v>
      </c>
      <c r="N40" s="13">
        <f t="shared" si="5"/>
        <v>6.3131514672674731E-4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2.2586294529597275</v>
      </c>
      <c r="H41" s="10">
        <f t="shared" si="6"/>
        <v>-7.054515159435919</v>
      </c>
      <c r="I41">
        <f t="shared" si="2"/>
        <v>-84.654181913231028</v>
      </c>
      <c r="K41">
        <f t="shared" si="3"/>
        <v>-7.0783748301594009</v>
      </c>
      <c r="M41">
        <f t="shared" si="4"/>
        <v>-7.0783748301594009</v>
      </c>
      <c r="N41" s="13">
        <f t="shared" si="5"/>
        <v>5.6928388703298121E-4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2.2669154003540228</v>
      </c>
      <c r="H42" s="10">
        <f t="shared" si="6"/>
        <v>-7.2375089966974375</v>
      </c>
      <c r="I42">
        <f t="shared" si="2"/>
        <v>-86.850107960369257</v>
      </c>
      <c r="K42">
        <f t="shared" si="3"/>
        <v>-7.260119418880425</v>
      </c>
      <c r="M42">
        <f t="shared" si="4"/>
        <v>-7.260119418880425</v>
      </c>
      <c r="N42" s="13">
        <f t="shared" si="5"/>
        <v>5.1123119129293224E-4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2.2752013477483186</v>
      </c>
      <c r="H43" s="10">
        <f t="shared" si="6"/>
        <v>-7.4100828120217352</v>
      </c>
      <c r="I43">
        <f t="shared" si="2"/>
        <v>-88.920993744260826</v>
      </c>
      <c r="K43">
        <f t="shared" si="3"/>
        <v>-7.4314640269254504</v>
      </c>
      <c r="M43">
        <f t="shared" si="4"/>
        <v>-7.4314640269254504</v>
      </c>
      <c r="N43" s="13">
        <f t="shared" si="5"/>
        <v>4.5715635075885042E-4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2.2834872951426139</v>
      </c>
      <c r="H44" s="10">
        <f t="shared" si="6"/>
        <v>-7.5726003477600461</v>
      </c>
      <c r="I44">
        <f t="shared" si="2"/>
        <v>-90.87120417312056</v>
      </c>
      <c r="K44">
        <f t="shared" si="3"/>
        <v>-7.5927750421391451</v>
      </c>
      <c r="M44">
        <f t="shared" si="4"/>
        <v>-7.5927750421391451</v>
      </c>
      <c r="N44" s="13">
        <f t="shared" si="5"/>
        <v>4.0701829329004973E-4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2.2917732425369093</v>
      </c>
      <c r="H45" s="10">
        <f t="shared" si="6"/>
        <v>-7.7254142820575273</v>
      </c>
      <c r="I45">
        <f t="shared" si="2"/>
        <v>-92.704971384690324</v>
      </c>
      <c r="K45">
        <f t="shared" si="3"/>
        <v>-7.744407480860076</v>
      </c>
      <c r="M45">
        <f t="shared" si="4"/>
        <v>-7.744407480860076</v>
      </c>
      <c r="N45" s="13">
        <f t="shared" si="5"/>
        <v>3.6074160075313672E-4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2.3000591899312046</v>
      </c>
      <c r="H46" s="10">
        <f t="shared" si="6"/>
        <v>-7.8688665449425024</v>
      </c>
      <c r="I46">
        <f t="shared" si="2"/>
        <v>-94.426398539310028</v>
      </c>
      <c r="K46">
        <f t="shared" si="3"/>
        <v>-7.8867053250478136</v>
      </c>
      <c r="M46">
        <f t="shared" si="4"/>
        <v>-7.8867053250478136</v>
      </c>
      <c r="N46" s="13">
        <f t="shared" si="5"/>
        <v>3.1822207564564877E-4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2.3083451373255</v>
      </c>
      <c r="H47" s="10">
        <f t="shared" si="6"/>
        <v>-8.0032886257145357</v>
      </c>
      <c r="I47">
        <f t="shared" si="2"/>
        <v>-96.039463508574428</v>
      </c>
      <c r="K47">
        <f t="shared" si="3"/>
        <v>-8.0200018495601668</v>
      </c>
      <c r="M47">
        <f t="shared" si="4"/>
        <v>-8.0200018495601668</v>
      </c>
      <c r="N47" s="13">
        <f t="shared" si="5"/>
        <v>2.7933185131417271E-4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2.3166310847197962</v>
      </c>
      <c r="H48" s="10">
        <f t="shared" si="6"/>
        <v>-8.1290018718646078</v>
      </c>
      <c r="I48">
        <f t="shared" si="2"/>
        <v>-97.548022462375286</v>
      </c>
      <c r="K48">
        <f t="shared" si="3"/>
        <v>-8.1446199398687469</v>
      </c>
      <c r="M48">
        <f t="shared" si="4"/>
        <v>-8.1446199398687469</v>
      </c>
      <c r="N48" s="13">
        <f t="shared" si="5"/>
        <v>2.4392404818191407E-4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2.3249170321140915</v>
      </c>
      <c r="H49" s="10">
        <f t="shared" si="6"/>
        <v>-8.2463177797544542</v>
      </c>
      <c r="I49">
        <f t="shared" si="2"/>
        <v>-98.955813357053444</v>
      </c>
      <c r="K49">
        <f t="shared" si="3"/>
        <v>-8.26087240049225</v>
      </c>
      <c r="M49">
        <f t="shared" si="4"/>
        <v>-8.26087240049225</v>
      </c>
      <c r="N49" s="13">
        <f t="shared" si="5"/>
        <v>2.1183698482107519E-4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2.3332029795083868</v>
      </c>
      <c r="H50" s="10">
        <f t="shared" si="6"/>
        <v>-8.3555382772763611</v>
      </c>
      <c r="I50">
        <f t="shared" si="2"/>
        <v>-100.26645932731634</v>
      </c>
      <c r="K50">
        <f t="shared" si="3"/>
        <v>-8.3690622544190951</v>
      </c>
      <c r="M50">
        <f t="shared" si="4"/>
        <v>-8.3690622544190951</v>
      </c>
      <c r="N50" s="13">
        <f t="shared" si="5"/>
        <v>1.82897957757192E-4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2.3414889269026822</v>
      </c>
      <c r="H51" s="10">
        <f t="shared" si="6"/>
        <v>-8.4569559987086222</v>
      </c>
      <c r="I51">
        <f t="shared" si="2"/>
        <v>-101.48347198450347</v>
      </c>
      <c r="K51">
        <f t="shared" si="3"/>
        <v>-8.4694830337824225</v>
      </c>
      <c r="M51">
        <f t="shared" si="4"/>
        <v>-8.4694830337824225</v>
      </c>
      <c r="N51" s="13">
        <f t="shared" si="5"/>
        <v>1.5692660774022197E-4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2.349774874296978</v>
      </c>
      <c r="H52" s="10">
        <f t="shared" si="6"/>
        <v>-8.5508545519764709</v>
      </c>
      <c r="I52">
        <f t="shared" si="2"/>
        <v>-102.61025462371765</v>
      </c>
      <c r="K52">
        <f t="shared" si="3"/>
        <v>-8.5624190620432277</v>
      </c>
      <c r="M52">
        <f t="shared" si="4"/>
        <v>-8.5624190620432277</v>
      </c>
      <c r="N52" s="13">
        <f t="shared" si="5"/>
        <v>1.3373789308411795E-4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2.3580608216912733</v>
      </c>
      <c r="H53" s="10">
        <f t="shared" si="6"/>
        <v>-8.637508778522621</v>
      </c>
      <c r="I53">
        <f t="shared" si="2"/>
        <v>-103.65010534227144</v>
      </c>
      <c r="K53">
        <f t="shared" si="3"/>
        <v>-8.6481457279294975</v>
      </c>
      <c r="M53">
        <f t="shared" si="4"/>
        <v>-8.6481457279294975</v>
      </c>
      <c r="N53" s="13">
        <f t="shared" si="5"/>
        <v>1.1314469268445115E-4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2.3663467690855686</v>
      </c>
      <c r="H54" s="10">
        <f t="shared" si="6"/>
        <v>-8.717185005986245</v>
      </c>
      <c r="I54">
        <f t="shared" si="2"/>
        <v>-104.60622007183494</v>
      </c>
      <c r="K54">
        <f t="shared" si="3"/>
        <v>-8.7269297513721877</v>
      </c>
      <c r="M54">
        <f t="shared" si="4"/>
        <v>-8.7269297513721877</v>
      </c>
      <c r="N54" s="13">
        <f t="shared" si="5"/>
        <v>9.4960062636851962E-5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2.374632716479864</v>
      </c>
      <c r="H55" s="10">
        <f t="shared" si="6"/>
        <v>-8.790141293883952</v>
      </c>
      <c r="I55">
        <f t="shared" si="2"/>
        <v>-105.48169552660742</v>
      </c>
      <c r="K55">
        <f t="shared" si="3"/>
        <v>-8.7990294416714399</v>
      </c>
      <c r="M55">
        <f t="shared" si="4"/>
        <v>-8.7990294416714399</v>
      </c>
      <c r="N55" s="13">
        <f t="shared" si="5"/>
        <v>7.8999171092224447E-5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2.3829186638741593</v>
      </c>
      <c r="H56" s="10">
        <f t="shared" si="6"/>
        <v>-8.8566276724813093</v>
      </c>
      <c r="I56">
        <f t="shared" si="2"/>
        <v>-106.27953206977571</v>
      </c>
      <c r="K56">
        <f t="shared" si="3"/>
        <v>-8.8646949481199044</v>
      </c>
      <c r="M56">
        <f t="shared" si="4"/>
        <v>-8.8646949481199044</v>
      </c>
      <c r="N56" s="13">
        <f t="shared" si="5"/>
        <v>6.508093622907008E-5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2.3912046112684551</v>
      </c>
      <c r="H57" s="10">
        <f t="shared" si="6"/>
        <v>-8.9168863750383309</v>
      </c>
      <c r="I57">
        <f t="shared" si="2"/>
        <v>-107.00263650045997</v>
      </c>
      <c r="K57">
        <f t="shared" si="3"/>
        <v>-8.9241685033031555</v>
      </c>
      <c r="M57">
        <f t="shared" si="4"/>
        <v>-8.9241685033031555</v>
      </c>
      <c r="N57" s="13">
        <f t="shared" si="5"/>
        <v>5.3029392065356611E-5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2.3994905586627504</v>
      </c>
      <c r="H58" s="10">
        <f t="shared" si="6"/>
        <v>-8.9711520636077218</v>
      </c>
      <c r="I58">
        <f t="shared" si="2"/>
        <v>-107.65382476329266</v>
      </c>
      <c r="K58">
        <f t="shared" si="3"/>
        <v>-8.9776846592907233</v>
      </c>
      <c r="M58">
        <f t="shared" si="4"/>
        <v>-8.9776846592907233</v>
      </c>
      <c r="N58" s="13">
        <f t="shared" si="5"/>
        <v>4.2674806357570801E-5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2.4077765060570462</v>
      </c>
      <c r="H59" s="10">
        <f t="shared" si="6"/>
        <v>-9.0196520485597542</v>
      </c>
      <c r="I59">
        <f t="shared" si="2"/>
        <v>-108.23582458271704</v>
      </c>
      <c r="K59">
        <f t="shared" si="3"/>
        <v>-9.0254705169250453</v>
      </c>
      <c r="M59">
        <f t="shared" si="4"/>
        <v>-9.0254705169250453</v>
      </c>
      <c r="N59" s="13">
        <f t="shared" si="5"/>
        <v>3.3854574117893239E-5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2.4160624534513415</v>
      </c>
      <c r="H60" s="10">
        <f t="shared" si="6"/>
        <v>-9.062606502003252</v>
      </c>
      <c r="I60">
        <f t="shared" si="2"/>
        <v>-108.75127802403902</v>
      </c>
      <c r="K60">
        <f t="shared" si="3"/>
        <v>-9.0677459484095628</v>
      </c>
      <c r="M60">
        <f t="shared" si="4"/>
        <v>-9.0677459484095628</v>
      </c>
      <c r="N60" s="13">
        <f t="shared" si="5"/>
        <v>2.6413909363341101E-5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2.4243484008456369</v>
      </c>
      <c r="H61" s="10">
        <f t="shared" si="6"/>
        <v>-9.100228665267494</v>
      </c>
      <c r="I61">
        <f t="shared" si="2"/>
        <v>-109.20274398320993</v>
      </c>
      <c r="K61">
        <f t="shared" si="3"/>
        <v>-9.1047238133911197</v>
      </c>
      <c r="M61">
        <f t="shared" si="4"/>
        <v>-9.1047238133911197</v>
      </c>
      <c r="N61" s="13">
        <f t="shared" si="5"/>
        <v>2.0206356653335879E-5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2.4326343482399322</v>
      </c>
      <c r="H62" s="10">
        <f t="shared" si="6"/>
        <v>-9.1327250506056643</v>
      </c>
      <c r="I62">
        <f t="shared" si="2"/>
        <v>-109.59270060726797</v>
      </c>
      <c r="K62">
        <f t="shared" si="3"/>
        <v>-9.1366101687263104</v>
      </c>
      <c r="M62">
        <f t="shared" si="4"/>
        <v>-9.1366101687263104</v>
      </c>
      <c r="N62" s="13">
        <f t="shared" si="5"/>
        <v>1.5094142811372447E-5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2.4409202956342275</v>
      </c>
      <c r="H63" s="10">
        <f t="shared" si="6"/>
        <v>-9.1602956372761533</v>
      </c>
      <c r="I63">
        <f t="shared" si="2"/>
        <v>-109.92354764731384</v>
      </c>
      <c r="K63">
        <f t="shared" si="3"/>
        <v>-9.1636044721156757</v>
      </c>
      <c r="M63">
        <f t="shared" si="4"/>
        <v>-9.1636044721156757</v>
      </c>
      <c r="N63" s="13">
        <f t="shared" si="5"/>
        <v>1.094838799523782E-5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2.4492062430285233</v>
      </c>
      <c r="H64" s="10">
        <f t="shared" si="6"/>
        <v>-9.1831340621538207</v>
      </c>
      <c r="I64">
        <f t="shared" si="2"/>
        <v>-110.19760874584586</v>
      </c>
      <c r="K64">
        <f t="shared" si="3"/>
        <v>-9.1858997797843234</v>
      </c>
      <c r="M64">
        <f t="shared" si="4"/>
        <v>-9.1858997797843234</v>
      </c>
      <c r="N64" s="13">
        <f t="shared" si="5"/>
        <v>7.6491940116735046E-6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2.4574921904228186</v>
      </c>
      <c r="H65" s="10">
        <f t="shared" si="6"/>
        <v>-9.2014278050194935</v>
      </c>
      <c r="I65">
        <f t="shared" si="2"/>
        <v>-110.41713366023393</v>
      </c>
      <c r="K65">
        <f t="shared" si="3"/>
        <v>-9.2036829383823164</v>
      </c>
      <c r="M65">
        <f t="shared" si="4"/>
        <v>-9.2036829383823164</v>
      </c>
      <c r="N65" s="13">
        <f t="shared" si="5"/>
        <v>5.0856264841169354E-6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2.465778137817114</v>
      </c>
      <c r="H66" s="10">
        <f t="shared" si="6"/>
        <v>-9.2153583686718061</v>
      </c>
      <c r="I66">
        <f t="shared" si="2"/>
        <v>-110.58430042406167</v>
      </c>
      <c r="K66">
        <f t="shared" si="3"/>
        <v>-9.2171347712730913</v>
      </c>
      <c r="M66">
        <f t="shared" si="4"/>
        <v>-9.2171347712730913</v>
      </c>
      <c r="N66" s="13">
        <f t="shared" si="5"/>
        <v>3.1556062018528201E-6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2.4740640852114093</v>
      </c>
      <c r="H67" s="10">
        <f t="shared" si="6"/>
        <v>-9.2251014540018801</v>
      </c>
      <c r="I67">
        <f t="shared" si="2"/>
        <v>-110.70121744802256</v>
      </c>
      <c r="K67">
        <f t="shared" si="3"/>
        <v>-9.2264302593732008</v>
      </c>
      <c r="M67">
        <f t="shared" si="4"/>
        <v>-9.2264302593732008</v>
      </c>
      <c r="N67" s="13">
        <f t="shared" si="5"/>
        <v>1.7657237148508507E-6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2.4823500326057046</v>
      </c>
      <c r="H68" s="10">
        <f t="shared" si="6"/>
        <v>-9.2308271301675333</v>
      </c>
      <c r="I68">
        <f t="shared" si="2"/>
        <v>-110.7699255620104</v>
      </c>
      <c r="K68">
        <f t="shared" si="3"/>
        <v>-9.2317387167018801</v>
      </c>
      <c r="M68">
        <f t="shared" si="4"/>
        <v>-9.2317387167018801</v>
      </c>
      <c r="N68" s="13">
        <f t="shared" si="5"/>
        <v>8.3099000960232434E-3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2.49063598</v>
      </c>
      <c r="H69" s="60">
        <f t="shared" si="6"/>
        <v>-9.2326999999999995</v>
      </c>
      <c r="I69" s="59">
        <f t="shared" si="2"/>
        <v>-110.79239999999999</v>
      </c>
      <c r="J69" s="59"/>
      <c r="K69">
        <f t="shared" si="3"/>
        <v>-9.2332239607944171</v>
      </c>
      <c r="M69">
        <f t="shared" si="4"/>
        <v>-9.2332239607944171</v>
      </c>
      <c r="N69" s="61">
        <f t="shared" si="5"/>
        <v>2.7453491408675683E-3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2.4989219273942953</v>
      </c>
      <c r="H70" s="10">
        <f t="shared" si="6"/>
        <v>-9.2308793607728461</v>
      </c>
      <c r="I70">
        <f t="shared" si="2"/>
        <v>-110.77055232927415</v>
      </c>
      <c r="K70">
        <f t="shared" si="3"/>
        <v>-9.2310444781286574</v>
      </c>
      <c r="M70">
        <f t="shared" si="4"/>
        <v>-9.2310444781286574</v>
      </c>
      <c r="N70" s="13">
        <f t="shared" si="5"/>
        <v>2.7263741190102815E-4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2.5072078747885906</v>
      </c>
      <c r="H71" s="10">
        <f t="shared" si="6"/>
        <v>-9.2255193604590495</v>
      </c>
      <c r="I71">
        <f t="shared" si="2"/>
        <v>-110.70623232550859</v>
      </c>
      <c r="K71">
        <f t="shared" si="3"/>
        <v>-9.2253535847096106</v>
      </c>
      <c r="M71">
        <f t="shared" si="4"/>
        <v>-9.2253535847096106</v>
      </c>
      <c r="N71" s="13">
        <f t="shared" si="5"/>
        <v>2.7481599102021977E-8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2.5154938221828864</v>
      </c>
      <c r="H72" s="10">
        <f t="shared" si="6"/>
        <v>-9.2167691495990773</v>
      </c>
      <c r="I72">
        <f t="shared" si="2"/>
        <v>-110.60122979518893</v>
      </c>
      <c r="K72">
        <f t="shared" si="3"/>
        <v>-9.2162995819530984</v>
      </c>
      <c r="M72">
        <f t="shared" si="4"/>
        <v>-9.2162995819530984</v>
      </c>
      <c r="N72" s="13">
        <f t="shared" si="5"/>
        <v>2.2049377415020413E-7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2.5237797695771818</v>
      </c>
      <c r="H73" s="10">
        <f t="shared" si="6"/>
        <v>-9.2047730288994227</v>
      </c>
      <c r="I73">
        <f t="shared" si="2"/>
        <v>-110.45727634679307</v>
      </c>
      <c r="K73">
        <f t="shared" si="3"/>
        <v>-9.2040259080048816</v>
      </c>
      <c r="M73">
        <f t="shared" si="4"/>
        <v>-9.2040259080048816</v>
      </c>
      <c r="N73" s="13">
        <f t="shared" si="5"/>
        <v>5.5818963105989029E-7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2.5320657169714771</v>
      </c>
      <c r="H74" s="10">
        <f t="shared" si="6"/>
        <v>-9.1896705926779436</v>
      </c>
      <c r="I74">
        <f t="shared" si="2"/>
        <v>-110.27604711213533</v>
      </c>
      <c r="K74">
        <f t="shared" si="3"/>
        <v>-9.1886712846281409</v>
      </c>
      <c r="M74">
        <f t="shared" si="4"/>
        <v>-9.1886712846281409</v>
      </c>
      <c r="N74" s="13">
        <f t="shared" si="5"/>
        <v>9.9861657840057464E-7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2.5403516643657724</v>
      </c>
      <c r="H75" s="10">
        <f t="shared" si="6"/>
        <v>-9.171596868269182</v>
      </c>
      <c r="I75">
        <f t="shared" si="2"/>
        <v>-110.05916241923018</v>
      </c>
      <c r="K75">
        <f t="shared" si="3"/>
        <v>-9.1703698597879768</v>
      </c>
      <c r="M75">
        <f t="shared" si="4"/>
        <v>-9.1703698597879768</v>
      </c>
      <c r="N75" s="13">
        <f t="shared" si="5"/>
        <v>1.5055498129493953E-6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2.5486376117600678</v>
      </c>
      <c r="H76" s="10">
        <f t="shared" si="6"/>
        <v>-9.1506824514999305</v>
      </c>
      <c r="I76">
        <f t="shared" si="2"/>
        <v>-109.80818941799916</v>
      </c>
      <c r="K76">
        <f t="shared" si="3"/>
        <v>-9.1492513460580316</v>
      </c>
      <c r="M76">
        <f t="shared" si="4"/>
        <v>-9.1492513460580316</v>
      </c>
      <c r="N76" s="13">
        <f t="shared" si="5"/>
        <v>2.0480627858327887E-6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2.5569235591543635</v>
      </c>
      <c r="H77" s="10">
        <f t="shared" si="6"/>
        <v>-9.1270536383422893</v>
      </c>
      <c r="I77">
        <f t="shared" si="2"/>
        <v>-109.52464366010747</v>
      </c>
      <c r="K77">
        <f t="shared" si="3"/>
        <v>-9.1254411549705452</v>
      </c>
      <c r="M77">
        <f t="shared" si="4"/>
        <v>-9.1254411549705452</v>
      </c>
      <c r="N77" s="13">
        <f t="shared" si="5"/>
        <v>2.6001026241513289E-6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2.5652095065486589</v>
      </c>
      <c r="H78" s="10">
        <f t="shared" si="6"/>
        <v>-9.1008325528486331</v>
      </c>
      <c r="I78">
        <f t="shared" si="2"/>
        <v>-109.2099906341836</v>
      </c>
      <c r="K78">
        <f t="shared" si="3"/>
        <v>-9.099060527427774</v>
      </c>
      <c r="M78">
        <f t="shared" si="4"/>
        <v>-9.099060527427774</v>
      </c>
      <c r="N78" s="13">
        <f t="shared" si="5"/>
        <v>3.1400740921708002E-6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2.5734954539429542</v>
      </c>
      <c r="H79" s="10">
        <f t="shared" si="6"/>
        <v>-9.072137271470142</v>
      </c>
      <c r="I79">
        <f t="shared" si="2"/>
        <v>-108.86564725764171</v>
      </c>
      <c r="K79">
        <f t="shared" si="3"/>
        <v>-9.0702266602891601</v>
      </c>
      <c r="M79">
        <f t="shared" si="4"/>
        <v>-9.0702266602891601</v>
      </c>
      <c r="N79" s="13">
        <f t="shared" si="5"/>
        <v>3.6504350848930607E-6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2.5817814013372495</v>
      </c>
      <c r="H80" s="10">
        <f t="shared" si="6"/>
        <v>-9.0410819438577956</v>
      </c>
      <c r="I80">
        <f t="shared" si="2"/>
        <v>-108.49298332629354</v>
      </c>
      <c r="K80">
        <f t="shared" si="3"/>
        <v>-9.0390528292452341</v>
      </c>
      <c r="M80">
        <f t="shared" si="4"/>
        <v>-9.0390528292452341</v>
      </c>
      <c r="N80" s="13">
        <f t="shared" si="5"/>
        <v>4.1173061109106069E-6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2.5900673487315458</v>
      </c>
      <c r="H81" s="10">
        <f t="shared" si="6"/>
        <v>-9.0077769102421534</v>
      </c>
      <c r="I81">
        <f t="shared" si="2"/>
        <v>-108.09332292290584</v>
      </c>
      <c r="K81">
        <f t="shared" si="3"/>
        <v>-9.0056485080862139</v>
      </c>
      <c r="M81">
        <f t="shared" si="4"/>
        <v>-9.0056485080862139</v>
      </c>
      <c r="N81" s="13">
        <f t="shared" si="5"/>
        <v>4.5300957374082023E-6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2.5983532961258411</v>
      </c>
      <c r="H82" s="10">
        <f t="shared" si="6"/>
        <v>-8.9723288154855982</v>
      </c>
      <c r="I82">
        <f t="shared" si="2"/>
        <v>-107.66794578582719</v>
      </c>
      <c r="K82">
        <f t="shared" si="3"/>
        <v>-8.9701194844699668</v>
      </c>
      <c r="M82">
        <f t="shared" si="4"/>
        <v>-8.9701194844699668</v>
      </c>
      <c r="N82" s="13">
        <f t="shared" si="5"/>
        <v>4.8811435366312141E-6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2.6066392435201364</v>
      </c>
      <c r="H83" s="10">
        <f t="shared" si="6"/>
        <v>-8.9348407198982915</v>
      </c>
      <c r="I83">
        <f t="shared" si="2"/>
        <v>-107.21808863877951</v>
      </c>
      <c r="K83">
        <f t="shared" si="3"/>
        <v>-8.9325679722908582</v>
      </c>
      <c r="M83">
        <f t="shared" si="4"/>
        <v>-8.9325679722908582</v>
      </c>
      <c r="N83" s="13">
        <f t="shared" si="5"/>
        <v>5.1653816870939951E-6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2.6149251909144318</v>
      </c>
      <c r="H84" s="10">
        <f t="shared" si="6"/>
        <v>-8.8954122069065704</v>
      </c>
      <c r="I84">
        <f t="shared" ref="I84:I147" si="9">H84*$E$6</f>
        <v>-106.74494648287885</v>
      </c>
      <c r="K84">
        <f t="shared" ref="K84:K147" si="10">(1/2)*(($L$9/2)*$L$4*EXP(-$L$7*$O$6*(G84/$O$6-1))+($L$9/2)*$L$4*EXP(-$L$7*$O$6*(($H$4/$E$4)*G84/$O$6-1))+($L$9/2)*$L$4*EXP(-$L$7*$O$6*(SQRT(4/3+$H$11^2/4)*($H$4/$E$4)*G84/$O$6-1))+2*$L$4*EXP(-$L$7*$O$6*(($H$4/$E$4)*G84/$O$6-1))+16*$L$4*EXP(-$L$7*$O$6*($H$14*($H$4/$E$4)*G84/$O$6-1))-(($L$9/2)*$L$6*EXP(-$L$5*$O$6*(G84/$O$6-1))+($L$9/2)*$L$6*EXP(-$L$5*$O$6*(($H$4/$E$4)*G84/$O$6-1))+($L$9/2)*$L$6*EXP(-$L$5*$O$6*(SQRT(4/3+$H$11^2/4)*($H$4/$E$4)*G84/$O$6-1))+2*$L$6*EXP(-$L$5*$O$6*(($H$4/$E$4)*G84/$O$6-1))+16*$L$6*EXP(-$L$5*$O$6*($H$14*($H$4/$E$4)*G84/$O$6-1))))</f>
        <v>-8.8930927207483741</v>
      </c>
      <c r="M84">
        <f t="shared" ref="M84:M147" si="11">(1/2)*(($L$9/2)*$O$4*EXP(-$O$8*$O$6*(G84/$O$6-1))+($L$9/2)*$O$4*EXP(-$O$8*$O$6*(($H$4/$E$4)*G84/$O$6-1))+($L$9/2)*$O$4*EXP(-$O$8*$O$6*(SQRT(4/3+$H$11^2/4)*($H$4/$E$4)*G84/$O$6-1))+2*$O$4*EXP(-$O$8*$O$6*(($H$4/$E$4)*G84/$O$6-1))+16*$O$4*EXP(-$O$8*$O$6*($H$14*($H$4/$E$4)*G84/$O$6-1))-(($L$9/2)*$O$7*EXP(-$O$5*$O$6*(G84/$O$6-1))+($L$9/2)*$O$7*EXP(-$O$5*$O$6*(($H$4/$E$4)*G84/$O$6-1))+($L$9/2)*$O$7*EXP(-$O$5*$O$6*(SQRT(4/3+$H$11^2/4)*($H$4/$E$4)*G84/$O$6-1))+2*$O$7*EXP(-$O$5*$O$6*(($H$4/$E$4)*G84/$O$6-1))+16*$O$7*EXP(-$O$5*$O$6*($H$14*($H$4/$E$4)*G84/$O$6-1))))</f>
        <v>-8.8930927207483741</v>
      </c>
      <c r="N84" s="13">
        <f t="shared" ref="N84:N147" si="12">(M84-H84)^2*O84</f>
        <v>5.3800160380643551E-6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2.6232111383087271</v>
      </c>
      <c r="H85" s="10">
        <f t="shared" ref="H85:H148" si="13">-(-$B$4)*(1+D85+$E$5*D85^3)*EXP(-D85)</f>
        <v>-8.8541394876602304</v>
      </c>
      <c r="I85">
        <f t="shared" si="9"/>
        <v>-106.24967385192276</v>
      </c>
      <c r="K85">
        <f t="shared" si="10"/>
        <v>-8.8517891202111585</v>
      </c>
      <c r="M85">
        <f t="shared" si="11"/>
        <v>-8.8517891202111585</v>
      </c>
      <c r="N85" s="13">
        <f t="shared" si="12"/>
        <v>5.5242271456568004E-6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2.6314970857030229</v>
      </c>
      <c r="H86" s="10">
        <f t="shared" si="13"/>
        <v>-8.8111155026627639</v>
      </c>
      <c r="I86">
        <f t="shared" si="9"/>
        <v>-105.73338603195316</v>
      </c>
      <c r="K86">
        <f t="shared" si="10"/>
        <v>-8.8087493049696164</v>
      </c>
      <c r="M86">
        <f t="shared" si="11"/>
        <v>-8.8087493049696164</v>
      </c>
      <c r="N86" s="13">
        <f t="shared" si="12"/>
        <v>5.5988915230565417E-6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2.6397830330973182</v>
      </c>
      <c r="H87" s="10">
        <f t="shared" si="13"/>
        <v>-8.7664300205063803</v>
      </c>
      <c r="I87">
        <f t="shared" si="9"/>
        <v>-105.19716024607656</v>
      </c>
      <c r="K87">
        <f t="shared" si="10"/>
        <v>-8.7640622529673298</v>
      </c>
      <c r="M87">
        <f t="shared" si="11"/>
        <v>-8.7640622529673298</v>
      </c>
      <c r="N87" s="13">
        <f t="shared" si="12"/>
        <v>5.6063231189814836E-6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2.6480689804916135</v>
      </c>
      <c r="H88" s="10">
        <f t="shared" si="13"/>
        <v>-8.7201697337914705</v>
      </c>
      <c r="I88">
        <f t="shared" si="9"/>
        <v>-104.64203680549764</v>
      </c>
      <c r="K88">
        <f t="shared" si="10"/>
        <v>-8.7178138825990228</v>
      </c>
      <c r="M88">
        <f t="shared" si="11"/>
        <v>-8.7178138825990228</v>
      </c>
      <c r="N88" s="13">
        <f t="shared" si="12"/>
        <v>5.5500348409574585E-6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2.6563549278859089</v>
      </c>
      <c r="H89" s="10">
        <f t="shared" si="13"/>
        <v>-8.6724183523080001</v>
      </c>
      <c r="I89">
        <f t="shared" si="9"/>
        <v>-104.069020227696</v>
      </c>
      <c r="K89">
        <f t="shared" si="10"/>
        <v>-8.6700871466602045</v>
      </c>
      <c r="M89">
        <f t="shared" si="11"/>
        <v>-8.6700871466602045</v>
      </c>
      <c r="N89" s="13">
        <f t="shared" si="12"/>
        <v>5.4345197723138337E-6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2.6646408752802042</v>
      </c>
      <c r="H90" s="10">
        <f t="shared" si="13"/>
        <v>-8.6232566935543122</v>
      </c>
      <c r="I90">
        <f t="shared" si="9"/>
        <v>-103.47908032265175</v>
      </c>
      <c r="K90">
        <f t="shared" si="10"/>
        <v>-8.6209621235312053</v>
      </c>
      <c r="M90">
        <f t="shared" si="11"/>
        <v>-8.6209621235312053</v>
      </c>
      <c r="N90" s="13">
        <f t="shared" si="12"/>
        <v>5.2650515909410593E-6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2.6729268226745</v>
      </c>
      <c r="H91" s="10">
        <f t="shared" si="13"/>
        <v>-8.5727627706666816</v>
      </c>
      <c r="I91">
        <f t="shared" si="9"/>
        <v>-102.87315324800018</v>
      </c>
      <c r="K91">
        <f t="shared" si="10"/>
        <v>-8.5705161056757966</v>
      </c>
      <c r="M91">
        <f t="shared" si="11"/>
        <v>-8.5705161056757966</v>
      </c>
      <c r="N91" s="13">
        <f t="shared" si="12"/>
        <v>5.047503581268272E-6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2.6812127700687953</v>
      </c>
      <c r="H92" s="10">
        <f t="shared" si="13"/>
        <v>-8.521011877831091</v>
      </c>
      <c r="I92">
        <f t="shared" si="9"/>
        <v>-102.25214253397309</v>
      </c>
      <c r="K92">
        <f t="shared" si="10"/>
        <v>-8.5188236855324675</v>
      </c>
      <c r="M92">
        <f t="shared" si="11"/>
        <v>-8.5188236855324675</v>
      </c>
      <c r="N92" s="13">
        <f t="shared" si="12"/>
        <v>4.7881855357554067E-6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2.6894987174630907</v>
      </c>
      <c r="H93" s="10">
        <f t="shared" si="13"/>
        <v>-8.4680766732467578</v>
      </c>
      <c r="I93">
        <f t="shared" si="9"/>
        <v>-101.6169200789611</v>
      </c>
      <c r="K93">
        <f t="shared" si="10"/>
        <v>-8.4659568388739004</v>
      </c>
      <c r="M93">
        <f t="shared" si="11"/>
        <v>-8.4659568388739004</v>
      </c>
      <c r="N93" s="13">
        <f t="shared" si="12"/>
        <v>4.4936977683479563E-6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2.697784664857386</v>
      </c>
      <c r="H94" s="10">
        <f t="shared" si="13"/>
        <v>-8.4140272597090249</v>
      </c>
      <c r="I94">
        <f t="shared" si="9"/>
        <v>-100.96832711650831</v>
      </c>
      <c r="K94">
        <f t="shared" si="10"/>
        <v>-8.4119850057082353</v>
      </c>
      <c r="M94">
        <f t="shared" si="11"/>
        <v>-8.4119850057082353</v>
      </c>
      <c r="N94" s="13">
        <f t="shared" si="12"/>
        <v>4.1708014037411751E-6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2.7060706122516813</v>
      </c>
      <c r="H95" s="10">
        <f t="shared" si="13"/>
        <v>-8.3589312628774604</v>
      </c>
      <c r="I95">
        <f t="shared" si="9"/>
        <v>-100.30717515452952</v>
      </c>
      <c r="K95">
        <f t="shared" si="10"/>
        <v>-8.3569751687934204</v>
      </c>
      <c r="M95">
        <f t="shared" si="11"/>
        <v>-8.3569751687934204</v>
      </c>
      <c r="N95" s="13">
        <f t="shared" si="12"/>
        <v>3.8263040656161342E-6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2.7143565596459771</v>
      </c>
      <c r="H96" s="10">
        <f t="shared" si="13"/>
        <v>-8.3028539072932261</v>
      </c>
      <c r="I96">
        <f t="shared" si="9"/>
        <v>-99.634246887518714</v>
      </c>
      <c r="K96">
        <f t="shared" si="10"/>
        <v>-8.3009919298339518</v>
      </c>
      <c r="M96">
        <f t="shared" si="11"/>
        <v>-8.3009919298339518</v>
      </c>
      <c r="N96" s="13">
        <f t="shared" si="12"/>
        <v>3.4669600588455771E-6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2.7226425070402724</v>
      </c>
      <c r="H97" s="10">
        <f t="shared" si="13"/>
        <v>-8.2458580902080367</v>
      </c>
      <c r="I97">
        <f t="shared" si="9"/>
        <v>-98.950297082496434</v>
      </c>
      <c r="K97">
        <f t="shared" si="10"/>
        <v>-8.2440975834272994</v>
      </c>
      <c r="M97">
        <f t="shared" si="11"/>
        <v>-8.2440975834272994</v>
      </c>
      <c r="N97" s="13">
        <f t="shared" si="12"/>
        <v>3.0993841250222183E-6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2.7309284544345678</v>
      </c>
      <c r="H98" s="10">
        <f t="shared" si="13"/>
        <v>-8.1880044532853553</v>
      </c>
      <c r="I98">
        <f t="shared" si="9"/>
        <v>-98.256053439424264</v>
      </c>
      <c r="K98">
        <f t="shared" si="10"/>
        <v>-8.1863521888252571</v>
      </c>
      <c r="M98">
        <f t="shared" si="11"/>
        <v>-8.1863521888252571</v>
      </c>
      <c r="N98" s="13">
        <f t="shared" si="12"/>
        <v>2.7299778461037671E-6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2.7392144018288631</v>
      </c>
      <c r="H99" s="10">
        <f t="shared" si="13"/>
        <v>-8.129351452232866</v>
      </c>
      <c r="I99">
        <f t="shared" si="9"/>
        <v>-97.552217426794385</v>
      </c>
      <c r="K99">
        <f t="shared" si="10"/>
        <v>-8.1278136395738123</v>
      </c>
      <c r="M99">
        <f t="shared" si="11"/>
        <v>-8.1278136395738123</v>
      </c>
      <c r="N99" s="13">
        <f t="shared" si="12"/>
        <v>2.3648677743458967E-6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2.7475003492231584</v>
      </c>
      <c r="H100" s="10">
        <f t="shared" si="13"/>
        <v>-8.0699554244236005</v>
      </c>
      <c r="I100">
        <f t="shared" si="9"/>
        <v>-96.839465093083206</v>
      </c>
      <c r="K100">
        <f t="shared" si="10"/>
        <v>-8.0685377310928992</v>
      </c>
      <c r="M100">
        <f t="shared" si="11"/>
        <v>-8.0685377310928992</v>
      </c>
      <c r="N100" s="13">
        <f t="shared" si="12"/>
        <v>2.0098543799149381E-6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2.7557862966174542</v>
      </c>
      <c r="H101" s="10">
        <f t="shared" si="13"/>
        <v>-8.0098706545616452</v>
      </c>
      <c r="I101">
        <f t="shared" si="9"/>
        <v>-96.118447854739742</v>
      </c>
      <c r="K101">
        <f t="shared" si="10"/>
        <v>-8.0085782262561143</v>
      </c>
      <c r="M101">
        <f t="shared" si="11"/>
        <v>-8.0085782262561143</v>
      </c>
      <c r="N101" s="13">
        <f t="shared" si="12"/>
        <v>1.6703709249374487E-6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2.76407224401175</v>
      </c>
      <c r="H102" s="10">
        <f t="shared" si="13"/>
        <v>-7.9491494384467396</v>
      </c>
      <c r="I102">
        <f t="shared" si="9"/>
        <v>-95.389793261360879</v>
      </c>
      <c r="K102">
        <f t="shared" si="10"/>
        <v>-7.9479869190282173</v>
      </c>
      <c r="M102">
        <f t="shared" si="11"/>
        <v>-7.9479869190282173</v>
      </c>
      <c r="N102" s="13">
        <f t="shared" si="12"/>
        <v>1.3514513984414287E-6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2.7723581914060453</v>
      </c>
      <c r="H103" s="10">
        <f t="shared" si="13"/>
        <v>-7.8878421448907181</v>
      </c>
      <c r="I103">
        <f t="shared" si="9"/>
        <v>-94.654105738688614</v>
      </c>
      <c r="K103">
        <f t="shared" si="10"/>
        <v>-7.8868136962169935</v>
      </c>
      <c r="M103">
        <f t="shared" si="11"/>
        <v>-7.8868136962169935</v>
      </c>
      <c r="N103" s="13">
        <f t="shared" si="12"/>
        <v>1.0577066744859849E-6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2.7806441388003411</v>
      </c>
      <c r="H104" s="10">
        <f t="shared" si="13"/>
        <v>-7.8259972758371825</v>
      </c>
      <c r="I104">
        <f t="shared" si="9"/>
        <v>-93.911967310046194</v>
      </c>
      <c r="K104">
        <f t="shared" si="10"/>
        <v>-7.8251065973941554</v>
      </c>
      <c r="M104">
        <f t="shared" si="11"/>
        <v>-7.8251065973941554</v>
      </c>
      <c r="N104" s="13">
        <f t="shared" si="12"/>
        <v>7.9330808887326556E-7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2.7889300861946364</v>
      </c>
      <c r="H105" s="10">
        <f t="shared" si="13"/>
        <v>-7.7636615247345571</v>
      </c>
      <c r="I105">
        <f t="shared" si="9"/>
        <v>-93.163938296814678</v>
      </c>
      <c r="K105">
        <f t="shared" si="10"/>
        <v>-7.7629118730384663</v>
      </c>
      <c r="M105">
        <f t="shared" si="11"/>
        <v>-7.7629118730384663</v>
      </c>
      <c r="N105" s="13">
        <f t="shared" si="12"/>
        <v>5.6197766545175089E-7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2.7972160335889318</v>
      </c>
      <c r="H106" s="10">
        <f t="shared" si="13"/>
        <v>-7.7008798332111725</v>
      </c>
      <c r="I106">
        <f t="shared" si="9"/>
        <v>-92.410557998534074</v>
      </c>
      <c r="K106">
        <f t="shared" si="10"/>
        <v>-7.7002740409527846</v>
      </c>
      <c r="M106">
        <f t="shared" si="11"/>
        <v>-7.7002740409527846</v>
      </c>
      <c r="N106" s="13">
        <f t="shared" si="12"/>
        <v>3.6698426032279893E-7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2.8055019809832271</v>
      </c>
      <c r="H107" s="10">
        <f t="shared" si="13"/>
        <v>-7.637695446099821</v>
      </c>
      <c r="I107">
        <f t="shared" si="9"/>
        <v>-91.652345353197859</v>
      </c>
      <c r="K107">
        <f t="shared" si="10"/>
        <v>-7.6372359410050628</v>
      </c>
      <c r="M107">
        <f t="shared" si="11"/>
        <v>-7.6372359410050628</v>
      </c>
      <c r="N107" s="13">
        <f t="shared" si="12"/>
        <v>2.1114493210876808E-7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2.8137879283775225</v>
      </c>
      <c r="H108" s="10">
        <f t="shared" si="13"/>
        <v>-7.5741499648578507</v>
      </c>
      <c r="I108">
        <f t="shared" si="9"/>
        <v>-90.889799578294202</v>
      </c>
      <c r="K108">
        <f t="shared" si="10"/>
        <v>-7.5738387882421536</v>
      </c>
      <c r="M108">
        <f t="shared" si="11"/>
        <v>-7.5738387882421536</v>
      </c>
      <c r="N108" s="13">
        <f t="shared" si="12"/>
        <v>9.6830886156718405E-8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2.8220738757718182</v>
      </c>
      <c r="H109" s="10">
        <f t="shared" si="13"/>
        <v>-7.5102833994277001</v>
      </c>
      <c r="I109">
        <f t="shared" si="9"/>
        <v>-90.123400793132404</v>
      </c>
      <c r="K109">
        <f t="shared" si="10"/>
        <v>-7.5101222244235277</v>
      </c>
      <c r="M109">
        <f t="shared" si="11"/>
        <v>-7.5101222244235277</v>
      </c>
      <c r="N109" s="13">
        <f t="shared" si="12"/>
        <v>2.5977381969954634E-8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2.8303598231661136</v>
      </c>
      <c r="H110" s="10">
        <f t="shared" si="13"/>
        <v>-7.4461342185814736</v>
      </c>
      <c r="I110">
        <f t="shared" si="9"/>
        <v>-89.353610622977683</v>
      </c>
      <c r="K110">
        <f t="shared" si="10"/>
        <v>-7.4461243680209996</v>
      </c>
      <c r="M110">
        <f t="shared" si="11"/>
        <v>-7.4461243680209996</v>
      </c>
      <c r="N110" s="13">
        <f t="shared" si="12"/>
        <v>9.7033541651507053E-11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2.8386457705604089</v>
      </c>
      <c r="H111" s="10">
        <f t="shared" si="13"/>
        <v>-7.3817393987920248</v>
      </c>
      <c r="I111">
        <f t="shared" si="9"/>
        <v>-88.580872785504297</v>
      </c>
      <c r="K111">
        <f t="shared" si="10"/>
        <v>-7.3818818627288803</v>
      </c>
      <c r="M111">
        <f t="shared" si="11"/>
        <v>-7.3818818627288803</v>
      </c>
      <c r="N111" s="13">
        <f t="shared" si="12"/>
        <v>2.0295973304357536E-8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2.8469317179547042</v>
      </c>
      <c r="H112" s="10">
        <f t="shared" si="13"/>
        <v>-7.3171344716718689</v>
      </c>
      <c r="I112">
        <f t="shared" si="9"/>
        <v>-87.80561366006242</v>
      </c>
      <c r="K112">
        <f t="shared" si="10"/>
        <v>-7.3174299245280512</v>
      </c>
      <c r="M112">
        <f t="shared" si="11"/>
        <v>-7.3174299245280512</v>
      </c>
      <c r="N112" s="13">
        <f t="shared" si="12"/>
        <v>8.729239022625851E-5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2.8552176653489996</v>
      </c>
      <c r="H113" s="10">
        <f t="shared" si="13"/>
        <v>-7.2523535700200643</v>
      </c>
      <c r="I113">
        <f t="shared" si="9"/>
        <v>-87.028242840240779</v>
      </c>
      <c r="K113">
        <f t="shared" si="10"/>
        <v>-7.2528023873458043</v>
      </c>
      <c r="M113">
        <f t="shared" si="11"/>
        <v>-7.2528023873458043</v>
      </c>
      <c r="N113" s="13">
        <f t="shared" si="12"/>
        <v>2.0143699188438803E-4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2.8635036127432953</v>
      </c>
      <c r="H114" s="10">
        <f t="shared" si="13"/>
        <v>-7.1874294725161789</v>
      </c>
      <c r="I114">
        <f t="shared" si="9"/>
        <v>-86.249153670194147</v>
      </c>
      <c r="K114">
        <f t="shared" si="10"/>
        <v>-7.1880317473524729</v>
      </c>
      <c r="M114">
        <f t="shared" si="11"/>
        <v>-7.1880317473524729</v>
      </c>
      <c r="N114" s="13">
        <f t="shared" si="12"/>
        <v>3.6273497843288829E-4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2.8717895601375907</v>
      </c>
      <c r="H115" s="10">
        <f t="shared" si="13"/>
        <v>-7.1223936470993214</v>
      </c>
      <c r="I115">
        <f t="shared" si="9"/>
        <v>-85.468723765191854</v>
      </c>
      <c r="K115">
        <f t="shared" si="10"/>
        <v>-7.1231492059343822</v>
      </c>
      <c r="M115">
        <f t="shared" si="11"/>
        <v>-7.1231492059343822</v>
      </c>
      <c r="N115" s="13">
        <f t="shared" si="12"/>
        <v>5.7086915323833085E-7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2.880075507531886</v>
      </c>
      <c r="H116" s="10">
        <f t="shared" si="13"/>
        <v>-7.0572762930692772</v>
      </c>
      <c r="I116">
        <f t="shared" si="9"/>
        <v>-84.687315516831319</v>
      </c>
      <c r="K116">
        <f t="shared" si="10"/>
        <v>-7.058184711381668</v>
      </c>
      <c r="M116">
        <f t="shared" si="11"/>
        <v>-7.058184711381668</v>
      </c>
      <c r="N116" s="13">
        <f t="shared" si="12"/>
        <v>8.2522383028705332E-7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2.8883614549261813</v>
      </c>
      <c r="H117" s="10">
        <f t="shared" si="13"/>
        <v>-6.9921063819456499</v>
      </c>
      <c r="I117">
        <f t="shared" si="9"/>
        <v>-83.905276583347799</v>
      </c>
      <c r="K117">
        <f t="shared" si="10"/>
        <v>-6.993166999328376</v>
      </c>
      <c r="M117">
        <f t="shared" si="11"/>
        <v>-6.993166999328376</v>
      </c>
      <c r="N117" s="13">
        <f t="shared" si="12"/>
        <v>1.1249092325407933E-6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2.8966474023204767</v>
      </c>
      <c r="H118" s="10">
        <f t="shared" si="13"/>
        <v>-6.9269116971200599</v>
      </c>
      <c r="I118">
        <f t="shared" si="9"/>
        <v>-83.122940365440712</v>
      </c>
      <c r="K118">
        <f t="shared" si="10"/>
        <v>-6.9281236319811814</v>
      </c>
      <c r="M118">
        <f t="shared" si="11"/>
        <v>-6.9281236319811814</v>
      </c>
      <c r="N118" s="13">
        <f t="shared" si="12"/>
        <v>1.468786107601535E-6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2.9049333497147725</v>
      </c>
      <c r="H119" s="10">
        <f t="shared" si="13"/>
        <v>-6.8617188723354161</v>
      </c>
      <c r="I119">
        <f t="shared" si="9"/>
        <v>-82.340626468024993</v>
      </c>
      <c r="K119">
        <f t="shared" si="10"/>
        <v>-6.8630810361718888</v>
      </c>
      <c r="M119">
        <f t="shared" si="11"/>
        <v>-6.8630810361718888</v>
      </c>
      <c r="N119" s="13">
        <f t="shared" si="12"/>
        <v>1.8554903173940143E-6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2.9132192971090678</v>
      </c>
      <c r="H120" s="10">
        <f t="shared" si="13"/>
        <v>-6.7965534290253364</v>
      </c>
      <c r="I120">
        <f t="shared" si="9"/>
        <v>-81.558641148304034</v>
      </c>
      <c r="K120">
        <f t="shared" si="10"/>
        <v>-6.7980645402681397</v>
      </c>
      <c r="M120">
        <f t="shared" si="11"/>
        <v>-6.7980645402681397</v>
      </c>
      <c r="N120" s="13">
        <f t="shared" si="12"/>
        <v>2.2834571881263264E-6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2.9215052445033631</v>
      </c>
      <c r="H121" s="10">
        <f t="shared" si="13"/>
        <v>-6.731439812545978</v>
      </c>
      <c r="I121">
        <f t="shared" si="9"/>
        <v>-80.777277750551733</v>
      </c>
      <c r="K121">
        <f t="shared" si="10"/>
        <v>-6.7330984099753914</v>
      </c>
      <c r="M121">
        <f t="shared" si="11"/>
        <v>-6.7330984099753914</v>
      </c>
      <c r="N121" s="13">
        <f t="shared" si="12"/>
        <v>2.7509454328568482E-6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2.9297911918976585</v>
      </c>
      <c r="H122" s="10">
        <f t="shared" si="13"/>
        <v>-6.66640142733152</v>
      </c>
      <c r="I122">
        <f t="shared" si="9"/>
        <v>-79.996817127978233</v>
      </c>
      <c r="K122">
        <f t="shared" si="10"/>
        <v>-6.6682058830626376</v>
      </c>
      <c r="M122">
        <f t="shared" si="11"/>
        <v>-6.6682058830626376</v>
      </c>
      <c r="N122" s="13">
        <f t="shared" si="12"/>
        <v>3.2560604855633292E-6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2.9380771392919538</v>
      </c>
      <c r="H123" s="10">
        <f t="shared" si="13"/>
        <v>-6.6014606710038493</v>
      </c>
      <c r="I123">
        <f t="shared" si="9"/>
        <v>-79.217528052046191</v>
      </c>
      <c r="K123">
        <f t="shared" si="10"/>
        <v>-6.6034092030431335</v>
      </c>
      <c r="M123">
        <f t="shared" si="11"/>
        <v>-6.6034092030431335</v>
      </c>
      <c r="N123" s="13">
        <f t="shared" si="12"/>
        <v>3.7967771081172198E-6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2.9463630866862496</v>
      </c>
      <c r="H124" s="10">
        <f t="shared" si="13"/>
        <v>-6.5366389674659802</v>
      </c>
      <c r="I124">
        <f t="shared" si="9"/>
        <v>-78.439667609591766</v>
      </c>
      <c r="K124">
        <f t="shared" si="10"/>
        <v>-6.5387296518406348</v>
      </c>
      <c r="M124">
        <f t="shared" si="11"/>
        <v>-6.5387296518406348</v>
      </c>
      <c r="N124" s="13">
        <f t="shared" si="12"/>
        <v>4.3709611544251052E-6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2.9546490340805454</v>
      </c>
      <c r="H125" s="10">
        <f t="shared" si="13"/>
        <v>-6.4719567990080948</v>
      </c>
      <c r="I125">
        <f t="shared" si="9"/>
        <v>-77.663481588097142</v>
      </c>
      <c r="K125">
        <f t="shared" si="10"/>
        <v>-6.4741875814707264</v>
      </c>
      <c r="M125">
        <f t="shared" si="11"/>
        <v>-6.4741875814707264</v>
      </c>
      <c r="N125" s="13">
        <f t="shared" si="12"/>
        <v>4.976390395584398E-6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2.9629349814748402</v>
      </c>
      <c r="H126" s="10">
        <f t="shared" si="13"/>
        <v>-6.407433737454201</v>
      </c>
      <c r="I126">
        <f t="shared" si="9"/>
        <v>-76.889204849450408</v>
      </c>
      <c r="K126">
        <f t="shared" si="10"/>
        <v>-6.4098024447659592</v>
      </c>
      <c r="M126">
        <f t="shared" si="11"/>
        <v>-6.4098024447659592</v>
      </c>
      <c r="N126" s="13">
        <f t="shared" si="12"/>
        <v>5.6107743287767595E-6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2.9712209288691356</v>
      </c>
      <c r="H127" s="10">
        <f t="shared" si="13"/>
        <v>-6.3430884743766507</v>
      </c>
      <c r="I127">
        <f t="shared" si="9"/>
        <v>-76.117061692519812</v>
      </c>
      <c r="K127">
        <f t="shared" si="10"/>
        <v>-6.3455928251726821</v>
      </c>
      <c r="M127">
        <f t="shared" si="11"/>
        <v>-6.3455928251726821</v>
      </c>
      <c r="N127" s="13">
        <f t="shared" si="12"/>
        <v>6.271772909583087E-6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2.9795068762634318</v>
      </c>
      <c r="H128" s="10">
        <f t="shared" si="13"/>
        <v>-6.278938850405023</v>
      </c>
      <c r="I128">
        <f t="shared" si="9"/>
        <v>-75.347266204860276</v>
      </c>
      <c r="K128">
        <f t="shared" si="10"/>
        <v>-6.2815764656467481</v>
      </c>
      <c r="M128">
        <f t="shared" si="11"/>
        <v>-6.2815764656467481</v>
      </c>
      <c r="N128" s="13">
        <f t="shared" si="12"/>
        <v>6.9570141633806738E-6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2.9877928236577271</v>
      </c>
      <c r="H129" s="10">
        <f t="shared" si="13"/>
        <v>-6.215001883655197</v>
      </c>
      <c r="I129">
        <f t="shared" si="9"/>
        <v>-74.580022603862361</v>
      </c>
      <c r="K129">
        <f t="shared" si="10"/>
        <v>-6.217770296674292</v>
      </c>
      <c r="M129">
        <f t="shared" si="11"/>
        <v>-6.217770296674292</v>
      </c>
      <c r="N129" s="13">
        <f t="shared" si="12"/>
        <v>7.6641106442948497E-6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2.9960787710520225</v>
      </c>
      <c r="H130" s="10">
        <f t="shared" si="13"/>
        <v>-6.1512937973035857</v>
      </c>
      <c r="I130">
        <f t="shared" si="9"/>
        <v>-73.815525567643022</v>
      </c>
      <c r="K130">
        <f t="shared" si="10"/>
        <v>-6.1541904634431788</v>
      </c>
      <c r="M130">
        <f t="shared" si="11"/>
        <v>-6.1541904634431788</v>
      </c>
      <c r="N130" s="13">
        <f t="shared" si="12"/>
        <v>8.3906747242649114E-6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3.0043647184463178</v>
      </c>
      <c r="H131" s="10">
        <f t="shared" si="13"/>
        <v>-6.0878300463310158</v>
      </c>
      <c r="I131">
        <f t="shared" si="9"/>
        <v>-73.053960555972196</v>
      </c>
      <c r="K131">
        <f t="shared" si="10"/>
        <v>-6.0908523521900158</v>
      </c>
      <c r="M131">
        <f t="shared" si="11"/>
        <v>-6.0908523521900158</v>
      </c>
      <c r="N131" s="13">
        <f t="shared" si="12"/>
        <v>9.1343327053456389E-6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3.0126506658406131</v>
      </c>
      <c r="H132" s="10">
        <f t="shared" si="13"/>
        <v>-6.0246253434598565</v>
      </c>
      <c r="I132">
        <f t="shared" si="9"/>
        <v>-72.295504121518277</v>
      </c>
      <c r="K132">
        <f t="shared" si="10"/>
        <v>-6.0277706157466664</v>
      </c>
      <c r="M132">
        <f t="shared" si="11"/>
        <v>-6.0277706157466664</v>
      </c>
      <c r="N132" s="13">
        <f t="shared" si="12"/>
        <v>9.892737758174638E-6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3.0209366132349089</v>
      </c>
      <c r="H133" s="10">
        <f t="shared" si="13"/>
        <v>-5.9616936843075283</v>
      </c>
      <c r="I133">
        <f t="shared" si="9"/>
        <v>-71.540324211690347</v>
      </c>
      <c r="K133">
        <f t="shared" si="10"/>
        <v>-5.9649591983098693</v>
      </c>
      <c r="M133">
        <f t="shared" si="11"/>
        <v>-5.9649591983098693</v>
      </c>
      <c r="N133" s="13">
        <f t="shared" si="12"/>
        <v>1.0663581699485043E-5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3.0292225606292043</v>
      </c>
      <c r="H134" s="10">
        <f t="shared" si="13"/>
        <v>-5.8990483717787452</v>
      </c>
      <c r="I134">
        <f t="shared" si="9"/>
        <v>-70.788580461344935</v>
      </c>
      <c r="K134">
        <f t="shared" si="10"/>
        <v>-5.9024313594564903</v>
      </c>
      <c r="M134">
        <f t="shared" si="11"/>
        <v>-5.9024313594564903</v>
      </c>
      <c r="N134" s="13">
        <f t="shared" si="12"/>
        <v>1.1444605627775468E-5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3.0375085080234996</v>
      </c>
      <c r="H135" s="10">
        <f t="shared" si="13"/>
        <v>-5.8367020397183458</v>
      </c>
      <c r="I135">
        <f t="shared" si="9"/>
        <v>-70.040424476620146</v>
      </c>
      <c r="K135">
        <f t="shared" si="10"/>
        <v>-5.8401996974266508</v>
      </c>
      <c r="M135">
        <f t="shared" si="11"/>
        <v>-5.8401996974266508</v>
      </c>
      <c r="N135" s="13">
        <f t="shared" si="12"/>
        <v>1.2233609444465476E-5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3.0457944554177949</v>
      </c>
      <c r="H136" s="10">
        <f t="shared" si="13"/>
        <v>-5.7746666758458192</v>
      </c>
      <c r="I136">
        <f t="shared" si="9"/>
        <v>-69.296000110149834</v>
      </c>
      <c r="K136">
        <f t="shared" si="10"/>
        <v>-5.7782761716960458</v>
      </c>
      <c r="M136">
        <f t="shared" si="11"/>
        <v>-5.7782761716960458</v>
      </c>
      <c r="N136" s="13">
        <f t="shared" si="12"/>
        <v>1.3028460292803259E-5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3.0540804028120903</v>
      </c>
      <c r="H137" s="10">
        <f t="shared" si="13"/>
        <v>-5.7129536439922388</v>
      </c>
      <c r="I137">
        <f t="shared" si="9"/>
        <v>-68.555443727906862</v>
      </c>
      <c r="K137">
        <f t="shared" si="10"/>
        <v>-5.7166721248583663</v>
      </c>
      <c r="M137">
        <f t="shared" si="11"/>
        <v>-5.7166721248583663</v>
      </c>
      <c r="N137" s="13">
        <f t="shared" si="12"/>
        <v>1.382709995175611E-5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3.062366350206386</v>
      </c>
      <c r="H138" s="10">
        <f t="shared" si="13"/>
        <v>-5.6515737056595414</v>
      </c>
      <c r="I138">
        <f t="shared" si="9"/>
        <v>-67.818884467914501</v>
      </c>
      <c r="K138">
        <f t="shared" si="10"/>
        <v>-5.6553983038379521</v>
      </c>
      <c r="M138">
        <f t="shared" si="11"/>
        <v>-5.6553983038379521</v>
      </c>
      <c r="N138" s="13">
        <f t="shared" si="12"/>
        <v>1.4627551226301924E-5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3.0706522976006814</v>
      </c>
      <c r="H139" s="10">
        <f t="shared" si="13"/>
        <v>-5.590537040921701</v>
      </c>
      <c r="I139">
        <f t="shared" si="9"/>
        <v>-67.086444491060405</v>
      </c>
      <c r="K139">
        <f t="shared" si="10"/>
        <v>-5.5944648804523966</v>
      </c>
      <c r="M139">
        <f t="shared" si="11"/>
        <v>-5.5944648804523966</v>
      </c>
      <c r="N139" s="13">
        <f t="shared" si="12"/>
        <v>1.5427923378895366E-5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3.0789382449949767</v>
      </c>
      <c r="H140" s="10">
        <f t="shared" si="13"/>
        <v>-5.5298532686867032</v>
      </c>
      <c r="I140">
        <f t="shared" si="9"/>
        <v>-66.358239224240435</v>
      </c>
      <c r="K140">
        <f t="shared" si="10"/>
        <v>-5.5338814713440945</v>
      </c>
      <c r="M140">
        <f t="shared" si="11"/>
        <v>-5.5338814713440945</v>
      </c>
      <c r="N140" s="13">
        <f t="shared" si="12"/>
        <v>1.6226416649013793E-5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3.087224192389272</v>
      </c>
      <c r="H141" s="10">
        <f t="shared" si="13"/>
        <v>-5.4695314663377346</v>
      </c>
      <c r="I141">
        <f t="shared" si="9"/>
        <v>-65.634377596052815</v>
      </c>
      <c r="K141">
        <f t="shared" si="10"/>
        <v>-5.4736571572992894</v>
      </c>
      <c r="M141">
        <f t="shared" si="11"/>
        <v>-5.4736571572992894</v>
      </c>
      <c r="N141" s="13">
        <f t="shared" si="12"/>
        <v>1.7021325910254932E-5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3.0955101397835674</v>
      </c>
      <c r="H142" s="10">
        <f t="shared" si="13"/>
        <v>-5.4095801887715211</v>
      </c>
      <c r="I142">
        <f t="shared" si="9"/>
        <v>-64.914962265258254</v>
      </c>
      <c r="K142">
        <f t="shared" si="10"/>
        <v>-5.4138005019726148</v>
      </c>
      <c r="M142">
        <f t="shared" si="11"/>
        <v>-5.4138005019726148</v>
      </c>
      <c r="N142" s="13">
        <f t="shared" si="12"/>
        <v>1.7811043515325054E-5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3.1037960871778631</v>
      </c>
      <c r="H143" s="10">
        <f t="shared" si="13"/>
        <v>-5.3500074868511778</v>
      </c>
      <c r="I143">
        <f t="shared" si="9"/>
        <v>-64.20008984221414</v>
      </c>
      <c r="K143">
        <f t="shared" si="10"/>
        <v>-5.3543195700345452</v>
      </c>
      <c r="M143">
        <f t="shared" si="11"/>
        <v>-5.3543195700345452</v>
      </c>
      <c r="N143" s="13">
        <f t="shared" si="12"/>
        <v>1.8594061380279919E-5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3.1120820345721585</v>
      </c>
      <c r="H144" s="10">
        <f t="shared" si="13"/>
        <v>-5.2908209252905314</v>
      </c>
      <c r="I144">
        <f t="shared" si="9"/>
        <v>-63.489851103486373</v>
      </c>
      <c r="K144">
        <f t="shared" si="10"/>
        <v>-5.2952219447587803</v>
      </c>
      <c r="M144">
        <f t="shared" si="11"/>
        <v>-5.2952219447587803</v>
      </c>
      <c r="N144" s="13">
        <f t="shared" si="12"/>
        <v>1.9368972359905743E-5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3.1203679819664543</v>
      </c>
      <c r="H145" s="10">
        <f t="shared" si="13"/>
        <v>-5.2320275999863375</v>
      </c>
      <c r="I145">
        <f t="shared" si="9"/>
        <v>-62.784331199836046</v>
      </c>
      <c r="K145">
        <f t="shared" si="10"/>
        <v>-5.2365147450659233</v>
      </c>
      <c r="M145">
        <f t="shared" si="11"/>
        <v>-5.2365147450659233</v>
      </c>
      <c r="N145" s="13">
        <f t="shared" si="12"/>
        <v>2.013447096525113E-5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3.1286539293607496</v>
      </c>
      <c r="H146" s="10">
        <f t="shared" si="13"/>
        <v>-5.1736341548144091</v>
      </c>
      <c r="I146">
        <f t="shared" si="9"/>
        <v>-62.083609857772913</v>
      </c>
      <c r="K146">
        <f t="shared" si="10"/>
        <v>-5.1782046420396357</v>
      </c>
      <c r="M146">
        <f t="shared" si="11"/>
        <v>-5.1782046420396357</v>
      </c>
      <c r="N146" s="13">
        <f t="shared" si="12"/>
        <v>2.0889353475959287E-5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3.1369398767550454</v>
      </c>
      <c r="H147" s="10">
        <f t="shared" si="13"/>
        <v>-5.1156467979051818</v>
      </c>
      <c r="I147">
        <f t="shared" si="9"/>
        <v>-61.387761574862182</v>
      </c>
      <c r="K147">
        <f t="shared" si="10"/>
        <v>-5.1202978749305395</v>
      </c>
      <c r="M147">
        <f t="shared" si="11"/>
        <v>-5.1202978749305395</v>
      </c>
      <c r="N147" s="13">
        <f t="shared" si="12"/>
        <v>2.163251749580938E-5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3.1452258241493407</v>
      </c>
      <c r="H148" s="10">
        <f t="shared" si="13"/>
        <v>-5.0580713174138401</v>
      </c>
      <c r="I148">
        <f t="shared" ref="I148:I211" si="16">H148*$E$6</f>
        <v>-60.696855808966077</v>
      </c>
      <c r="K148">
        <f t="shared" ref="K148:K211" si="17">(1/2)*(($L$9/2)*$L$4*EXP(-$L$7*$O$6*(G148/$O$6-1))+($L$9/2)*$L$4*EXP(-$L$7*$O$6*(($H$4/$E$4)*G148/$O$6-1))+($L$9/2)*$L$4*EXP(-$L$7*$O$6*(SQRT(4/3+$H$11^2/4)*($H$4/$E$4)*G148/$O$6-1))+2*$L$4*EXP(-$L$7*$O$6*(($H$4/$E$4)*G148/$O$6-1))+16*$L$4*EXP(-$L$7*$O$6*($H$14*($H$4/$E$4)*G148/$O$6-1))-(($L$9/2)*$L$6*EXP(-$L$5*$O$6*(G148/$O$6-1))+($L$9/2)*$L$6*EXP(-$L$5*$O$6*(($H$4/$E$4)*G148/$O$6-1))+($L$9/2)*$L$6*EXP(-$L$5*$O$6*(SQRT(4/3+$H$11^2/4)*($H$4/$E$4)*G148/$O$6-1))+2*$L$6*EXP(-$L$5*$O$6*(($H$4/$E$4)*G148/$O$6-1))+16*$L$6*EXP(-$L$5*$O$6*($H$14*($H$4/$E$4)*G148/$O$6-1))))</f>
        <v>-5.0628002666632366</v>
      </c>
      <c r="M148">
        <f t="shared" ref="M148:M211" si="18">(1/2)*(($L$9/2)*$O$4*EXP(-$O$8*$O$6*(G148/$O$6-1))+($L$9/2)*$O$4*EXP(-$O$8*$O$6*(($H$4/$E$4)*G148/$O$6-1))+($L$9/2)*$O$4*EXP(-$O$8*$O$6*(SQRT(4/3+$H$11^2/4)*($H$4/$E$4)*G148/$O$6-1))+2*$O$4*EXP(-$O$8*$O$6*(($H$4/$E$4)*G148/$O$6-1))+16*$O$4*EXP(-$O$8*$O$6*($H$14*($H$4/$E$4)*G148/$O$6-1))-(($L$9/2)*$O$7*EXP(-$O$5*$O$6*(G148/$O$6-1))+($L$9/2)*$O$7*EXP(-$O$5*$O$6*(($H$4/$E$4)*G148/$O$6-1))+($L$9/2)*$O$7*EXP(-$O$5*$O$6*(SQRT(4/3+$H$11^2/4)*($H$4/$E$4)*G148/$O$6-1))+2*$O$7*EXP(-$O$5*$O$6*(($H$4/$E$4)*G148/$O$6-1))+16*$O$7*EXP(-$O$5*$O$6*($H$14*($H$4/$E$4)*G148/$O$6-1))))</f>
        <v>-5.0628002666632366</v>
      </c>
      <c r="N148" s="13">
        <f t="shared" ref="N148:N211" si="19">(M148-H148)^2*O148</f>
        <v>2.2362961003367585E-5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3.153511771543636</v>
      </c>
      <c r="H149" s="10">
        <f t="shared" ref="H149:H212" si="20">-(-$B$4)*(1+D149+$E$5*D149^3)*EXP(-D149)</f>
        <v>-5.0009130967997066</v>
      </c>
      <c r="I149">
        <f t="shared" si="16"/>
        <v>-60.01095716159648</v>
      </c>
      <c r="K149">
        <f t="shared" si="17"/>
        <v>-5.0057172388608215</v>
      </c>
      <c r="M149">
        <f t="shared" si="18"/>
        <v>-5.0057172388608215</v>
      </c>
      <c r="N149" s="13">
        <f t="shared" si="19"/>
        <v>2.307978094337334E-5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3.1617977189379314</v>
      </c>
      <c r="H150" s="10">
        <f t="shared" si="20"/>
        <v>-4.9441771296291517</v>
      </c>
      <c r="I150">
        <f t="shared" si="16"/>
        <v>-59.33012555554982</v>
      </c>
      <c r="K150">
        <f t="shared" si="17"/>
        <v>-4.9490538264013404</v>
      </c>
      <c r="M150">
        <f t="shared" si="18"/>
        <v>-4.9490538264013404</v>
      </c>
      <c r="N150" s="13">
        <f t="shared" si="19"/>
        <v>2.3782171407875836E-5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3.1700836663322267</v>
      </c>
      <c r="H151" s="10">
        <f t="shared" si="20"/>
        <v>-4.887868033915912</v>
      </c>
      <c r="I151">
        <f t="shared" si="16"/>
        <v>-58.654416406990947</v>
      </c>
      <c r="K151">
        <f t="shared" si="17"/>
        <v>-4.8928146915198463</v>
      </c>
      <c r="M151">
        <f t="shared" si="18"/>
        <v>-4.8928146915198463</v>
      </c>
      <c r="N151" s="13">
        <f t="shared" si="19"/>
        <v>2.4469421450561152E-5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3.1783696137265225</v>
      </c>
      <c r="H152" s="10">
        <f t="shared" si="20"/>
        <v>-4.8319900660123372</v>
      </c>
      <c r="I152">
        <f t="shared" si="16"/>
        <v>-57.983880792148042</v>
      </c>
      <c r="K152">
        <f t="shared" si="17"/>
        <v>-4.8370041374695587</v>
      </c>
      <c r="M152">
        <f t="shared" si="18"/>
        <v>-4.8370041374695587</v>
      </c>
      <c r="N152" s="13">
        <f t="shared" si="19"/>
        <v>2.514091257812381E-5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3.1866555611208178</v>
      </c>
      <c r="H153" s="10">
        <f t="shared" si="20"/>
        <v>-4.7765471340646322</v>
      </c>
      <c r="I153">
        <f t="shared" si="16"/>
        <v>-57.318565608775586</v>
      </c>
      <c r="K153">
        <f t="shared" si="17"/>
        <v>-4.7816261217551217</v>
      </c>
      <c r="M153">
        <f t="shared" si="18"/>
        <v>-4.7816261217551217</v>
      </c>
      <c r="N153" s="13">
        <f t="shared" si="19"/>
        <v>2.5796115960144209E-5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3.1949415085151132</v>
      </c>
      <c r="H154" s="10">
        <f t="shared" si="20"/>
        <v>-4.7215428110448938</v>
      </c>
      <c r="I154">
        <f t="shared" si="16"/>
        <v>-56.658513732538722</v>
      </c>
      <c r="K154">
        <f t="shared" si="17"/>
        <v>-4.7266842689505788</v>
      </c>
      <c r="M154">
        <f t="shared" si="18"/>
        <v>-4.7266842689505788</v>
      </c>
      <c r="N154" s="13">
        <f t="shared" si="19"/>
        <v>2.6434589395930656E-5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3.2032274559094085</v>
      </c>
      <c r="H155" s="10">
        <f t="shared" si="20"/>
        <v>-4.6669803473722773</v>
      </c>
      <c r="I155">
        <f t="shared" si="16"/>
        <v>-56.003764168467328</v>
      </c>
      <c r="K155">
        <f t="shared" si="17"/>
        <v>-4.6721818831144448</v>
      </c>
      <c r="M155">
        <f t="shared" si="18"/>
        <v>-4.6721818831144448</v>
      </c>
      <c r="N155" s="13">
        <f t="shared" si="19"/>
        <v>2.7055974077046305E-5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3.2115134033037038</v>
      </c>
      <c r="H156" s="10">
        <f t="shared" si="20"/>
        <v>-4.6128626831353952</v>
      </c>
      <c r="I156">
        <f t="shared" si="16"/>
        <v>-55.354352197624742</v>
      </c>
      <c r="K156">
        <f t="shared" si="17"/>
        <v>-4.6181219598136796</v>
      </c>
      <c r="M156">
        <f t="shared" si="18"/>
        <v>-4.6181219598136796</v>
      </c>
      <c r="N156" s="13">
        <f t="shared" si="19"/>
        <v>2.7659991178746278E-5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3.2197993506979996</v>
      </c>
      <c r="H157" s="10">
        <f t="shared" si="20"/>
        <v>-4.5591924599275897</v>
      </c>
      <c r="I157">
        <f t="shared" si="16"/>
        <v>-54.710309519131073</v>
      </c>
      <c r="K157">
        <f t="shared" si="17"/>
        <v>-4.5645071977682417</v>
      </c>
      <c r="M157">
        <f t="shared" si="18"/>
        <v>-4.5645071977682417</v>
      </c>
      <c r="N157" s="13">
        <f t="shared" si="19"/>
        <v>2.8246438314857761E-5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3.2280852980922949</v>
      </c>
      <c r="H158" s="10">
        <f t="shared" si="20"/>
        <v>-4.5059720323065031</v>
      </c>
      <c r="I158">
        <f t="shared" si="16"/>
        <v>-54.071664387678041</v>
      </c>
      <c r="K158">
        <f t="shared" si="17"/>
        <v>-4.5113400101274435</v>
      </c>
      <c r="M158">
        <f t="shared" si="18"/>
        <v>-4.5113400101274435</v>
      </c>
      <c r="N158" s="13">
        <f t="shared" si="19"/>
        <v>2.8815185886107394E-5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3.2363712454865903</v>
      </c>
      <c r="H159" s="10">
        <f t="shared" si="20"/>
        <v>-4.4532034788889723</v>
      </c>
      <c r="I159">
        <f t="shared" si="16"/>
        <v>-53.438441746667664</v>
      </c>
      <c r="K159">
        <f t="shared" si="17"/>
        <v>-4.4586225353890105</v>
      </c>
      <c r="M159">
        <f t="shared" si="18"/>
        <v>-4.4586225353890105</v>
      </c>
      <c r="N159" s="13">
        <f t="shared" si="19"/>
        <v>2.9366173350606984E-5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3.2446571928808856</v>
      </c>
      <c r="H160" s="10">
        <f t="shared" si="20"/>
        <v>-4.4008886130920004</v>
      </c>
      <c r="I160">
        <f t="shared" si="16"/>
        <v>-52.810663357104005</v>
      </c>
      <c r="K160">
        <f t="shared" si="17"/>
        <v>-4.4063566479714691</v>
      </c>
      <c r="M160">
        <f t="shared" si="18"/>
        <v>-4.4063566479714691</v>
      </c>
      <c r="N160" s="13">
        <f t="shared" si="19"/>
        <v>2.9899405443086008E-5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3.2529431402751809</v>
      </c>
      <c r="H161" s="10">
        <f t="shared" si="20"/>
        <v>-4.3490289935302311</v>
      </c>
      <c r="I161">
        <f t="shared" si="16"/>
        <v>-52.188347922362773</v>
      </c>
      <c r="K161">
        <f t="shared" si="17"/>
        <v>-4.3545439684501872</v>
      </c>
      <c r="M161">
        <f t="shared" si="18"/>
        <v>-4.3545439684501872</v>
      </c>
      <c r="N161" s="13">
        <f t="shared" si="19"/>
        <v>3.0414948367744979E-5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3.2612290876694767</v>
      </c>
      <c r="H162" s="10">
        <f t="shared" si="20"/>
        <v>-4.2976259340801013</v>
      </c>
      <c r="I162">
        <f t="shared" si="16"/>
        <v>-51.571511208961212</v>
      </c>
      <c r="K162">
        <f t="shared" si="17"/>
        <v>-4.3031858734670081</v>
      </c>
      <c r="M162">
        <f t="shared" si="18"/>
        <v>-4.3031858734670081</v>
      </c>
      <c r="N162" s="13">
        <f t="shared" si="19"/>
        <v>3.0912925986077541E-5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3.2695150350637721</v>
      </c>
      <c r="H163" s="10">
        <f t="shared" si="20"/>
        <v>-4.246680513620487</v>
      </c>
      <c r="I163">
        <f t="shared" si="16"/>
        <v>-50.960166163445848</v>
      </c>
      <c r="K163">
        <f t="shared" si="17"/>
        <v>-4.2522835053232839</v>
      </c>
      <c r="M163">
        <f t="shared" si="18"/>
        <v>-4.2522835053232839</v>
      </c>
      <c r="N163" s="13">
        <f t="shared" si="19"/>
        <v>3.1393516021610657E-5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3.2778009824580674</v>
      </c>
      <c r="H164" s="10">
        <f t="shared" si="20"/>
        <v>-4.1961935854594659</v>
      </c>
      <c r="I164">
        <f t="shared" si="16"/>
        <v>-50.354323025513594</v>
      </c>
      <c r="K164">
        <f t="shared" si="17"/>
        <v>-4.2018377812656063</v>
      </c>
      <c r="M164">
        <f t="shared" si="18"/>
        <v>-4.2018377812656063</v>
      </c>
      <c r="N164" s="13">
        <f t="shared" si="19"/>
        <v>3.1856946298052824E-5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3.2860869298523627</v>
      </c>
      <c r="H165" s="10">
        <f t="shared" si="20"/>
        <v>-4.1461657864564714</v>
      </c>
      <c r="I165">
        <f t="shared" si="16"/>
        <v>-49.753989437477657</v>
      </c>
      <c r="K165">
        <f t="shared" si="17"/>
        <v>-4.1518494024735597</v>
      </c>
      <c r="M165">
        <f t="shared" si="18"/>
        <v>-4.1518494024735597</v>
      </c>
      <c r="N165" s="13">
        <f t="shared" si="19"/>
        <v>3.2303491029703049E-5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3.2943728772466581</v>
      </c>
      <c r="H166" s="10">
        <f t="shared" si="20"/>
        <v>-4.0965975458488986</v>
      </c>
      <c r="I166">
        <f t="shared" si="16"/>
        <v>-49.159170550186786</v>
      </c>
      <c r="K166">
        <f t="shared" si="17"/>
        <v>-4.1023188627582252</v>
      </c>
      <c r="M166">
        <f t="shared" si="18"/>
        <v>-4.1023188627582252</v>
      </c>
      <c r="N166" s="13">
        <f t="shared" si="19"/>
        <v>3.2733467176947003E-5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3.3026588246409538</v>
      </c>
      <c r="H167" s="10">
        <f t="shared" si="20"/>
        <v>-4.0474890937919508</v>
      </c>
      <c r="I167">
        <f t="shared" si="16"/>
        <v>-48.569869125503409</v>
      </c>
      <c r="K167">
        <f t="shared" si="17"/>
        <v>-4.0532464569802027</v>
      </c>
      <c r="M167">
        <f t="shared" si="18"/>
        <v>-4.0532464569802027</v>
      </c>
      <c r="N167" s="13">
        <f t="shared" si="19"/>
        <v>3.3147230881438418E-5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3.3109447720352492</v>
      </c>
      <c r="H168" s="10">
        <f t="shared" si="20"/>
        <v>-3.99884046962026</v>
      </c>
      <c r="I168">
        <f t="shared" si="16"/>
        <v>-47.986085635443118</v>
      </c>
      <c r="K168">
        <f t="shared" si="17"/>
        <v>-4.0046322891954373</v>
      </c>
      <c r="M168">
        <f t="shared" si="18"/>
        <v>-4.0046322891954373</v>
      </c>
      <c r="N168" s="13">
        <f t="shared" si="19"/>
        <v>3.3545173991407902E-5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3.3192307194295445</v>
      </c>
      <c r="H169" s="10">
        <f t="shared" si="20"/>
        <v>-3.9506515298395755</v>
      </c>
      <c r="I169">
        <f t="shared" si="16"/>
        <v>-47.407818358074906</v>
      </c>
      <c r="K169">
        <f t="shared" si="17"/>
        <v>-3.9564762805370766</v>
      </c>
      <c r="M169">
        <f t="shared" si="18"/>
        <v>-3.9564762805370766</v>
      </c>
      <c r="N169" s="13">
        <f t="shared" si="19"/>
        <v>3.3927720688039576E-5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3.3275166668238398</v>
      </c>
      <c r="H170" s="10">
        <f t="shared" si="20"/>
        <v>-3.9029219558565935</v>
      </c>
      <c r="I170">
        <f t="shared" si="16"/>
        <v>-46.835063470279124</v>
      </c>
      <c r="K170">
        <f t="shared" si="17"/>
        <v>-3.9087781768411611</v>
      </c>
      <c r="M170">
        <f t="shared" si="18"/>
        <v>-3.9087781768411611</v>
      </c>
      <c r="N170" s="13">
        <f t="shared" si="19"/>
        <v>3.4295324220090109E-5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3.3358026142181352</v>
      </c>
      <c r="H171" s="10">
        <f t="shared" si="20"/>
        <v>-3.8556512614547471</v>
      </c>
      <c r="I171">
        <f t="shared" si="16"/>
        <v>-46.267815137456964</v>
      </c>
      <c r="K171">
        <f t="shared" si="17"/>
        <v>-3.8615375560239658</v>
      </c>
      <c r="M171">
        <f t="shared" si="18"/>
        <v>-3.8615375560239658</v>
      </c>
      <c r="N171" s="13">
        <f t="shared" si="19"/>
        <v>3.4648463755612746E-5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3.3440885616124314</v>
      </c>
      <c r="H172" s="10">
        <f t="shared" si="20"/>
        <v>-3.8088388000235636</v>
      </c>
      <c r="I172">
        <f t="shared" si="16"/>
        <v>-45.706065600282763</v>
      </c>
      <c r="K172">
        <f t="shared" si="17"/>
        <v>-3.8147538352182746</v>
      </c>
      <c r="M172">
        <f t="shared" si="18"/>
        <v>-3.8147538352182746</v>
      </c>
      <c r="N172" s="13">
        <f t="shared" si="19"/>
        <v>3.4987641354670248E-5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3.3523745090067267</v>
      </c>
      <c r="H173" s="10">
        <f t="shared" si="20"/>
        <v>-3.7624837715489923</v>
      </c>
      <c r="I173">
        <f t="shared" si="16"/>
        <v>-45.149805258587904</v>
      </c>
      <c r="K173">
        <f t="shared" si="17"/>
        <v>-3.7684262776760051</v>
      </c>
      <c r="M173">
        <f t="shared" si="18"/>
        <v>-3.7684262776760051</v>
      </c>
      <c r="N173" s="13">
        <f t="shared" si="19"/>
        <v>3.5313379069585365E-5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3.3606604564010221</v>
      </c>
      <c r="H174" s="10">
        <f t="shared" si="20"/>
        <v>-3.7165852293718737</v>
      </c>
      <c r="I174">
        <f t="shared" si="16"/>
        <v>-44.599022752462488</v>
      </c>
      <c r="K174">
        <f t="shared" si="17"/>
        <v>-3.7225539994440373</v>
      </c>
      <c r="M174">
        <f t="shared" si="18"/>
        <v>-3.7225539994440373</v>
      </c>
      <c r="N174" s="13">
        <f t="shared" si="19"/>
        <v>3.5626216174355449E-5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3.3689464037953174</v>
      </c>
      <c r="H175" s="10">
        <f t="shared" si="20"/>
        <v>-3.6711420867215208</v>
      </c>
      <c r="I175">
        <f t="shared" si="16"/>
        <v>-44.053705040658251</v>
      </c>
      <c r="K175">
        <f t="shared" si="17"/>
        <v>-3.6771359758201916</v>
      </c>
      <c r="M175">
        <f t="shared" si="18"/>
        <v>-3.6771359758201916</v>
      </c>
      <c r="N175" s="13">
        <f t="shared" si="19"/>
        <v>3.592670652716494E-5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3.3772323511896132</v>
      </c>
      <c r="H176" s="10">
        <f t="shared" si="20"/>
        <v>-3.6261531230312043</v>
      </c>
      <c r="I176">
        <f t="shared" si="16"/>
        <v>-43.513837476374448</v>
      </c>
      <c r="K176">
        <f t="shared" si="17"/>
        <v>-3.6321710475959521</v>
      </c>
      <c r="M176">
        <f t="shared" si="18"/>
        <v>-3.6321710475959521</v>
      </c>
      <c r="N176" s="13">
        <f t="shared" si="19"/>
        <v>3.6215416066995139E-5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3.3855182985839085</v>
      </c>
      <c r="H177" s="10">
        <f t="shared" si="20"/>
        <v>-3.5816169900421033</v>
      </c>
      <c r="I177">
        <f t="shared" si="16"/>
        <v>-42.979403880505238</v>
      </c>
      <c r="K177">
        <f t="shared" si="17"/>
        <v>-3.5876579270923217</v>
      </c>
      <c r="M177">
        <f t="shared" si="18"/>
        <v>-3.5876579270923217</v>
      </c>
      <c r="N177" s="13">
        <f t="shared" si="19"/>
        <v>3.6492920444700821E-5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3.3938042459782038</v>
      </c>
      <c r="H178" s="10">
        <f t="shared" si="20"/>
        <v>-3.5375322177021356</v>
      </c>
      <c r="I178">
        <f t="shared" si="16"/>
        <v>-42.450386612425625</v>
      </c>
      <c r="K178">
        <f t="shared" si="17"/>
        <v>-3.5435952039951002</v>
      </c>
      <c r="M178">
        <f t="shared" si="18"/>
        <v>-3.5435952039951002</v>
      </c>
      <c r="N178" s="13">
        <f t="shared" si="19"/>
        <v>3.6759802788677167E-5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3.4020901933724992</v>
      </c>
      <c r="H179" s="10">
        <f t="shared" si="20"/>
        <v>-3.4938972198658562</v>
      </c>
      <c r="I179">
        <f t="shared" si="16"/>
        <v>-41.926766638390276</v>
      </c>
      <c r="K179">
        <f t="shared" si="17"/>
        <v>-3.499981350995625</v>
      </c>
      <c r="M179">
        <f t="shared" si="18"/>
        <v>-3.499981350995625</v>
      </c>
      <c r="N179" s="13">
        <f t="shared" si="19"/>
        <v>3.7016651604221771E-5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3.410376140766795</v>
      </c>
      <c r="H180" s="10">
        <f t="shared" si="20"/>
        <v>-3.4507102998014725</v>
      </c>
      <c r="I180">
        <f t="shared" si="16"/>
        <v>-41.408523597617673</v>
      </c>
      <c r="K180">
        <f t="shared" si="17"/>
        <v>-3.4568147292428848</v>
      </c>
      <c r="M180">
        <f t="shared" si="18"/>
        <v>-3.4568147292428848</v>
      </c>
      <c r="N180" s="13">
        <f t="shared" si="19"/>
        <v>3.7264058805181503E-5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3.4186620881610903</v>
      </c>
      <c r="H181" s="10">
        <f t="shared" si="20"/>
        <v>-3.4079696555108256</v>
      </c>
      <c r="I181">
        <f t="shared" si="16"/>
        <v>-40.895635866129908</v>
      </c>
      <c r="K181">
        <f t="shared" si="17"/>
        <v>-3.4140935936126922</v>
      </c>
      <c r="M181">
        <f t="shared" si="18"/>
        <v>-3.4140935936126922</v>
      </c>
      <c r="N181" s="13">
        <f t="shared" si="19"/>
        <v>3.7502617875492403E-5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3.4269480355553856</v>
      </c>
      <c r="H182" s="10">
        <f t="shared" si="20"/>
        <v>-3.3656733848680327</v>
      </c>
      <c r="I182">
        <f t="shared" si="16"/>
        <v>-40.388080618416396</v>
      </c>
      <c r="K182">
        <f t="shared" si="17"/>
        <v>-3.3718160977994738</v>
      </c>
      <c r="M182">
        <f t="shared" si="18"/>
        <v>-3.3718160977994738</v>
      </c>
      <c r="N182" s="13">
        <f t="shared" si="19"/>
        <v>3.7732922158093535E-5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3.435233982949681</v>
      </c>
      <c r="H183" s="10">
        <f t="shared" si="20"/>
        <v>-3.323819490582304</v>
      </c>
      <c r="I183">
        <f t="shared" si="16"/>
        <v>-39.885833886987648</v>
      </c>
      <c r="K183">
        <f t="shared" si="17"/>
        <v>-3.3299802992360581</v>
      </c>
      <c r="M183">
        <f t="shared" si="18"/>
        <v>-3.3299802992360581</v>
      </c>
      <c r="N183" s="13">
        <f t="shared" si="19"/>
        <v>3.79555632681717E-5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3.4435199303439763</v>
      </c>
      <c r="H184" s="10">
        <f t="shared" si="20"/>
        <v>-3.2824058849903257</v>
      </c>
      <c r="I184">
        <f t="shared" si="16"/>
        <v>-39.38887061988391</v>
      </c>
      <c r="K184">
        <f t="shared" si="17"/>
        <v>-3.288584163846735</v>
      </c>
      <c r="M184">
        <f t="shared" si="18"/>
        <v>-3.288584163846735</v>
      </c>
      <c r="N184" s="13">
        <f t="shared" si="19"/>
        <v>3.8171129627554382E-5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3.4518058777382721</v>
      </c>
      <c r="H185" s="10">
        <f t="shared" si="20"/>
        <v>-3.2414303946833911</v>
      </c>
      <c r="I185">
        <f t="shared" si="16"/>
        <v>-38.897164736200693</v>
      </c>
      <c r="K185">
        <f t="shared" si="17"/>
        <v>-3.247625570638569</v>
      </c>
      <c r="M185">
        <f t="shared" si="18"/>
        <v>-3.247625570638569</v>
      </c>
      <c r="N185" s="13">
        <f t="shared" si="19"/>
        <v>3.838020511561483E-5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3.4600918251325674</v>
      </c>
      <c r="H186" s="10">
        <f t="shared" si="20"/>
        <v>-3.2008907649743636</v>
      </c>
      <c r="I186">
        <f t="shared" si="16"/>
        <v>-38.410689179692362</v>
      </c>
      <c r="K186">
        <f t="shared" si="17"/>
        <v>-3.207102316136023</v>
      </c>
      <c r="M186">
        <f t="shared" si="18"/>
        <v>-3.207102316136023</v>
      </c>
      <c r="N186" s="13">
        <f t="shared" si="19"/>
        <v>3.8583367833912119E-5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3.4683777725268627</v>
      </c>
      <c r="H187" s="10">
        <f t="shared" si="20"/>
        <v>-3.1607846642093729</v>
      </c>
      <c r="I187">
        <f t="shared" si="16"/>
        <v>-37.929415970512473</v>
      </c>
      <c r="K187">
        <f t="shared" si="17"/>
        <v>-3.1670121186635241</v>
      </c>
      <c r="M187">
        <f t="shared" si="18"/>
        <v>-3.1670121186635241</v>
      </c>
      <c r="N187" s="13">
        <f t="shared" si="19"/>
        <v>3.87811889785274E-5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3.4766637199211581</v>
      </c>
      <c r="H188" s="10">
        <f t="shared" si="20"/>
        <v>-3.121109687929029</v>
      </c>
      <c r="I188">
        <f t="shared" si="16"/>
        <v>-37.453316255148351</v>
      </c>
      <c r="K188">
        <f t="shared" si="17"/>
        <v>-3.1273526224807835</v>
      </c>
      <c r="M188">
        <f t="shared" si="18"/>
        <v>-3.1273526224807835</v>
      </c>
      <c r="N188" s="13">
        <f t="shared" si="19"/>
        <v>3.8974231817490269E-5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3.4849496673154534</v>
      </c>
      <c r="H189" s="10">
        <f t="shared" si="20"/>
        <v>-3.0818633628837722</v>
      </c>
      <c r="I189">
        <f t="shared" si="16"/>
        <v>-36.982360354605262</v>
      </c>
      <c r="K189">
        <f t="shared" si="17"/>
        <v>-3.0881214017752212</v>
      </c>
      <c r="M189">
        <f t="shared" si="18"/>
        <v>-3.0881214017752212</v>
      </c>
      <c r="N189" s="13">
        <f t="shared" si="19"/>
        <v>3.9163050766888819E-5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3.4932356147097492</v>
      </c>
      <c r="H190" s="10">
        <f t="shared" si="20"/>
        <v>-3.043043150907879</v>
      </c>
      <c r="I190">
        <f t="shared" si="16"/>
        <v>-36.516517810894548</v>
      </c>
      <c r="K190">
        <f t="shared" si="17"/>
        <v>-3.0493159645160084</v>
      </c>
      <c r="M190">
        <f t="shared" si="18"/>
        <v>-3.0493159645160084</v>
      </c>
      <c r="N190" s="13">
        <f t="shared" si="19"/>
        <v>3.9348190562332986E-5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3.501521562104045</v>
      </c>
      <c r="H191" s="10">
        <f t="shared" si="20"/>
        <v>-3.0046464526564738</v>
      </c>
      <c r="I191">
        <f t="shared" si="16"/>
        <v>-36.055757431877687</v>
      </c>
      <c r="K191">
        <f t="shared" si="17"/>
        <v>-3.0109337561738645</v>
      </c>
      <c r="M191">
        <f t="shared" si="18"/>
        <v>-3.0109337561738645</v>
      </c>
      <c r="N191" s="13">
        <f t="shared" si="19"/>
        <v>3.9530185519793568E-5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3.5098075094983403</v>
      </c>
      <c r="H192" s="10">
        <f t="shared" si="20"/>
        <v>-2.9666706112097998</v>
      </c>
      <c r="I192">
        <f t="shared" si="16"/>
        <v>-35.600047334517598</v>
      </c>
      <c r="K192">
        <f t="shared" si="17"/>
        <v>-2.9729721633108173</v>
      </c>
      <c r="M192">
        <f t="shared" si="18"/>
        <v>-2.9729721633108173</v>
      </c>
      <c r="N192" s="13">
        <f t="shared" si="19"/>
        <v>3.9709558881837567E-5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3.5180934568926356</v>
      </c>
      <c r="H193" s="10">
        <f t="shared" si="20"/>
        <v>-2.9291129155488695</v>
      </c>
      <c r="I193">
        <f t="shared" si="16"/>
        <v>-35.149354986586431</v>
      </c>
      <c r="K193">
        <f t="shared" si="17"/>
        <v>-2.9354285170438819</v>
      </c>
      <c r="M193">
        <f t="shared" si="18"/>
        <v>-2.9354285170438819</v>
      </c>
      <c r="N193" s="13">
        <f t="shared" si="19"/>
        <v>3.9886822243801763E-5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3.5263794042869314</v>
      </c>
      <c r="H194" s="10">
        <f t="shared" si="20"/>
        <v>-2.8919706039064819</v>
      </c>
      <c r="I194">
        <f t="shared" si="16"/>
        <v>-34.703647246877779</v>
      </c>
      <c r="K194">
        <f t="shared" si="17"/>
        <v>-2.8983000963865471</v>
      </c>
      <c r="M194">
        <f t="shared" si="18"/>
        <v>-2.8983000963865471</v>
      </c>
      <c r="N194" s="13">
        <f t="shared" si="19"/>
        <v>4.006247505520194E-5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3.5346653516812268</v>
      </c>
      <c r="H195" s="10">
        <f t="shared" si="20"/>
        <v>-2.8552408669975025</v>
      </c>
      <c r="I195">
        <f t="shared" si="16"/>
        <v>-34.262890403970033</v>
      </c>
      <c r="K195">
        <f t="shared" si="17"/>
        <v>-2.8615841314719019</v>
      </c>
      <c r="M195">
        <f t="shared" si="18"/>
        <v>-2.8615841314719019</v>
      </c>
      <c r="N195" s="13">
        <f t="shared" si="19"/>
        <v>4.02370041921785E-5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3.5429512990755221</v>
      </c>
      <c r="H196" s="10">
        <f t="shared" si="20"/>
        <v>-2.818920851132162</v>
      </c>
      <c r="I196">
        <f t="shared" si="16"/>
        <v>-33.827050213585942</v>
      </c>
      <c r="K196">
        <f t="shared" si="17"/>
        <v>-2.8252778066609445</v>
      </c>
      <c r="M196">
        <f t="shared" si="18"/>
        <v>-2.8252778066609445</v>
      </c>
      <c r="N196" s="13">
        <f t="shared" si="19"/>
        <v>4.0410883594919293E-5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3.5512372464698174</v>
      </c>
      <c r="H197" s="10">
        <f t="shared" si="20"/>
        <v>-2.7830076612160441</v>
      </c>
      <c r="I197">
        <f t="shared" si="16"/>
        <v>-33.396091934592533</v>
      </c>
      <c r="K197">
        <f t="shared" si="17"/>
        <v>-2.7893782635397626</v>
      </c>
      <c r="M197">
        <f t="shared" si="18"/>
        <v>-2.7893782635397626</v>
      </c>
      <c r="N197" s="13">
        <f t="shared" si="19"/>
        <v>4.058457396696684E-5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3.5595231938641128</v>
      </c>
      <c r="H198" s="10">
        <f t="shared" si="20"/>
        <v>-2.7474983636403034</v>
      </c>
      <c r="I198">
        <f t="shared" si="16"/>
        <v>-32.969980363683639</v>
      </c>
      <c r="K198">
        <f t="shared" si="17"/>
        <v>-2.7538826038089343</v>
      </c>
      <c r="M198">
        <f t="shared" si="18"/>
        <v>-2.7538826038089343</v>
      </c>
      <c r="N198" s="13">
        <f t="shared" si="19"/>
        <v>4.0758522530760663E-5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3.5678091412584085</v>
      </c>
      <c r="H199" s="10">
        <f t="shared" si="20"/>
        <v>-2.7123899890655649</v>
      </c>
      <c r="I199">
        <f t="shared" si="16"/>
        <v>-32.548679868786778</v>
      </c>
      <c r="K199">
        <f t="shared" si="17"/>
        <v>-2.7187878920685549</v>
      </c>
      <c r="M199">
        <f t="shared" si="18"/>
        <v>-2.7187878920685549</v>
      </c>
      <c r="N199" s="13">
        <f t="shared" si="19"/>
        <v>4.0933162835667492E-5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3.5760950886527039</v>
      </c>
      <c r="H200" s="10">
        <f t="shared" si="20"/>
        <v>-2.6776795351028575</v>
      </c>
      <c r="I200">
        <f t="shared" si="16"/>
        <v>-32.13215442123429</v>
      </c>
      <c r="K200">
        <f t="shared" si="17"/>
        <v>-2.6840911585021083</v>
      </c>
      <c r="M200">
        <f t="shared" si="18"/>
        <v>-2.6840911585021083</v>
      </c>
      <c r="N200" s="13">
        <f t="shared" si="19"/>
        <v>4.1108914613820796E-5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3.5843810360469992</v>
      </c>
      <c r="H201" s="10">
        <f t="shared" si="20"/>
        <v>-2.6433639688948158</v>
      </c>
      <c r="I201">
        <f t="shared" si="16"/>
        <v>-31.72036762673779</v>
      </c>
      <c r="K201">
        <f t="shared" si="17"/>
        <v>-2.6497894014623582</v>
      </c>
      <c r="M201">
        <f t="shared" si="18"/>
        <v>-2.6497894014623582</v>
      </c>
      <c r="N201" s="13">
        <f t="shared" si="19"/>
        <v>4.1286183680033942E-5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3.5926669834412945</v>
      </c>
      <c r="H202" s="10">
        <f t="shared" si="20"/>
        <v>-2.6094402296003127</v>
      </c>
      <c r="I202">
        <f t="shared" si="16"/>
        <v>-31.313282755203751</v>
      </c>
      <c r="K202">
        <f t="shared" si="17"/>
        <v>-2.6158795899622942</v>
      </c>
      <c r="M202">
        <f t="shared" si="18"/>
        <v>-2.6158795899622942</v>
      </c>
      <c r="N202" s="13">
        <f t="shared" si="19"/>
        <v>4.1465361871457872E-5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3.6009529308355899</v>
      </c>
      <c r="H203" s="10">
        <f t="shared" si="20"/>
        <v>-2.5759052307855841</v>
      </c>
      <c r="I203">
        <f t="shared" si="16"/>
        <v>-30.910862769427009</v>
      </c>
      <c r="K203">
        <f t="shared" si="17"/>
        <v>-2.5823586660741498</v>
      </c>
      <c r="M203">
        <f t="shared" si="18"/>
        <v>-2.5823586660741498</v>
      </c>
      <c r="N203" s="13">
        <f t="shared" si="19"/>
        <v>4.1646827023704782E-5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3.6092388782298856</v>
      </c>
      <c r="H204" s="10">
        <f t="shared" si="20"/>
        <v>-2.5427558627248001</v>
      </c>
      <c r="I204">
        <f t="shared" si="16"/>
        <v>-30.513070352697603</v>
      </c>
      <c r="K204">
        <f t="shared" si="17"/>
        <v>-2.5492235472393134</v>
      </c>
      <c r="M204">
        <f t="shared" si="18"/>
        <v>-2.5492235472393134</v>
      </c>
      <c r="N204" s="13">
        <f t="shared" si="19"/>
        <v>4.1830942979275066E-5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3.617524825624181</v>
      </c>
      <c r="H205" s="10">
        <f t="shared" si="20"/>
        <v>-2.5099889946129861</v>
      </c>
      <c r="I205">
        <f t="shared" si="16"/>
        <v>-30.119867935355835</v>
      </c>
      <c r="K205">
        <f t="shared" si="17"/>
        <v>-2.5164711284919914</v>
      </c>
      <c r="M205">
        <f t="shared" si="18"/>
        <v>-2.5164711284919914</v>
      </c>
      <c r="N205" s="13">
        <f t="shared" si="19"/>
        <v>4.2018059625348478E-5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3.6258107730184763</v>
      </c>
      <c r="H206" s="10">
        <f t="shared" si="20"/>
        <v>-2.4776014766940722</v>
      </c>
      <c r="I206">
        <f t="shared" si="16"/>
        <v>-29.731217720328864</v>
      </c>
      <c r="K206">
        <f t="shared" si="17"/>
        <v>-2.4840982845992965</v>
      </c>
      <c r="M206">
        <f t="shared" si="18"/>
        <v>-2.4840982845992965</v>
      </c>
      <c r="N206" s="13">
        <f t="shared" si="19"/>
        <v>4.2208512957385389E-5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3.6340967204127717</v>
      </c>
      <c r="H207" s="10">
        <f t="shared" si="20"/>
        <v>-2.4455901423067905</v>
      </c>
      <c r="I207">
        <f t="shared" si="16"/>
        <v>-29.347081707681486</v>
      </c>
      <c r="K207">
        <f t="shared" si="17"/>
        <v>-2.4521018721204109</v>
      </c>
      <c r="M207">
        <f t="shared" si="18"/>
        <v>-2.4521018721204109</v>
      </c>
      <c r="N207" s="13">
        <f t="shared" si="19"/>
        <v>4.2402625165592239E-5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3.642382667807067</v>
      </c>
      <c r="H208" s="10">
        <f t="shared" si="20"/>
        <v>-2.4139518098510564</v>
      </c>
      <c r="I208">
        <f t="shared" si="16"/>
        <v>-28.967421718212677</v>
      </c>
      <c r="K208">
        <f t="shared" si="17"/>
        <v>-2.4204787313873921</v>
      </c>
      <c r="M208">
        <f t="shared" si="18"/>
        <v>-2.4204787313873921</v>
      </c>
      <c r="N208" s="13">
        <f t="shared" si="19"/>
        <v>4.2600704741482997E-5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3.6506686152013628</v>
      </c>
      <c r="H209" s="10">
        <f t="shared" si="20"/>
        <v>-2.3826832846773862</v>
      </c>
      <c r="I209">
        <f t="shared" si="16"/>
        <v>-28.592199416128636</v>
      </c>
      <c r="K209">
        <f t="shared" si="17"/>
        <v>-2.3892256884100833</v>
      </c>
      <c r="M209">
        <f t="shared" si="18"/>
        <v>-2.3892256884100833</v>
      </c>
      <c r="N209" s="13">
        <f t="shared" si="19"/>
        <v>4.2803046601608941E-5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3.6589545625956581</v>
      </c>
      <c r="H210" s="10">
        <f t="shared" si="20"/>
        <v>-2.3517813609018305</v>
      </c>
      <c r="I210">
        <f t="shared" si="16"/>
        <v>-28.221376330821968</v>
      </c>
      <c r="K210">
        <f t="shared" si="17"/>
        <v>-2.3583395567075578</v>
      </c>
      <c r="M210">
        <f t="shared" si="18"/>
        <v>-2.3583395567075578</v>
      </c>
      <c r="N210" s="13">
        <f t="shared" si="19"/>
        <v>4.3009932226258516E-5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3.6672405099899534</v>
      </c>
      <c r="H211" s="10">
        <f t="shared" si="20"/>
        <v>-2.3212428231488267</v>
      </c>
      <c r="I211">
        <f t="shared" si="16"/>
        <v>-27.854913877785918</v>
      </c>
      <c r="K211">
        <f t="shared" si="17"/>
        <v>-2.3278171390684017</v>
      </c>
      <c r="M211">
        <f t="shared" si="18"/>
        <v>-2.3278171390684017</v>
      </c>
      <c r="N211" s="13">
        <f t="shared" si="19"/>
        <v>4.3221629810377602E-5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3.6755264573842488</v>
      </c>
      <c r="H212" s="10">
        <f t="shared" si="20"/>
        <v>-2.2910644482243101</v>
      </c>
      <c r="I212">
        <f t="shared" ref="I212:I275" si="23">H212*$E$6</f>
        <v>-27.492773378691723</v>
      </c>
      <c r="K212">
        <f t="shared" ref="K212:K275" si="24">(1/2)*(($L$9/2)*$L$4*EXP(-$L$7*$O$6*(G212/$O$6-1))+($L$9/2)*$L$4*EXP(-$L$7*$O$6*(($H$4/$E$4)*G212/$O$6-1))+($L$9/2)*$L$4*EXP(-$L$7*$O$6*(SQRT(4/3+$H$11^2/4)*($H$4/$E$4)*G212/$O$6-1))+2*$L$4*EXP(-$L$7*$O$6*(($H$4/$E$4)*G212/$O$6-1))+16*$L$4*EXP(-$L$7*$O$6*($H$14*($H$4/$E$4)*G212/$O$6-1))-(($L$9/2)*$L$6*EXP(-$L$5*$O$6*(G212/$O$6-1))+($L$9/2)*$L$6*EXP(-$L$5*$O$6*(($H$4/$E$4)*G212/$O$6-1))+($L$9/2)*$L$6*EXP(-$L$5*$O$6*(SQRT(4/3+$H$11^2/4)*($H$4/$E$4)*G212/$O$6-1))+2*$L$6*EXP(-$L$5*$O$6*(($H$4/$E$4)*G212/$O$6-1))+16*$L$6*EXP(-$L$5*$O$6*($H$14*($H$4/$E$4)*G212/$O$6-1))))</f>
        <v>-2.2976552292421557</v>
      </c>
      <c r="M212">
        <f t="shared" ref="M212:M275" si="25">(1/2)*(($L$9/2)*$O$4*EXP(-$O$8*$O$6*(G212/$O$6-1))+($L$9/2)*$O$4*EXP(-$O$8*$O$6*(($H$4/$E$4)*G212/$O$6-1))+($L$9/2)*$O$4*EXP(-$O$8*$O$6*(SQRT(4/3+$H$11^2/4)*($H$4/$E$4)*G212/$O$6-1))+2*$O$4*EXP(-$O$8*$O$6*(($H$4/$E$4)*G212/$O$6-1))+16*$O$4*EXP(-$O$8*$O$6*($H$14*($H$4/$E$4)*G212/$O$6-1))-(($L$9/2)*$O$7*EXP(-$O$5*$O$6*(G212/$O$6-1))+($L$9/2)*$O$7*EXP(-$O$5*$O$6*(($H$4/$E$4)*G212/$O$6-1))+($L$9/2)*$O$7*EXP(-$O$5*$O$6*(SQRT(4/3+$H$11^2/4)*($H$4/$E$4)*G212/$O$6-1))+2*$O$7*EXP(-$O$5*$O$6*(($H$4/$E$4)*G212/$O$6-1))+16*$O$7*EXP(-$O$5*$O$6*($H$14*($H$4/$E$4)*G212/$O$6-1))))</f>
        <v>-2.2976552292421557</v>
      </c>
      <c r="N212" s="13">
        <f t="shared" ref="N212:N275" si="26">(M212-H212)^2*O212</f>
        <v>4.3438394425193935E-5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3.6838124047785441</v>
      </c>
      <c r="H213" s="10">
        <f t="shared" ref="H213:H276" si="27">-(-$B$4)*(1+D213+$E$5*D213^3)*EXP(-D213)</f>
        <v>-2.2612430067213394</v>
      </c>
      <c r="I213">
        <f t="shared" si="23"/>
        <v>-27.134916080656073</v>
      </c>
      <c r="K213">
        <f t="shared" si="24"/>
        <v>-2.2678506135640442</v>
      </c>
      <c r="M213">
        <f t="shared" si="25"/>
        <v>-2.2678506135640442</v>
      </c>
      <c r="N213" s="13">
        <f t="shared" si="26"/>
        <v>4.3660468187759068E-5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3.6920983521728399</v>
      </c>
      <c r="H214" s="10">
        <f t="shared" si="27"/>
        <v>-2.231775264560441</v>
      </c>
      <c r="I214">
        <f t="shared" si="23"/>
        <v>-26.781303174725291</v>
      </c>
      <c r="K214">
        <f t="shared" si="24"/>
        <v>-2.2384000725152071</v>
      </c>
      <c r="M214">
        <f t="shared" si="25"/>
        <v>-2.2384000725152071</v>
      </c>
      <c r="N214" s="13">
        <f t="shared" si="26"/>
        <v>4.3888080437533062E-5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3.7003842995671352</v>
      </c>
      <c r="H215" s="10">
        <f t="shared" si="27"/>
        <v>-2.2026579844667964</v>
      </c>
      <c r="I215">
        <f t="shared" si="23"/>
        <v>-26.431895813601557</v>
      </c>
      <c r="K215">
        <f t="shared" si="24"/>
        <v>-2.2093003822204289</v>
      </c>
      <c r="M215">
        <f t="shared" si="25"/>
        <v>-2.2093003822204289</v>
      </c>
      <c r="N215" s="13">
        <f t="shared" si="26"/>
        <v>4.4121447917462242E-5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3.7086702469614305</v>
      </c>
      <c r="H216" s="10">
        <f t="shared" si="27"/>
        <v>-2.173887927386347</v>
      </c>
      <c r="I216">
        <f t="shared" si="23"/>
        <v>-26.086655128636163</v>
      </c>
      <c r="K216">
        <f t="shared" si="24"/>
        <v>-2.1805483158854306</v>
      </c>
      <c r="M216">
        <f t="shared" si="25"/>
        <v>-2.1805483158854306</v>
      </c>
      <c r="N216" s="13">
        <f t="shared" si="26"/>
        <v>4.436077495872616E-5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3.7169561943557259</v>
      </c>
      <c r="H217" s="10">
        <f t="shared" si="27"/>
        <v>-2.1454618538428116</v>
      </c>
      <c r="I217">
        <f t="shared" si="23"/>
        <v>-25.74554224611374</v>
      </c>
      <c r="K217">
        <f t="shared" si="24"/>
        <v>-2.1521406451756375</v>
      </c>
      <c r="M217">
        <f t="shared" si="25"/>
        <v>-2.1521406451756375</v>
      </c>
      <c r="N217" s="13">
        <f t="shared" si="26"/>
        <v>4.4606253667430295E-5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3.7252421417500221</v>
      </c>
      <c r="H218" s="10">
        <f t="shared" si="27"/>
        <v>-2.1173765252375669</v>
      </c>
      <c r="I218">
        <f t="shared" si="23"/>
        <v>-25.408518302850801</v>
      </c>
      <c r="K218">
        <f t="shared" si="24"/>
        <v>-2.1240741415383471</v>
      </c>
      <c r="M218">
        <f t="shared" si="25"/>
        <v>-2.1240741415383471</v>
      </c>
      <c r="N218" s="13">
        <f t="shared" si="26"/>
        <v>4.485806411247585E-5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3.7335280891443174</v>
      </c>
      <c r="H219" s="10">
        <f t="shared" si="27"/>
        <v>-2.0896287050942806</v>
      </c>
      <c r="I219">
        <f t="shared" si="23"/>
        <v>-25.075544461131365</v>
      </c>
      <c r="K219">
        <f t="shared" si="24"/>
        <v>-2.0963455774701072</v>
      </c>
      <c r="M219">
        <f t="shared" si="25"/>
        <v>-2.0963455774701072</v>
      </c>
      <c r="N219" s="13">
        <f t="shared" si="26"/>
        <v>4.511637451314291E-5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3.7418140365386128</v>
      </c>
      <c r="H220" s="10">
        <f t="shared" si="27"/>
        <v>-2.0622151602501182</v>
      </c>
      <c r="I220">
        <f t="shared" si="23"/>
        <v>-24.746581923001418</v>
      </c>
      <c r="K220">
        <f t="shared" si="24"/>
        <v>-2.0689517277310672</v>
      </c>
      <c r="M220">
        <f t="shared" si="25"/>
        <v>-2.0689517277310672</v>
      </c>
      <c r="N220" s="13">
        <f t="shared" si="26"/>
        <v>4.5381341425379205E-5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3.7500999839329081</v>
      </c>
      <c r="H221" s="10">
        <f t="shared" si="27"/>
        <v>-2.0351326619953012</v>
      </c>
      <c r="I221">
        <f t="shared" si="23"/>
        <v>-24.421591943943614</v>
      </c>
      <c r="K221">
        <f t="shared" si="24"/>
        <v>-2.041889370508104</v>
      </c>
      <c r="M221">
        <f t="shared" si="25"/>
        <v>-2.041889370508104</v>
      </c>
      <c r="N221" s="13">
        <f t="shared" si="26"/>
        <v>4.5653109926982581E-5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3.7583859313272034</v>
      </c>
      <c r="H222" s="10">
        <f t="shared" si="27"/>
        <v>-2.0083779871627394</v>
      </c>
      <c r="I222">
        <f t="shared" si="23"/>
        <v>-24.100535845952873</v>
      </c>
      <c r="K222">
        <f t="shared" si="24"/>
        <v>-2.015155288528292</v>
      </c>
      <c r="M222">
        <f t="shared" si="25"/>
        <v>-2.015155288528292</v>
      </c>
      <c r="N222" s="13">
        <f t="shared" si="26"/>
        <v>4.5931813799520405E-5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3.7666718787214992</v>
      </c>
      <c r="H223" s="10">
        <f t="shared" si="27"/>
        <v>-1.981947919169404</v>
      </c>
      <c r="I223">
        <f t="shared" si="23"/>
        <v>-23.78337503003285</v>
      </c>
      <c r="K223">
        <f t="shared" si="24"/>
        <v>-1.9887462701244378</v>
      </c>
      <c r="M223">
        <f t="shared" si="25"/>
        <v>-1.9887462701244378</v>
      </c>
      <c r="N223" s="13">
        <f t="shared" si="26"/>
        <v>4.6217575707808745E-5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3.7749578261157946</v>
      </c>
      <c r="H224" s="10">
        <f t="shared" si="27"/>
        <v>-1.9558392490110561</v>
      </c>
      <c r="I224">
        <f t="shared" si="23"/>
        <v>-23.470070988132672</v>
      </c>
      <c r="K224">
        <f t="shared" si="24"/>
        <v>-1.9626591102541904</v>
      </c>
      <c r="M224">
        <f t="shared" si="25"/>
        <v>-1.9626591102541904</v>
      </c>
      <c r="N224" s="13">
        <f t="shared" si="26"/>
        <v>4.651050737560495E-5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3.7832437735100899</v>
      </c>
      <c r="H225" s="10">
        <f t="shared" si="27"/>
        <v>-1.9300487762119061</v>
      </c>
      <c r="I225">
        <f t="shared" si="23"/>
        <v>-23.160585314542871</v>
      </c>
      <c r="K225">
        <f t="shared" si="24"/>
        <v>-1.9368906114742934</v>
      </c>
      <c r="M225">
        <f t="shared" si="25"/>
        <v>-1.9368906114742934</v>
      </c>
      <c r="N225" s="13">
        <f t="shared" si="26"/>
        <v>4.6810709757647011E-5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3.7915297209043852</v>
      </c>
      <c r="H226" s="10">
        <f t="shared" si="27"/>
        <v>-1.9045733097307143</v>
      </c>
      <c r="I226">
        <f t="shared" si="23"/>
        <v>-22.854879716768572</v>
      </c>
      <c r="K226">
        <f t="shared" si="24"/>
        <v>-1.9114375848714289</v>
      </c>
      <c r="M226">
        <f t="shared" si="25"/>
        <v>-1.9114375848714289</v>
      </c>
      <c r="N226" s="13">
        <f t="shared" si="26"/>
        <v>4.7118273207432953E-5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3.7998156682986806</v>
      </c>
      <c r="H227" s="10">
        <f t="shared" si="27"/>
        <v>-1.8794096688248227</v>
      </c>
      <c r="I227">
        <f t="shared" si="23"/>
        <v>-22.552916025897872</v>
      </c>
      <c r="K227">
        <f t="shared" si="24"/>
        <v>-1.8862968509511389</v>
      </c>
      <c r="M227">
        <f t="shared" si="25"/>
        <v>-1.8862968509511389</v>
      </c>
      <c r="N227" s="13">
        <f t="shared" si="26"/>
        <v>4.7433277641048178E-5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3.8081016156929763</v>
      </c>
      <c r="H228" s="10">
        <f t="shared" si="27"/>
        <v>-1.8545546838735307</v>
      </c>
      <c r="I228">
        <f t="shared" si="23"/>
        <v>-22.25465620648237</v>
      </c>
      <c r="K228">
        <f t="shared" si="24"/>
        <v>-1.8614652404861605</v>
      </c>
      <c r="M228">
        <f t="shared" si="25"/>
        <v>-1.8614652404861605</v>
      </c>
      <c r="N228" s="13">
        <f t="shared" si="26"/>
        <v>4.7755792696360584E-5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3.8163875630872721</v>
      </c>
      <c r="H229" s="10">
        <f t="shared" si="27"/>
        <v>-1.8300051971622158</v>
      </c>
      <c r="I229">
        <f t="shared" si="23"/>
        <v>-21.960062365946591</v>
      </c>
      <c r="K229">
        <f t="shared" si="24"/>
        <v>-1.83693959532558</v>
      </c>
      <c r="M229">
        <f t="shared" si="25"/>
        <v>-1.83693959532558</v>
      </c>
      <c r="N229" s="13">
        <f t="shared" si="26"/>
        <v>4.8085877888069827E-5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3.8246735104815675</v>
      </c>
      <c r="H230" s="10">
        <f t="shared" si="27"/>
        <v>-1.8057580636285255</v>
      </c>
      <c r="I230">
        <f t="shared" si="23"/>
        <v>-21.669096763542306</v>
      </c>
      <c r="K230">
        <f t="shared" si="24"/>
        <v>-1.8127167691660742</v>
      </c>
      <c r="M230">
        <f t="shared" si="25"/>
        <v>-1.8127167691660742</v>
      </c>
      <c r="N230" s="13">
        <f t="shared" si="26"/>
        <v>4.8423582758309918E-5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3.8329594578758628</v>
      </c>
      <c r="H231" s="10">
        <f t="shared" si="27"/>
        <v>-1.7818101515719658</v>
      </c>
      <c r="I231">
        <f t="shared" si="23"/>
        <v>-21.381721818863589</v>
      </c>
      <c r="K231">
        <f t="shared" si="24"/>
        <v>-1.7887936282865495</v>
      </c>
      <c r="M231">
        <f t="shared" si="25"/>
        <v>-1.7887936282865495</v>
      </c>
      <c r="N231" s="13">
        <f t="shared" si="26"/>
        <v>4.8768947023133718E-5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3.8412454052701577</v>
      </c>
      <c r="H232" s="10">
        <f t="shared" si="27"/>
        <v>-1.7581583433281243</v>
      </c>
      <c r="I232">
        <f t="shared" si="23"/>
        <v>-21.097900119937492</v>
      </c>
      <c r="K232">
        <f t="shared" si="24"/>
        <v>-1.765167052247375</v>
      </c>
      <c r="M232">
        <f t="shared" si="25"/>
        <v>-1.765167052247375</v>
      </c>
      <c r="N232" s="13">
        <f t="shared" si="26"/>
        <v>4.9122000714785173E-5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3.8495313526644535</v>
      </c>
      <c r="H233" s="10">
        <f t="shared" si="27"/>
        <v>-1.7347995359087689</v>
      </c>
      <c r="I233">
        <f t="shared" si="23"/>
        <v>-20.817594430905228</v>
      </c>
      <c r="K233">
        <f t="shared" si="24"/>
        <v>-1.7418339345554394</v>
      </c>
      <c r="M233">
        <f t="shared" si="25"/>
        <v>-1.7418339345554394</v>
      </c>
      <c r="N233" s="13">
        <f t="shared" si="26"/>
        <v>4.9482764320280432E-5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3.8578173000587492</v>
      </c>
      <c r="H234" s="10">
        <f t="shared" si="27"/>
        <v>-1.7117306416090001</v>
      </c>
      <c r="I234">
        <f t="shared" si="23"/>
        <v>-20.540767699308002</v>
      </c>
      <c r="K234">
        <f t="shared" si="24"/>
        <v>-1.7187911832961729</v>
      </c>
      <c r="M234">
        <f t="shared" si="25"/>
        <v>-1.7187911832961729</v>
      </c>
      <c r="N234" s="13">
        <f t="shared" si="26"/>
        <v>4.9851248916304067E-5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3.8661032474530446</v>
      </c>
      <c r="H235" s="10">
        <f t="shared" si="27"/>
        <v>-1.6889485885826061</v>
      </c>
      <c r="I235">
        <f t="shared" si="23"/>
        <v>-20.267383062991271</v>
      </c>
      <c r="K235">
        <f t="shared" si="24"/>
        <v>-1.6960357217336566</v>
      </c>
      <c r="M235">
        <f t="shared" si="25"/>
        <v>-1.6960357217336566</v>
      </c>
      <c r="N235" s="13">
        <f t="shared" si="26"/>
        <v>5.022745630071861E-5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3.8743891948473399</v>
      </c>
      <c r="H236" s="10">
        <f t="shared" si="27"/>
        <v>-1.6664503213867368</v>
      </c>
      <c r="I236">
        <f t="shared" si="23"/>
        <v>-19.99740385664084</v>
      </c>
      <c r="K236">
        <f t="shared" si="24"/>
        <v>-1.6735644888799153</v>
      </c>
      <c r="M236">
        <f t="shared" si="25"/>
        <v>-1.6735644888799153</v>
      </c>
      <c r="N236" s="13">
        <f t="shared" si="26"/>
        <v>5.0611379120997698E-5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3.8826751422416357</v>
      </c>
      <c r="H237" s="10">
        <f t="shared" si="27"/>
        <v>-1.6442328014969758</v>
      </c>
      <c r="I237">
        <f t="shared" si="23"/>
        <v>-19.730793617963709</v>
      </c>
      <c r="K237">
        <f t="shared" si="24"/>
        <v>-1.6513744400344477</v>
      </c>
      <c r="M237">
        <f t="shared" si="25"/>
        <v>-1.6513744400344477</v>
      </c>
      <c r="N237" s="13">
        <f t="shared" si="26"/>
        <v>5.1003000999903075E-5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3.890961089635931</v>
      </c>
      <c r="H238" s="10">
        <f t="shared" si="27"/>
        <v>-1.6222930077938515</v>
      </c>
      <c r="I238">
        <f t="shared" si="23"/>
        <v>-19.467516093526218</v>
      </c>
      <c r="K238">
        <f t="shared" si="24"/>
        <v>-1.629462547295043</v>
      </c>
      <c r="M238">
        <f t="shared" si="25"/>
        <v>-1.629462547295043</v>
      </c>
      <c r="N238" s="13">
        <f t="shared" si="26"/>
        <v>5.1402296659144969E-5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3.8992470370302263</v>
      </c>
      <c r="H239" s="10">
        <f t="shared" si="27"/>
        <v>-1.6006279370218051</v>
      </c>
      <c r="I239">
        <f t="shared" si="23"/>
        <v>-19.20753524426166</v>
      </c>
      <c r="K239">
        <f t="shared" si="24"/>
        <v>-1.6078258000408117</v>
      </c>
      <c r="M239">
        <f t="shared" si="25"/>
        <v>-1.6078258000408117</v>
      </c>
      <c r="N239" s="13">
        <f t="shared" si="26"/>
        <v>5.1809232040382817E-5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3.9075329844245217</v>
      </c>
      <c r="H240" s="10">
        <f t="shared" si="27"/>
        <v>-1.5792346042215966</v>
      </c>
      <c r="I240">
        <f t="shared" si="23"/>
        <v>-18.950815250659158</v>
      </c>
      <c r="K240">
        <f t="shared" si="24"/>
        <v>-1.5864612053884828</v>
      </c>
      <c r="M240">
        <f t="shared" si="25"/>
        <v>-1.5864612053884828</v>
      </c>
      <c r="N240" s="13">
        <f t="shared" si="26"/>
        <v>5.2223764425241366E-5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3.915818931818817</v>
      </c>
      <c r="H241" s="10">
        <f t="shared" si="27"/>
        <v>-1.558110043137096</v>
      </c>
      <c r="I241">
        <f t="shared" si="23"/>
        <v>-18.697320517645153</v>
      </c>
      <c r="K241">
        <f t="shared" si="24"/>
        <v>-1.5653657886228192</v>
      </c>
      <c r="M241">
        <f t="shared" si="25"/>
        <v>-1.5653657886228192</v>
      </c>
      <c r="N241" s="13">
        <f t="shared" si="26"/>
        <v>5.2645842553592076E-5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3.9241048792131128</v>
      </c>
      <c r="H242" s="10">
        <f t="shared" si="27"/>
        <v>-1.5372513065973878</v>
      </c>
      <c r="I242">
        <f t="shared" si="23"/>
        <v>-18.447015679168654</v>
      </c>
      <c r="K242">
        <f t="shared" si="24"/>
        <v>-1.5445365936021191</v>
      </c>
      <c r="M242">
        <f t="shared" si="25"/>
        <v>-1.5445365936021191</v>
      </c>
      <c r="N242" s="13">
        <f t="shared" si="26"/>
        <v>5.3075406741306755E-5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3.9323908266074081</v>
      </c>
      <c r="H243" s="10">
        <f t="shared" si="27"/>
        <v>-1.5166554668750678</v>
      </c>
      <c r="I243">
        <f t="shared" si="23"/>
        <v>-18.199865602500815</v>
      </c>
      <c r="K243">
        <f t="shared" si="24"/>
        <v>-1.5239706831396298</v>
      </c>
      <c r="M243">
        <f t="shared" si="25"/>
        <v>-1.5239706831396298</v>
      </c>
      <c r="N243" s="13">
        <f t="shared" si="26"/>
        <v>5.3512388997312374E-5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3.9406767740017035</v>
      </c>
      <c r="H244" s="10">
        <f t="shared" si="27"/>
        <v>-1.4963196160216137</v>
      </c>
      <c r="I244">
        <f t="shared" si="23"/>
        <v>-17.955835392259363</v>
      </c>
      <c r="K244">
        <f t="shared" si="24"/>
        <v>-1.5036651393617633</v>
      </c>
      <c r="M244">
        <f t="shared" si="25"/>
        <v>-1.5036651393617633</v>
      </c>
      <c r="N244" s="13">
        <f t="shared" si="26"/>
        <v>5.3956713140682469E-5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3.9489627213959988</v>
      </c>
      <c r="H245" s="10">
        <f t="shared" si="27"/>
        <v>-1.4762408661806525</v>
      </c>
      <c r="I245">
        <f t="shared" si="23"/>
        <v>-17.714890394167831</v>
      </c>
      <c r="K245">
        <f t="shared" si="24"/>
        <v>-1.4836170640439088</v>
      </c>
      <c r="M245">
        <f t="shared" si="25"/>
        <v>-1.4836170640439088</v>
      </c>
      <c r="N245" s="13">
        <f t="shared" si="26"/>
        <v>5.4408294917906405E-5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3.9572486687902941</v>
      </c>
      <c r="H246" s="10">
        <f t="shared" si="27"/>
        <v>-1.4564163498799447</v>
      </c>
      <c r="I246">
        <f t="shared" si="23"/>
        <v>-17.476996198559338</v>
      </c>
      <c r="K246">
        <f t="shared" si="24"/>
        <v>-1.4638235789246616</v>
      </c>
      <c r="M246">
        <f t="shared" si="25"/>
        <v>-1.4638235789246616</v>
      </c>
      <c r="N246" s="13">
        <f t="shared" si="26"/>
        <v>5.4867042120897815E-5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3.9655346161845899</v>
      </c>
      <c r="H247" s="10">
        <f t="shared" si="27"/>
        <v>-1.4368432203028583</v>
      </c>
      <c r="I247">
        <f t="shared" si="23"/>
        <v>-17.242118643634299</v>
      </c>
      <c r="K247">
        <f t="shared" si="24"/>
        <v>-1.4442818259992232</v>
      </c>
      <c r="M247">
        <f t="shared" si="25"/>
        <v>-1.4442818259992232</v>
      </c>
      <c r="N247" s="13">
        <f t="shared" si="26"/>
        <v>5.53328547059923E-5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3.9738205635788852</v>
      </c>
      <c r="H248" s="10">
        <f t="shared" si="27"/>
        <v>-1.4175186515401086</v>
      </c>
      <c r="I248">
        <f t="shared" si="23"/>
        <v>-17.010223818481304</v>
      </c>
      <c r="K248">
        <f t="shared" si="24"/>
        <v>-1.4249889677927468</v>
      </c>
      <c r="M248">
        <f t="shared" si="25"/>
        <v>-1.4249889677927468</v>
      </c>
      <c r="N248" s="13">
        <f t="shared" si="26"/>
        <v>5.5805624914429914E-5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3.9821065109731806</v>
      </c>
      <c r="H249" s="10">
        <f t="shared" si="27"/>
        <v>-1.3984398388224886</v>
      </c>
      <c r="I249">
        <f t="shared" si="23"/>
        <v>-16.781278065869863</v>
      </c>
      <c r="K249">
        <f t="shared" si="24"/>
        <v>-1.4059421876143132</v>
      </c>
      <c r="M249">
        <f t="shared" si="25"/>
        <v>-1.4059421876143132</v>
      </c>
      <c r="N249" s="13">
        <f t="shared" si="26"/>
        <v>5.6285237394192839E-5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3.9903924583674759</v>
      </c>
      <c r="H250" s="10">
        <f t="shared" si="27"/>
        <v>-1.3796039987353028</v>
      </c>
      <c r="I250">
        <f t="shared" si="23"/>
        <v>-16.555247984823634</v>
      </c>
      <c r="K250">
        <f t="shared" si="24"/>
        <v>-1.3871386897922922</v>
      </c>
      <c r="M250">
        <f t="shared" si="25"/>
        <v>-1.3871386897922922</v>
      </c>
      <c r="N250" s="13">
        <f t="shared" si="26"/>
        <v>5.6771569324275138E-5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3.9986784057617712</v>
      </c>
      <c r="H251" s="10">
        <f t="shared" si="27"/>
        <v>-1.3610083694152015</v>
      </c>
      <c r="I251">
        <f t="shared" si="23"/>
        <v>-16.332100432982418</v>
      </c>
      <c r="K251">
        <f t="shared" si="24"/>
        <v>-1.3685756998917287</v>
      </c>
      <c r="M251">
        <f t="shared" si="25"/>
        <v>-1.3685756998917287</v>
      </c>
      <c r="N251" s="13">
        <f t="shared" si="26"/>
        <v>5.7264490540976389E-5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4.006964353156067</v>
      </c>
      <c r="H252" s="10">
        <f t="shared" si="27"/>
        <v>-1.3426502107300737</v>
      </c>
      <c r="I252">
        <f t="shared" si="23"/>
        <v>-16.111802528760883</v>
      </c>
      <c r="K252">
        <f t="shared" si="24"/>
        <v>-1.3502504649144409</v>
      </c>
      <c r="M252">
        <f t="shared" si="25"/>
        <v>-1.3502504649144409</v>
      </c>
      <c r="N252" s="13">
        <f t="shared" si="26"/>
        <v>5.7763863666990541E-5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4.0152503005503624</v>
      </c>
      <c r="H253" s="10">
        <f t="shared" si="27"/>
        <v>-1.3245268044426568</v>
      </c>
      <c r="I253">
        <f t="shared" si="23"/>
        <v>-15.894321653311881</v>
      </c>
      <c r="K253">
        <f t="shared" si="24"/>
        <v>-1.3321602534824499</v>
      </c>
      <c r="M253">
        <f t="shared" si="25"/>
        <v>-1.3321602534824499</v>
      </c>
      <c r="N253" s="13">
        <f t="shared" si="26"/>
        <v>5.8269544243118624E-5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4.0235362479446577</v>
      </c>
      <c r="H254" s="10">
        <f t="shared" si="27"/>
        <v>-1.3066354543584733</v>
      </c>
      <c r="I254">
        <f t="shared" si="23"/>
        <v>-15.679625452301678</v>
      </c>
      <c r="K254">
        <f t="shared" si="24"/>
        <v>-1.3143023560053793</v>
      </c>
      <c r="M254">
        <f t="shared" si="25"/>
        <v>-1.3143023560053793</v>
      </c>
      <c r="N254" s="13">
        <f t="shared" si="26"/>
        <v>5.8781380863329581E-5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4.031822195338953</v>
      </c>
      <c r="H255" s="10">
        <f t="shared" si="27"/>
        <v>-1.2889734864587172</v>
      </c>
      <c r="I255">
        <f t="shared" si="23"/>
        <v>-15.467681837504607</v>
      </c>
      <c r="K255">
        <f t="shared" si="24"/>
        <v>-1.2966740848324068</v>
      </c>
      <c r="M255">
        <f t="shared" si="25"/>
        <v>-1.2966740848324068</v>
      </c>
      <c r="N255" s="13">
        <f t="shared" si="26"/>
        <v>5.9299215312869784E-5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4.0401081427332484</v>
      </c>
      <c r="H256" s="10">
        <f t="shared" si="27"/>
        <v>-1.2715382490186626</v>
      </c>
      <c r="I256">
        <f t="shared" si="23"/>
        <v>-15.258458988223952</v>
      </c>
      <c r="K256">
        <f t="shared" si="24"/>
        <v>-1.2792727743893706</v>
      </c>
      <c r="M256">
        <f t="shared" si="25"/>
        <v>-1.2792727743893706</v>
      </c>
      <c r="N256" s="13">
        <f t="shared" si="26"/>
        <v>5.982288271012505E-5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4.0483940901275437</v>
      </c>
      <c r="H257" s="10">
        <f t="shared" si="27"/>
        <v>-1.2543271127121687</v>
      </c>
      <c r="I257">
        <f t="shared" si="23"/>
        <v>-15.051925352546025</v>
      </c>
      <c r="K257">
        <f t="shared" si="24"/>
        <v>-1.2620957813015654</v>
      </c>
      <c r="M257">
        <f t="shared" si="25"/>
        <v>-1.2620957813015654</v>
      </c>
      <c r="N257" s="13">
        <f t="shared" si="26"/>
        <v>6.0352211651879414E-5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4.056680037521839</v>
      </c>
      <c r="H258" s="10">
        <f t="shared" si="27"/>
        <v>-1.2373374707028251</v>
      </c>
      <c r="I258">
        <f t="shared" si="23"/>
        <v>-14.8480496484339</v>
      </c>
      <c r="K258">
        <f t="shared" si="24"/>
        <v>-1.2451404845028067</v>
      </c>
      <c r="M258">
        <f t="shared" si="25"/>
        <v>-1.2451404845028067</v>
      </c>
      <c r="N258" s="13">
        <f t="shared" si="26"/>
        <v>6.0887024362703385E-5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4.0649659849161353</v>
      </c>
      <c r="H259" s="10">
        <f t="shared" si="27"/>
        <v>-1.2205667387222749</v>
      </c>
      <c r="I259">
        <f t="shared" si="23"/>
        <v>-14.646800864667298</v>
      </c>
      <c r="K259">
        <f t="shared" si="24"/>
        <v>-1.2284042853312571</v>
      </c>
      <c r="M259">
        <f t="shared" si="25"/>
        <v>-1.2284042853312571</v>
      </c>
      <c r="N259" s="13">
        <f t="shared" si="26"/>
        <v>6.1427136847967928E-5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4.0732519323104306</v>
      </c>
      <c r="H260" s="10">
        <f t="shared" si="27"/>
        <v>-1.2040123551362227</v>
      </c>
      <c r="I260">
        <f t="shared" si="23"/>
        <v>-14.448148261634673</v>
      </c>
      <c r="K260">
        <f t="shared" si="24"/>
        <v>-1.2118846076125565</v>
      </c>
      <c r="M260">
        <f t="shared" si="25"/>
        <v>-1.2118846076125565</v>
      </c>
      <c r="N260" s="13">
        <f t="shared" si="26"/>
        <v>6.197235905114237E-5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4.0815378797047259</v>
      </c>
      <c r="H261" s="10">
        <f t="shared" si="27"/>
        <v>-1.1876717809986255</v>
      </c>
      <c r="I261">
        <f t="shared" si="23"/>
        <v>-14.252061371983505</v>
      </c>
      <c r="K261">
        <f t="shared" si="24"/>
        <v>-1.1955788977307247</v>
      </c>
      <c r="M261">
        <f t="shared" si="25"/>
        <v>-1.1955788977307247</v>
      </c>
      <c r="N261" s="13">
        <f t="shared" si="26"/>
        <v>6.2522495015043233E-5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4.0898238270990213</v>
      </c>
      <c r="H262" s="10">
        <f t="shared" si="27"/>
        <v>-1.1715425000945516</v>
      </c>
      <c r="I262">
        <f t="shared" si="23"/>
        <v>-14.05851000113462</v>
      </c>
      <c r="K262">
        <f t="shared" si="24"/>
        <v>-1.1794846246873345</v>
      </c>
      <c r="M262">
        <f t="shared" si="25"/>
        <v>-1.1794846246873345</v>
      </c>
      <c r="N262" s="13">
        <f t="shared" si="26"/>
        <v>6.307734304728652E-5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4.0981097744933166</v>
      </c>
      <c r="H263" s="10">
        <f t="shared" si="27"/>
        <v>-1.1556220189721662</v>
      </c>
      <c r="I263">
        <f t="shared" si="23"/>
        <v>-13.867464227665995</v>
      </c>
      <c r="K263">
        <f t="shared" si="24"/>
        <v>-1.1635992801494155</v>
      </c>
      <c r="M263">
        <f t="shared" si="25"/>
        <v>-1.1635992801494155</v>
      </c>
      <c r="N263" s="13">
        <f t="shared" si="26"/>
        <v>6.3636695890048628E-5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4.1063957218876119</v>
      </c>
      <c r="H264" s="10">
        <f t="shared" si="27"/>
        <v>-1.1399078669642955</v>
      </c>
      <c r="I264">
        <f t="shared" si="23"/>
        <v>-13.678894403571546</v>
      </c>
      <c r="K264">
        <f t="shared" si="24"/>
        <v>-1.1479203784865248</v>
      </c>
      <c r="M264">
        <f t="shared" si="25"/>
        <v>-1.1479203784865248</v>
      </c>
      <c r="N264" s="13">
        <f t="shared" si="26"/>
        <v>6.4200340893858432E-5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4.1146816692819073</v>
      </c>
      <c r="H265" s="10">
        <f t="shared" si="27"/>
        <v>-1.1243975962000052</v>
      </c>
      <c r="I265">
        <f t="shared" si="23"/>
        <v>-13.492771154400064</v>
      </c>
      <c r="K265">
        <f t="shared" si="24"/>
        <v>-1.1324454567974389</v>
      </c>
      <c r="M265">
        <f t="shared" si="25"/>
        <v>-1.1324454567974389</v>
      </c>
      <c r="N265" s="13">
        <f t="shared" si="26"/>
        <v>6.4768060195725521E-5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4.1229676166762035</v>
      </c>
      <c r="H266" s="10">
        <f t="shared" si="27"/>
        <v>-1.1090887816066135</v>
      </c>
      <c r="I266">
        <f t="shared" si="23"/>
        <v>-13.309065379279362</v>
      </c>
      <c r="K266">
        <f t="shared" si="24"/>
        <v>-1.1171720749268674</v>
      </c>
      <c r="M266">
        <f t="shared" si="25"/>
        <v>-1.1171720749268674</v>
      </c>
      <c r="N266" s="13">
        <f t="shared" si="26"/>
        <v>6.533963090126174E-5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4.1312535640704988</v>
      </c>
      <c r="H267" s="10">
        <f t="shared" si="27"/>
        <v>-1.0939790209025413</v>
      </c>
      <c r="I267">
        <f t="shared" si="23"/>
        <v>-13.127748250830496</v>
      </c>
      <c r="K267">
        <f t="shared" si="24"/>
        <v>-1.1020978154726246</v>
      </c>
      <c r="M267">
        <f t="shared" si="25"/>
        <v>-1.1020978154726246</v>
      </c>
      <c r="N267" s="13">
        <f t="shared" si="26"/>
        <v>6.5914825271214952E-5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4.1395395114647942</v>
      </c>
      <c r="H268" s="10">
        <f t="shared" si="27"/>
        <v>-1.0790659345813951</v>
      </c>
      <c r="I268">
        <f t="shared" si="23"/>
        <v>-12.94879121497674</v>
      </c>
      <c r="K268">
        <f t="shared" si="24"/>
        <v>-1.0872202837835991</v>
      </c>
      <c r="M268">
        <f t="shared" si="25"/>
        <v>-1.0872202837835991</v>
      </c>
      <c r="N268" s="13">
        <f t="shared" si="26"/>
        <v>6.6493410911485612E-5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4.1478254588590895</v>
      </c>
      <c r="H269" s="10">
        <f t="shared" si="27"/>
        <v>-1.064347165887664</v>
      </c>
      <c r="I269">
        <f t="shared" si="23"/>
        <v>-12.772165990651967</v>
      </c>
      <c r="K269">
        <f t="shared" si="24"/>
        <v>-1.0725371079489785</v>
      </c>
      <c r="M269">
        <f t="shared" si="25"/>
        <v>-1.0725371079489785</v>
      </c>
      <c r="N269" s="13">
        <f t="shared" si="26"/>
        <v>6.7075150967688645E-5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4.1561114062533848</v>
      </c>
      <c r="H270" s="10">
        <f t="shared" si="27"/>
        <v>-1.0498203807843944</v>
      </c>
      <c r="I270">
        <f t="shared" si="23"/>
        <v>-12.597844569412732</v>
      </c>
      <c r="K270">
        <f t="shared" si="24"/>
        <v>-1.0580459387790224</v>
      </c>
      <c r="M270">
        <f t="shared" si="25"/>
        <v>-1.0580459387790224</v>
      </c>
      <c r="N270" s="13">
        <f t="shared" si="26"/>
        <v>6.7659804322988364E-5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4.1643973536476802</v>
      </c>
      <c r="H271" s="10">
        <f t="shared" si="27"/>
        <v>-1.0354832679131951</v>
      </c>
      <c r="I271">
        <f t="shared" si="23"/>
        <v>-12.425799214958342</v>
      </c>
      <c r="K271">
        <f t="shared" si="24"/>
        <v>-1.0437444497778001</v>
      </c>
      <c r="M271">
        <f t="shared" si="25"/>
        <v>-1.0437444497778001</v>
      </c>
      <c r="N271" s="13">
        <f t="shared" si="26"/>
        <v>6.8247125800078632E-5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4.1726833010419755</v>
      </c>
      <c r="H272" s="10">
        <f t="shared" si="27"/>
        <v>-1.021333538546924</v>
      </c>
      <c r="I272">
        <f t="shared" si="23"/>
        <v>-12.256002462563089</v>
      </c>
      <c r="K272">
        <f t="shared" si="24"/>
        <v>-1.0296303371081905</v>
      </c>
      <c r="M272">
        <f t="shared" si="25"/>
        <v>-1.0296303371081905</v>
      </c>
      <c r="N272" s="13">
        <f t="shared" si="26"/>
        <v>6.8836866366234317E-5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4.1809692484362717</v>
      </c>
      <c r="H273" s="10">
        <f t="shared" si="27"/>
        <v>-1.0073689265353758</v>
      </c>
      <c r="I273">
        <f t="shared" si="23"/>
        <v>-12.088427118424509</v>
      </c>
      <c r="K273">
        <f t="shared" si="24"/>
        <v>-1.0157013195495197</v>
      </c>
      <c r="M273">
        <f t="shared" si="25"/>
        <v>-1.0157013195495197</v>
      </c>
      <c r="N273" s="13">
        <f t="shared" si="26"/>
        <v>6.9428773342154095E-5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4.189255195830567</v>
      </c>
      <c r="H274" s="10">
        <f t="shared" si="27"/>
        <v>-0.9935871882443017</v>
      </c>
      <c r="I274">
        <f t="shared" si="23"/>
        <v>-11.92304625893162</v>
      </c>
      <c r="K274">
        <f t="shared" si="24"/>
        <v>-1.0019551384481296</v>
      </c>
      <c r="M274">
        <f t="shared" si="25"/>
        <v>-1.0019551384481296</v>
      </c>
      <c r="N274" s="13">
        <f t="shared" si="26"/>
        <v>7.0022590613742661E-5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4.1975411432248624</v>
      </c>
      <c r="H275" s="10">
        <f t="shared" si="27"/>
        <v>-0.97998610248805762</v>
      </c>
      <c r="I275">
        <f t="shared" si="23"/>
        <v>-11.759833229856692</v>
      </c>
      <c r="K275">
        <f t="shared" si="24"/>
        <v>-0.98838955766119074</v>
      </c>
      <c r="M275">
        <f t="shared" si="25"/>
        <v>-0.98838955766119074</v>
      </c>
      <c r="N275" s="13">
        <f t="shared" si="26"/>
        <v>7.0618058846857841E-5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4.2058270906191577</v>
      </c>
      <c r="H276" s="10">
        <f t="shared" si="27"/>
        <v>-0.96656347045619595</v>
      </c>
      <c r="I276">
        <f t="shared" ref="I276:I339" si="30">H276*$E$6</f>
        <v>-11.598761645474351</v>
      </c>
      <c r="K276">
        <f t="shared" ref="K276:K339" si="31">(1/2)*(($L$9/2)*$L$4*EXP(-$L$7*$O$6*(G276/$O$6-1))+($L$9/2)*$L$4*EXP(-$L$7*$O$6*(($H$4/$E$4)*G276/$O$6-1))+($L$9/2)*$L$4*EXP(-$L$7*$O$6*(SQRT(4/3+$H$11^2/4)*($H$4/$E$4)*G276/$O$6-1))+2*$L$4*EXP(-$L$7*$O$6*(($H$4/$E$4)*G276/$O$6-1))+16*$L$4*EXP(-$L$7*$O$6*($H$14*($H$4/$E$4)*G276/$O$6-1))-(($L$9/2)*$L$6*EXP(-$L$5*$O$6*(G276/$O$6-1))+($L$9/2)*$L$6*EXP(-$L$5*$O$6*(($H$4/$E$4)*G276/$O$6-1))+($L$9/2)*$L$6*EXP(-$L$5*$O$6*(SQRT(4/3+$H$11^2/4)*($H$4/$E$4)*G276/$O$6-1))+2*$L$6*EXP(-$L$5*$O$6*(($H$4/$E$4)*G276/$O$6-1))+16*$L$6*EXP(-$L$5*$O$6*($H$14*($H$4/$E$4)*G276/$O$6-1))))</f>
        <v>-0.97500236349409475</v>
      </c>
      <c r="M276">
        <f t="shared" ref="M276:M339" si="32">(1/2)*(($L$9/2)*$O$4*EXP(-$O$8*$O$6*(G276/$O$6-1))+($L$9/2)*$O$4*EXP(-$O$8*$O$6*(($H$4/$E$4)*G276/$O$6-1))+($L$9/2)*$O$4*EXP(-$O$8*$O$6*(SQRT(4/3+$H$11^2/4)*($H$4/$E$4)*G276/$O$6-1))+2*$O$4*EXP(-$O$8*$O$6*(($H$4/$E$4)*G276/$O$6-1))+16*$O$4*EXP(-$O$8*$O$6*($H$14*($H$4/$E$4)*G276/$O$6-1))-(($L$9/2)*$O$7*EXP(-$O$5*$O$6*(G276/$O$6-1))+($L$9/2)*$O$7*EXP(-$O$5*$O$6*(($H$4/$E$4)*G276/$O$6-1))+($L$9/2)*$O$7*EXP(-$O$5*$O$6*(SQRT(4/3+$H$11^2/4)*($H$4/$E$4)*G276/$O$6-1))+2*$O$7*EXP(-$O$5*$O$6*(($H$4/$E$4)*G276/$O$6-1))+16*$O$7*EXP(-$O$5*$O$6*($H$14*($H$4/$E$4)*G276/$O$6-1))))</f>
        <v>-0.97500236349409475</v>
      </c>
      <c r="N276" s="13">
        <f t="shared" ref="N276:N339" si="33">(M276-H276)^2*O276</f>
        <v>7.1214915705096804E-5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4.2141130380134539</v>
      </c>
      <c r="H277" s="10">
        <f t="shared" ref="H277:H340" si="34">-(-$B$4)*(1+D277+$E$5*D277^3)*EXP(-D277)</f>
        <v>-0.95331711563426635</v>
      </c>
      <c r="I277">
        <f t="shared" si="30"/>
        <v>-11.439805387611196</v>
      </c>
      <c r="K277">
        <f t="shared" si="31"/>
        <v>-0.96179136463166348</v>
      </c>
      <c r="M277">
        <f t="shared" si="32"/>
        <v>-0.96179136463166348</v>
      </c>
      <c r="N277" s="13">
        <f t="shared" si="33"/>
        <v>7.1812896069886216E-5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4.2223989854077528</v>
      </c>
      <c r="H278" s="10">
        <f t="shared" si="34"/>
        <v>-0.94024488371912374</v>
      </c>
      <c r="I278">
        <f t="shared" si="30"/>
        <v>-11.282938604629486</v>
      </c>
      <c r="K278">
        <f t="shared" si="31"/>
        <v>-0.9487543920635082</v>
      </c>
      <c r="M278">
        <f t="shared" si="32"/>
        <v>-0.9487543920635082</v>
      </c>
      <c r="N278" s="13">
        <f t="shared" si="33"/>
        <v>7.2411732263148821E-5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4.2306849328020446</v>
      </c>
      <c r="H279" s="10">
        <f t="shared" si="34"/>
        <v>-0.92734464252903293</v>
      </c>
      <c r="I279">
        <f t="shared" si="30"/>
        <v>-11.128135710348396</v>
      </c>
      <c r="K279">
        <f t="shared" si="31"/>
        <v>-0.93588929900380369</v>
      </c>
      <c r="M279">
        <f t="shared" si="32"/>
        <v>-0.93588929900380369</v>
      </c>
      <c r="N279" s="13">
        <f t="shared" si="33"/>
        <v>7.3011154271841906E-5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4.2389708801963399</v>
      </c>
      <c r="H280" s="10">
        <f t="shared" si="34"/>
        <v>-0.91461428190870797</v>
      </c>
      <c r="I280">
        <f t="shared" si="30"/>
        <v>-10.975371382904495</v>
      </c>
      <c r="K280">
        <f t="shared" si="31"/>
        <v>-0.92319396080565175</v>
      </c>
      <c r="M280">
        <f t="shared" si="32"/>
        <v>-0.92319396080565175</v>
      </c>
      <c r="N280" s="13">
        <f t="shared" si="33"/>
        <v>7.3610889974662374E-5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4.2472568275906353</v>
      </c>
      <c r="H281" s="10">
        <f t="shared" si="34"/>
        <v>-0.90205171362975822</v>
      </c>
      <c r="I281">
        <f t="shared" si="30"/>
        <v>-10.824620563557099</v>
      </c>
      <c r="K281">
        <f t="shared" si="31"/>
        <v>-0.91066627487047902</v>
      </c>
      <c r="M281">
        <f t="shared" si="32"/>
        <v>-0.91066627487047902</v>
      </c>
      <c r="N281" s="13">
        <f t="shared" si="33"/>
        <v>7.4210665370129039E-5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4.2555427749849342</v>
      </c>
      <c r="H282" s="10">
        <f t="shared" si="34"/>
        <v>-0.88965487128655429</v>
      </c>
      <c r="I282">
        <f t="shared" si="30"/>
        <v>-10.675858455438652</v>
      </c>
      <c r="K282">
        <f t="shared" si="31"/>
        <v>-0.89830416055250706</v>
      </c>
      <c r="M282">
        <f t="shared" si="32"/>
        <v>-0.89830416055250706</v>
      </c>
      <c r="N282" s="13">
        <f t="shared" si="33"/>
        <v>7.481020480612571E-5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4.2638287223792259</v>
      </c>
      <c r="H283" s="10">
        <f t="shared" si="34"/>
        <v>-0.87742171018791337</v>
      </c>
      <c r="I283">
        <f t="shared" si="30"/>
        <v>-10.52906052225496</v>
      </c>
      <c r="K283">
        <f t="shared" si="31"/>
        <v>-0.8861055590586866</v>
      </c>
      <c r="M283">
        <f t="shared" si="32"/>
        <v>-0.8861055590586866</v>
      </c>
      <c r="N283" s="13">
        <f t="shared" si="33"/>
        <v>7.5409231210429419E-5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4.2721146697735213</v>
      </c>
      <c r="H284" s="10">
        <f t="shared" si="34"/>
        <v>-0.8653502072446736</v>
      </c>
      <c r="I284">
        <f t="shared" si="30"/>
        <v>-10.384202486936083</v>
      </c>
      <c r="K284">
        <f t="shared" si="31"/>
        <v>-0.87406843334419426</v>
      </c>
      <c r="M284">
        <f t="shared" si="32"/>
        <v>-0.87406843334419426</v>
      </c>
      <c r="N284" s="13">
        <f t="shared" si="33"/>
        <v>7.6007466322363312E-5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4.2804006171678166</v>
      </c>
      <c r="H285" s="10">
        <f t="shared" si="34"/>
        <v>-0.85343836085357472</v>
      </c>
      <c r="I285">
        <f t="shared" si="30"/>
        <v>-10.241260330242897</v>
      </c>
      <c r="K285">
        <f t="shared" si="31"/>
        <v>-0.86219076800387273</v>
      </c>
      <c r="M285">
        <f t="shared" si="32"/>
        <v>-0.86219076800387273</v>
      </c>
      <c r="N285" s="13">
        <f t="shared" si="33"/>
        <v>7.6604630924587803E-5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4.2886865645621164</v>
      </c>
      <c r="H286" s="10">
        <f t="shared" si="34"/>
        <v>-0.84168419077745427</v>
      </c>
      <c r="I286">
        <f t="shared" si="30"/>
        <v>-10.100210289329452</v>
      </c>
      <c r="K286">
        <f t="shared" si="31"/>
        <v>-0.85047056915967234</v>
      </c>
      <c r="M286">
        <f t="shared" si="32"/>
        <v>-0.85047056915967234</v>
      </c>
      <c r="N286" s="13">
        <f t="shared" si="33"/>
        <v>7.7200445075509101E-5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4.2969725119564082</v>
      </c>
      <c r="H287" s="10">
        <f t="shared" si="34"/>
        <v>-0.83008573802210972</v>
      </c>
      <c r="I287">
        <f t="shared" si="30"/>
        <v>-9.9610288562653171</v>
      </c>
      <c r="K287">
        <f t="shared" si="31"/>
        <v>-0.83890586434441972</v>
      </c>
      <c r="M287">
        <f t="shared" si="32"/>
        <v>-0.83890586434441972</v>
      </c>
      <c r="N287" s="13">
        <f t="shared" si="33"/>
        <v>7.7794628341505651E-5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4.3052584593507035</v>
      </c>
      <c r="H288" s="10">
        <f t="shared" si="34"/>
        <v>-0.81864106470987741</v>
      </c>
      <c r="I288">
        <f t="shared" si="30"/>
        <v>-9.8236927765185289</v>
      </c>
      <c r="K288">
        <f t="shared" si="31"/>
        <v>-0.82749470238198264</v>
      </c>
      <c r="M288">
        <f t="shared" si="32"/>
        <v>-0.82749470238198264</v>
      </c>
      <c r="N288" s="13">
        <f t="shared" si="33"/>
        <v>7.8386900028920917E-5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4.3135444067449988</v>
      </c>
      <c r="H289" s="10">
        <f t="shared" si="34"/>
        <v>-0.80734825395030452</v>
      </c>
      <c r="I289">
        <f t="shared" si="30"/>
        <v>-9.6881790474036542</v>
      </c>
      <c r="K289">
        <f t="shared" si="31"/>
        <v>-0.8162351532642147</v>
      </c>
      <c r="M289">
        <f t="shared" si="32"/>
        <v>-0.8162351532642147</v>
      </c>
      <c r="N289" s="13">
        <f t="shared" si="33"/>
        <v>7.8976979415577216E-5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4.3218303541392977</v>
      </c>
      <c r="H290" s="10">
        <f t="shared" si="34"/>
        <v>-0.79620540970790299</v>
      </c>
      <c r="I290">
        <f t="shared" si="30"/>
        <v>-9.5544649164948368</v>
      </c>
      <c r="K290">
        <f t="shared" si="31"/>
        <v>-0.80512530802465998</v>
      </c>
      <c r="M290">
        <f t="shared" si="32"/>
        <v>-0.80512530802465998</v>
      </c>
      <c r="N290" s="13">
        <f t="shared" si="33"/>
        <v>7.9564585981284206E-5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4.3301163015335895</v>
      </c>
      <c r="H291" s="10">
        <f t="shared" si="34"/>
        <v>-0.78521065666730716</v>
      </c>
      <c r="I291">
        <f t="shared" si="30"/>
        <v>-9.422527880007685</v>
      </c>
      <c r="K291">
        <f t="shared" si="31"/>
        <v>-0.79416327860936564</v>
      </c>
      <c r="M291">
        <f t="shared" si="32"/>
        <v>-0.79416327860936564</v>
      </c>
      <c r="N291" s="13">
        <f t="shared" si="33"/>
        <v>8.0149439637426962E-5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4.3384022489278848</v>
      </c>
      <c r="H292" s="10">
        <f t="shared" si="34"/>
        <v>-0.77436214009585869</v>
      </c>
      <c r="I292">
        <f t="shared" si="30"/>
        <v>-9.2923456811503051</v>
      </c>
      <c r="K292">
        <f t="shared" si="31"/>
        <v>-0.78334719774481554</v>
      </c>
      <c r="M292">
        <f t="shared" si="32"/>
        <v>-0.78334719774481554</v>
      </c>
      <c r="N292" s="13">
        <f t="shared" si="33"/>
        <v>8.0731260955078018E-5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4.3466881963221802</v>
      </c>
      <c r="H293" s="10">
        <f t="shared" si="34"/>
        <v>-0.76365802570396435</v>
      </c>
      <c r="I293">
        <f t="shared" si="30"/>
        <v>-9.1638963084475726</v>
      </c>
      <c r="K293">
        <f t="shared" si="31"/>
        <v>-0.772675218803345</v>
      </c>
      <c r="M293">
        <f t="shared" si="32"/>
        <v>-0.772675218803345</v>
      </c>
      <c r="N293" s="13">
        <f t="shared" si="33"/>
        <v>8.1309771391517994E-5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4.35497414371648</v>
      </c>
      <c r="H294" s="10">
        <f t="shared" si="34"/>
        <v>-0.7530964995032019</v>
      </c>
      <c r="I294">
        <f t="shared" si="30"/>
        <v>-9.0371579940384237</v>
      </c>
      <c r="K294">
        <f t="shared" si="31"/>
        <v>-0.7621455156660023</v>
      </c>
      <c r="M294">
        <f t="shared" si="32"/>
        <v>-0.7621455156660023</v>
      </c>
      <c r="N294" s="13">
        <f t="shared" si="33"/>
        <v>8.1884693514622971E-5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4.3632600911107708</v>
      </c>
      <c r="H295" s="10">
        <f t="shared" si="34"/>
        <v>-0.74267576766245635</v>
      </c>
      <c r="I295">
        <f t="shared" si="30"/>
        <v>-8.9121092119494758</v>
      </c>
      <c r="K295">
        <f t="shared" si="31"/>
        <v>-0.75175628258318072</v>
      </c>
      <c r="M295">
        <f t="shared" si="32"/>
        <v>-0.75175628258318072</v>
      </c>
      <c r="N295" s="13">
        <f t="shared" si="33"/>
        <v>8.2455751225497901E-5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4.3715460385050671</v>
      </c>
      <c r="H296" s="10">
        <f t="shared" si="34"/>
        <v>-0.73239405636210253</v>
      </c>
      <c r="I296">
        <f t="shared" si="30"/>
        <v>-8.7887286763452295</v>
      </c>
      <c r="K296">
        <f t="shared" si="31"/>
        <v>-0.74150573403298858</v>
      </c>
      <c r="M296">
        <f t="shared" si="32"/>
        <v>-0.74150573403298858</v>
      </c>
      <c r="N296" s="13">
        <f t="shared" si="33"/>
        <v>8.3022669978123496E-5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4.3798319858993624</v>
      </c>
      <c r="H297" s="10">
        <f t="shared" si="34"/>
        <v>-0.72224961164654633</v>
      </c>
      <c r="I297">
        <f t="shared" si="30"/>
        <v>-8.6669953397585555</v>
      </c>
      <c r="K297">
        <f t="shared" si="31"/>
        <v>-0.73139210457773884</v>
      </c>
      <c r="M297">
        <f t="shared" si="32"/>
        <v>-0.73139210457773884</v>
      </c>
      <c r="N297" s="13">
        <f t="shared" si="33"/>
        <v>8.3585176996905082E-5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4.3881179332936622</v>
      </c>
      <c r="H298" s="10">
        <f t="shared" si="34"/>
        <v>-0.71224069927507594</v>
      </c>
      <c r="I298">
        <f t="shared" si="30"/>
        <v>-8.5468883913009108</v>
      </c>
      <c r="K298">
        <f t="shared" si="31"/>
        <v>-0.72141364871845037</v>
      </c>
      <c r="M298">
        <f t="shared" si="32"/>
        <v>-0.72141364871845037</v>
      </c>
      <c r="N298" s="13">
        <f t="shared" si="33"/>
        <v>8.4143001490703337E-5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4.3964038806879531</v>
      </c>
      <c r="H299" s="10">
        <f t="shared" si="34"/>
        <v>-0.70236560457129882</v>
      </c>
      <c r="I299">
        <f t="shared" si="30"/>
        <v>-8.4283872548555863</v>
      </c>
      <c r="K299">
        <f t="shared" si="31"/>
        <v>-0.71156864074769843</v>
      </c>
      <c r="M299">
        <f t="shared" si="32"/>
        <v>-0.71156864074769843</v>
      </c>
      <c r="N299" s="13">
        <f t="shared" si="33"/>
        <v>8.4695874864120047E-5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4.4046898280822484</v>
      </c>
      <c r="H300" s="10">
        <f t="shared" si="34"/>
        <v>-0.69262263227114107</v>
      </c>
      <c r="I300">
        <f t="shared" si="30"/>
        <v>-8.311471587253692</v>
      </c>
      <c r="K300">
        <f t="shared" si="31"/>
        <v>-0.70185537460076342</v>
      </c>
      <c r="M300">
        <f t="shared" si="32"/>
        <v>-0.70185537460076342</v>
      </c>
      <c r="N300" s="13">
        <f t="shared" si="33"/>
        <v>8.5243530925200258E-5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4.4129757754765482</v>
      </c>
      <c r="H301" s="10">
        <f t="shared" si="34"/>
        <v>-0.68301010636970938</v>
      </c>
      <c r="I301">
        <f t="shared" si="30"/>
        <v>-8.1961212764365126</v>
      </c>
      <c r="K301">
        <f t="shared" si="31"/>
        <v>-0.69227216370539268</v>
      </c>
      <c r="M301">
        <f t="shared" si="32"/>
        <v>-0.69227216370539268</v>
      </c>
      <c r="N301" s="13">
        <f t="shared" si="33"/>
        <v>8.5785706089484915E-5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4.4212617228708435</v>
      </c>
      <c r="H302" s="10">
        <f t="shared" si="34"/>
        <v>-0.67352636996697823</v>
      </c>
      <c r="I302">
        <f t="shared" si="30"/>
        <v>-8.0823164396037388</v>
      </c>
      <c r="K302">
        <f t="shared" si="31"/>
        <v>-0.68281734083014545</v>
      </c>
      <c r="M302">
        <f t="shared" si="32"/>
        <v>-0.68281734083014545</v>
      </c>
      <c r="N302" s="13">
        <f t="shared" si="33"/>
        <v>8.6322139580222127E-5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4.4295476702651388</v>
      </c>
      <c r="H303" s="10">
        <f t="shared" si="34"/>
        <v>-0.66416978511244817</v>
      </c>
      <c r="I303">
        <f t="shared" si="30"/>
        <v>-7.9700374213493781</v>
      </c>
      <c r="K303">
        <f t="shared" si="31"/>
        <v>-0.6734892579314794</v>
      </c>
      <c r="M303">
        <f t="shared" si="32"/>
        <v>-0.6734892579314794</v>
      </c>
      <c r="N303" s="13">
        <f t="shared" si="33"/>
        <v>8.685257362466185E-5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4.4378336176594297</v>
      </c>
      <c r="H304" s="10">
        <f t="shared" si="34"/>
        <v>-0.65493873264894842</v>
      </c>
      <c r="I304">
        <f t="shared" si="30"/>
        <v>-7.859264791787381</v>
      </c>
      <c r="K304">
        <f t="shared" si="31"/>
        <v>-0.66428628599973438</v>
      </c>
      <c r="M304">
        <f t="shared" si="32"/>
        <v>-0.66428628599973438</v>
      </c>
      <c r="N304" s="13">
        <f t="shared" si="33"/>
        <v>8.7376753645789911E-5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4.4461195650537295</v>
      </c>
      <c r="H305" s="10">
        <f t="shared" si="34"/>
        <v>-0.64583161205558048</v>
      </c>
      <c r="I305">
        <f t="shared" si="30"/>
        <v>-7.7499793446669658</v>
      </c>
      <c r="K305">
        <f t="shared" si="31"/>
        <v>-0.65520681490404786</v>
      </c>
      <c r="M305">
        <f t="shared" si="32"/>
        <v>-0.65520681490404786</v>
      </c>
      <c r="N305" s="13">
        <f t="shared" si="33"/>
        <v>8.7894428449910854E-5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4.4544055124480249</v>
      </c>
      <c r="H306" s="10">
        <f t="shared" si="34"/>
        <v>-0.636846841290032</v>
      </c>
      <c r="I306">
        <f t="shared" si="30"/>
        <v>-7.6421620954803835</v>
      </c>
      <c r="K306">
        <f t="shared" si="31"/>
        <v>-0.6462492532364108</v>
      </c>
      <c r="M306">
        <f t="shared" si="32"/>
        <v>-0.6462492532364108</v>
      </c>
      <c r="N306" s="13">
        <f t="shared" si="33"/>
        <v>8.8405350409406926E-5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4.4626914598423211</v>
      </c>
      <c r="H307" s="10">
        <f t="shared" si="34"/>
        <v>-0.6279828566301815</v>
      </c>
      <c r="I307">
        <f t="shared" si="30"/>
        <v>-7.535794279562178</v>
      </c>
      <c r="K307">
        <f t="shared" si="31"/>
        <v>-0.63741202815480624</v>
      </c>
      <c r="M307">
        <f t="shared" si="32"/>
        <v>-0.63741202815480624</v>
      </c>
      <c r="N307" s="13">
        <f t="shared" si="33"/>
        <v>8.8909275640794164E-5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4.470977407236612</v>
      </c>
      <c r="H308" s="10">
        <f t="shared" si="34"/>
        <v>-0.61923811251525707</v>
      </c>
      <c r="I308">
        <f t="shared" si="30"/>
        <v>-7.4308573501830848</v>
      </c>
      <c r="K308">
        <f t="shared" si="31"/>
        <v>-0.62869358522568997</v>
      </c>
      <c r="M308">
        <f t="shared" si="32"/>
        <v>-0.62869358522568997</v>
      </c>
      <c r="N308" s="13">
        <f t="shared" si="33"/>
        <v>8.9405964177741284E-5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4.4792633546309117</v>
      </c>
      <c r="H309" s="10">
        <f t="shared" si="34"/>
        <v>-0.61061108138650366</v>
      </c>
      <c r="I309">
        <f t="shared" si="30"/>
        <v>-7.3273329766380435</v>
      </c>
      <c r="K309">
        <f t="shared" si="31"/>
        <v>-0.62009238826577251</v>
      </c>
      <c r="M309">
        <f t="shared" si="32"/>
        <v>-0.62009238826577251</v>
      </c>
      <c r="N309" s="13">
        <f t="shared" si="33"/>
        <v>8.9895180138870758E-5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4.4875493020252071</v>
      </c>
      <c r="H310" s="10">
        <f t="shared" si="34"/>
        <v>-0.60210025352756091</v>
      </c>
      <c r="I310">
        <f t="shared" si="30"/>
        <v>-7.2252030423307314</v>
      </c>
      <c r="K310">
        <f t="shared" si="31"/>
        <v>-0.61160691918333099</v>
      </c>
      <c r="M310">
        <f t="shared" si="32"/>
        <v>-0.61160691918333099</v>
      </c>
      <c r="N310" s="13">
        <f t="shared" si="33"/>
        <v>9.0376691890598258E-5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4.4958352494195024</v>
      </c>
      <c r="H311" s="10">
        <f t="shared" si="34"/>
        <v>-0.59370413690448642</v>
      </c>
      <c r="I311">
        <f t="shared" si="30"/>
        <v>-7.1244496428538371</v>
      </c>
      <c r="K311">
        <f t="shared" si="31"/>
        <v>-0.60323567781895249</v>
      </c>
      <c r="M311">
        <f t="shared" si="32"/>
        <v>-0.60323567781895249</v>
      </c>
      <c r="N311" s="13">
        <f t="shared" si="33"/>
        <v>9.0850272204140561E-5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4.5041211968137942</v>
      </c>
      <c r="H312" s="10">
        <f t="shared" si="34"/>
        <v>-0.58542125700564129</v>
      </c>
      <c r="I312">
        <f t="shared" si="30"/>
        <v>-7.0250550840676951</v>
      </c>
      <c r="K312">
        <f t="shared" si="31"/>
        <v>-0.59497718178597359</v>
      </c>
      <c r="M312">
        <f t="shared" si="32"/>
        <v>-0.59497718178597359</v>
      </c>
      <c r="N312" s="13">
        <f t="shared" si="33"/>
        <v>9.1315698407368765E-5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4.5124071442080931</v>
      </c>
      <c r="H313" s="10">
        <f t="shared" si="34"/>
        <v>-0.577250156681406</v>
      </c>
      <c r="I313">
        <f t="shared" si="30"/>
        <v>-6.9270018801768725</v>
      </c>
      <c r="K313">
        <f t="shared" si="31"/>
        <v>-0.58682996631055595</v>
      </c>
      <c r="M313">
        <f t="shared" si="32"/>
        <v>-0.58682996631055595</v>
      </c>
      <c r="N313" s="13">
        <f t="shared" si="33"/>
        <v>9.1772752530754089E-5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4.5206930916023884</v>
      </c>
      <c r="H314" s="10">
        <f t="shared" si="34"/>
        <v>-0.56918939598389695</v>
      </c>
      <c r="I314">
        <f t="shared" si="30"/>
        <v>-6.8302727518067634</v>
      </c>
      <c r="K314">
        <f t="shared" si="31"/>
        <v>-0.57879258407159473</v>
      </c>
      <c r="M314">
        <f t="shared" si="32"/>
        <v>-0.57879258407159473</v>
      </c>
      <c r="N314" s="13">
        <f t="shared" si="33"/>
        <v>9.2221221447700506E-5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4.5289790389966837</v>
      </c>
      <c r="H315" s="10">
        <f t="shared" si="34"/>
        <v>-0.56123755200661918</v>
      </c>
      <c r="I315">
        <f t="shared" si="30"/>
        <v>-6.7348506240794297</v>
      </c>
      <c r="K315">
        <f t="shared" si="31"/>
        <v>-0.57086360504038924</v>
      </c>
      <c r="M315">
        <f t="shared" si="32"/>
        <v>-0.57086360504038924</v>
      </c>
      <c r="N315" s="13">
        <f t="shared" si="33"/>
        <v>9.2660897008953888E-5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4.5372649863909764</v>
      </c>
      <c r="H316" s="10">
        <f t="shared" si="34"/>
        <v>-0.55339321872425151</v>
      </c>
      <c r="I316">
        <f t="shared" si="30"/>
        <v>-6.6407186246910186</v>
      </c>
      <c r="K316">
        <f t="shared" si="31"/>
        <v>-0.56304161632028471</v>
      </c>
      <c r="M316">
        <f t="shared" si="32"/>
        <v>-0.56304161632028471</v>
      </c>
      <c r="N316" s="13">
        <f t="shared" si="33"/>
        <v>9.3091576171139195E-5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4.5455509337852753</v>
      </c>
      <c r="H317" s="10">
        <f t="shared" si="34"/>
        <v>-0.54565500683252421</v>
      </c>
      <c r="I317">
        <f t="shared" si="30"/>
        <v>-6.5478600819902901</v>
      </c>
      <c r="K317">
        <f t="shared" si="31"/>
        <v>-0.55532522198624912</v>
      </c>
      <c r="M317">
        <f t="shared" si="32"/>
        <v>-0.55532522198624912</v>
      </c>
      <c r="N317" s="13">
        <f t="shared" si="33"/>
        <v>9.3513061119330758E-5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4.5538368811795706</v>
      </c>
      <c r="H318" s="10">
        <f t="shared" si="34"/>
        <v>-0.53802154358834609</v>
      </c>
      <c r="I318">
        <f t="shared" si="30"/>
        <v>-6.4562585230601535</v>
      </c>
      <c r="K318">
        <f t="shared" si="31"/>
        <v>-0.54771304292453404</v>
      </c>
      <c r="M318">
        <f t="shared" si="32"/>
        <v>-0.54771304292453404</v>
      </c>
      <c r="N318" s="13">
        <f t="shared" si="33"/>
        <v>9.3925159383331639E-5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4.562122828573866</v>
      </c>
      <c r="H319" s="10">
        <f t="shared" si="34"/>
        <v>-0.53049147265011054</v>
      </c>
      <c r="I319">
        <f t="shared" si="30"/>
        <v>-6.365897671801326</v>
      </c>
      <c r="K319">
        <f t="shared" si="31"/>
        <v>-0.54020371667237777</v>
      </c>
      <c r="M319">
        <f t="shared" si="32"/>
        <v>-0.54020371667237777</v>
      </c>
      <c r="N319" s="13">
        <f t="shared" si="33"/>
        <v>9.432768394806544E-5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4.5704087759681578</v>
      </c>
      <c r="H320" s="10">
        <f t="shared" si="34"/>
        <v>-0.52306345391835862</v>
      </c>
      <c r="I320">
        <f t="shared" si="30"/>
        <v>-6.2767614470203039</v>
      </c>
      <c r="K320">
        <f t="shared" si="31"/>
        <v>-0.53279589725791898</v>
      </c>
      <c r="M320">
        <f t="shared" si="32"/>
        <v>-0.53279589725791898</v>
      </c>
      <c r="N320" s="13">
        <f t="shared" si="33"/>
        <v>9.4720453357752802E-5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4.5786947233624566</v>
      </c>
      <c r="H321" s="10">
        <f t="shared" si="34"/>
        <v>-0.51573616337675554</v>
      </c>
      <c r="I321">
        <f t="shared" si="30"/>
        <v>-6.188833960521066</v>
      </c>
      <c r="K321">
        <f t="shared" si="31"/>
        <v>-0.52548825504027996</v>
      </c>
      <c r="M321">
        <f t="shared" si="32"/>
        <v>-0.52548825504027996</v>
      </c>
      <c r="N321" s="13">
        <f t="shared" si="33"/>
        <v>9.5103291813782503E-5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4.5869806707567529</v>
      </c>
      <c r="H322" s="10">
        <f t="shared" si="34"/>
        <v>-0.50850829293352573</v>
      </c>
      <c r="I322">
        <f t="shared" si="30"/>
        <v>-6.1020995152023083</v>
      </c>
      <c r="K322">
        <f t="shared" si="31"/>
        <v>-0.51827947654997342</v>
      </c>
      <c r="M322">
        <f t="shared" si="32"/>
        <v>-0.51827947654997342</v>
      </c>
      <c r="N322" s="13">
        <f t="shared" si="33"/>
        <v>9.5476029266335698E-5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4.5952666181510473</v>
      </c>
      <c r="H323" s="10">
        <f t="shared" si="34"/>
        <v>-0.50137855026326272</v>
      </c>
      <c r="I323">
        <f t="shared" si="30"/>
        <v>-6.0165426031591522</v>
      </c>
      <c r="K323">
        <f t="shared" si="31"/>
        <v>-0.51116826432956763</v>
      </c>
      <c r="M323">
        <f t="shared" si="32"/>
        <v>-0.51116826432956763</v>
      </c>
      <c r="N323" s="13">
        <f t="shared" si="33"/>
        <v>9.5838501500008228E-5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4.6035525655453391</v>
      </c>
      <c r="H324" s="10">
        <f t="shared" si="34"/>
        <v>-0.49434565864928981</v>
      </c>
      <c r="I324">
        <f t="shared" si="30"/>
        <v>-5.9321479037914777</v>
      </c>
      <c r="K324">
        <f t="shared" si="31"/>
        <v>-0.50415333677475738</v>
      </c>
      <c r="M324">
        <f t="shared" si="32"/>
        <v>-0.50415333677475738</v>
      </c>
      <c r="N324" s="13">
        <f t="shared" si="33"/>
        <v>9.6190550212775012E-5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4.6118385129396389</v>
      </c>
      <c r="H325" s="10">
        <f t="shared" si="34"/>
        <v>-0.48740835682651457</v>
      </c>
      <c r="I325">
        <f t="shared" si="30"/>
        <v>-5.8489002819181746</v>
      </c>
      <c r="K325">
        <f t="shared" si="31"/>
        <v>-0.4972334279758277</v>
      </c>
      <c r="M325">
        <f t="shared" si="32"/>
        <v>-0.4972334279758277</v>
      </c>
      <c r="N325" s="13">
        <f t="shared" si="33"/>
        <v>9.6532023089065345E-5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4.6201244603339351</v>
      </c>
      <c r="H326" s="10">
        <f t="shared" si="34"/>
        <v>-0.48056539882491051</v>
      </c>
      <c r="I326">
        <f t="shared" si="30"/>
        <v>-5.7667847858989258</v>
      </c>
      <c r="K326">
        <f t="shared" si="31"/>
        <v>-0.49040728755961682</v>
      </c>
      <c r="M326">
        <f t="shared" si="32"/>
        <v>-0.49040728755961682</v>
      </c>
      <c r="N326" s="13">
        <f t="shared" si="33"/>
        <v>9.6862773866339101E-5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4.6284104077282295</v>
      </c>
      <c r="H327" s="10">
        <f t="shared" si="34"/>
        <v>-0.47381555381354501</v>
      </c>
      <c r="I327">
        <f t="shared" si="30"/>
        <v>-5.6857866457625406</v>
      </c>
      <c r="K327">
        <f t="shared" si="31"/>
        <v>-0.483673680531923</v>
      </c>
      <c r="M327">
        <f t="shared" si="32"/>
        <v>-0.483673680531923</v>
      </c>
      <c r="N327" s="13">
        <f t="shared" si="33"/>
        <v>9.7182662395598013E-5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4.6366963551225258</v>
      </c>
      <c r="H328" s="10">
        <f t="shared" si="34"/>
        <v>-0.46715760594530442</v>
      </c>
      <c r="I328">
        <f t="shared" si="30"/>
        <v>-5.6058912713436531</v>
      </c>
      <c r="K328">
        <f t="shared" si="31"/>
        <v>-0.47703138712049159</v>
      </c>
      <c r="M328">
        <f t="shared" si="32"/>
        <v>-0.47703138712049159</v>
      </c>
      <c r="N328" s="13">
        <f t="shared" si="33"/>
        <v>9.7491554695480499E-5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4.6449823025168202</v>
      </c>
      <c r="H329" s="10">
        <f t="shared" si="34"/>
        <v>-0.46059035420228611</v>
      </c>
      <c r="I329">
        <f t="shared" si="30"/>
        <v>-5.5270842504274338</v>
      </c>
      <c r="K329">
        <f t="shared" si="31"/>
        <v>-0.47047920261858411</v>
      </c>
      <c r="M329">
        <f t="shared" si="32"/>
        <v>-0.47047920261858411</v>
      </c>
      <c r="N329" s="13">
        <f t="shared" si="33"/>
        <v>9.7789323000519501E-5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4.6532682499111164</v>
      </c>
      <c r="H330" s="10">
        <f t="shared" si="34"/>
        <v>-0.45411261224190513</v>
      </c>
      <c r="I330">
        <f t="shared" si="30"/>
        <v>-5.449351346902862</v>
      </c>
      <c r="K330">
        <f t="shared" si="31"/>
        <v>-0.46401593722913986</v>
      </c>
      <c r="M330">
        <f t="shared" si="32"/>
        <v>-0.46401593722913986</v>
      </c>
      <c r="N330" s="13">
        <f t="shared" si="33"/>
        <v>9.8075845802787751E-5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4.6615541973054118</v>
      </c>
      <c r="H331" s="10">
        <f t="shared" si="34"/>
        <v>-0.44772320824375184</v>
      </c>
      <c r="I331">
        <f t="shared" si="30"/>
        <v>-5.3726784989250218</v>
      </c>
      <c r="K331">
        <f t="shared" si="31"/>
        <v>-0.4576404159096249</v>
      </c>
      <c r="M331">
        <f t="shared" si="32"/>
        <v>-0.4576404159096249</v>
      </c>
      <c r="N331" s="13">
        <f t="shared" si="33"/>
        <v>9.8351007888051439E-5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4.6698401446997071</v>
      </c>
      <c r="H332" s="10">
        <f t="shared" si="34"/>
        <v>-0.44142098475722169</v>
      </c>
      <c r="I332">
        <f t="shared" si="30"/>
        <v>-5.2970518170866603</v>
      </c>
      <c r="K332">
        <f t="shared" si="31"/>
        <v>-0.45135147821753374</v>
      </c>
      <c r="M332">
        <f t="shared" si="32"/>
        <v>-0.45135147821753374</v>
      </c>
      <c r="N332" s="13">
        <f t="shared" si="33"/>
        <v>9.861470036530041E-5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4.6781260920940024</v>
      </c>
      <c r="H333" s="10">
        <f t="shared" si="34"/>
        <v>-0.43520479854995126</v>
      </c>
      <c r="I333">
        <f t="shared" si="30"/>
        <v>-5.2224575825994153</v>
      </c>
      <c r="K333">
        <f t="shared" si="31"/>
        <v>-0.44514797815663576</v>
      </c>
      <c r="M333">
        <f t="shared" si="32"/>
        <v>-0.44514797815663576</v>
      </c>
      <c r="N333" s="13">
        <f t="shared" si="33"/>
        <v>9.8866820690786622E-5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4.6864120394882978</v>
      </c>
      <c r="H334" s="10">
        <f t="shared" si="34"/>
        <v>-0.42907352045708419</v>
      </c>
      <c r="I334">
        <f t="shared" si="30"/>
        <v>-5.1488822454850105</v>
      </c>
      <c r="K334">
        <f t="shared" si="31"/>
        <v>-0.43902878402395451</v>
      </c>
      <c r="M334">
        <f t="shared" si="32"/>
        <v>-0.43902878402395451</v>
      </c>
      <c r="N334" s="13">
        <f t="shared" si="33"/>
        <v>9.910727268585557E-5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4.694697986882594</v>
      </c>
      <c r="H335" s="10">
        <f t="shared" si="34"/>
        <v>-0.42302603523138887</v>
      </c>
      <c r="I335">
        <f t="shared" si="30"/>
        <v>-5.0763124227766667</v>
      </c>
      <c r="K335">
        <f t="shared" si="31"/>
        <v>-0.43299277825753191</v>
      </c>
      <c r="M335">
        <f t="shared" si="32"/>
        <v>-0.43299277825753191</v>
      </c>
      <c r="N335" s="13">
        <f t="shared" si="33"/>
        <v>9.9335966549170775E-5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4.7029839342768884</v>
      </c>
      <c r="H336" s="10">
        <f t="shared" si="34"/>
        <v>-0.41706124139425854</v>
      </c>
      <c r="I336">
        <f t="shared" si="30"/>
        <v>-5.0047348967311027</v>
      </c>
      <c r="K336">
        <f t="shared" si="31"/>
        <v>-0.42703885728499513</v>
      </c>
      <c r="M336">
        <f t="shared" si="32"/>
        <v>-0.42703885728499513</v>
      </c>
      <c r="N336" s="13">
        <f t="shared" si="33"/>
        <v>9.9552818863079339E-5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4.7112698816711847</v>
      </c>
      <c r="H337" s="10">
        <f t="shared" si="34"/>
        <v>-0.41117805108760636</v>
      </c>
      <c r="I337">
        <f t="shared" si="30"/>
        <v>-4.934136613051276</v>
      </c>
      <c r="K337">
        <f t="shared" si="31"/>
        <v>-0.42116593137294789</v>
      </c>
      <c r="M337">
        <f t="shared" si="32"/>
        <v>-0.42116593137294789</v>
      </c>
      <c r="N337" s="13">
        <f t="shared" si="33"/>
        <v>9.9757752594314058E-5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4.71955582906548</v>
      </c>
      <c r="H338" s="10">
        <f t="shared" si="34"/>
        <v>-0.40537538992668565</v>
      </c>
      <c r="I338">
        <f t="shared" si="30"/>
        <v>-4.8645046791202278</v>
      </c>
      <c r="K338">
        <f t="shared" si="31"/>
        <v>-0.41537292447722929</v>
      </c>
      <c r="M338">
        <f t="shared" si="32"/>
        <v>-0.41537292447722929</v>
      </c>
      <c r="N338" s="13">
        <f t="shared" si="33"/>
        <v>9.9950697089313834E-5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4.7278417764597753</v>
      </c>
      <c r="H339" s="10">
        <f t="shared" si="34"/>
        <v>-0.39965219685384551</v>
      </c>
      <c r="I339">
        <f t="shared" si="30"/>
        <v>-4.7958263622461459</v>
      </c>
      <c r="K339">
        <f t="shared" si="31"/>
        <v>-0.40965877409403328</v>
      </c>
      <c r="M339">
        <f t="shared" si="32"/>
        <v>-0.40965877409403328</v>
      </c>
      <c r="N339" s="13">
        <f t="shared" si="33"/>
        <v>1.0013158806384399E-4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4.7361277238540707</v>
      </c>
      <c r="H340" s="10">
        <f t="shared" si="34"/>
        <v>-0.39400742399324856</v>
      </c>
      <c r="I340">
        <f t="shared" ref="I340:I403" si="37">H340*$E$6</f>
        <v>-4.728089087918983</v>
      </c>
      <c r="K340">
        <f t="shared" ref="K340:K403" si="38">(1/2)*(($L$9/2)*$L$4*EXP(-$L$7*$O$6*(G340/$O$6-1))+($L$9/2)*$L$4*EXP(-$L$7*$O$6*(($H$4/$E$4)*G340/$O$6-1))+($L$9/2)*$L$4*EXP(-$L$7*$O$6*(SQRT(4/3+$H$11^2/4)*($H$4/$E$4)*G340/$O$6-1))+2*$L$4*EXP(-$L$7*$O$6*(($H$4/$E$4)*G340/$O$6-1))+16*$L$4*EXP(-$L$7*$O$6*($H$14*($H$4/$E$4)*G340/$O$6-1))-(($L$9/2)*$L$6*EXP(-$L$5*$O$6*(G340/$O$6-1))+($L$9/2)*$L$6*EXP(-$L$5*$O$6*(($H$4/$E$4)*G340/$O$6-1))+($L$9/2)*$L$6*EXP(-$L$5*$O$6*(SQRT(4/3+$H$11^2/4)*($H$4/$E$4)*G340/$O$6-1))+2*$L$6*EXP(-$L$5*$O$6*(($H$4/$E$4)*G340/$O$6-1))+16*$L$6*EXP(-$L$5*$O$6*($H$14*($H$4/$E$4)*G340/$O$6-1))))</f>
        <v>-0.40402243111194158</v>
      </c>
      <c r="M340">
        <f t="shared" ref="M340:M403" si="39">(1/2)*(($L$9/2)*$O$4*EXP(-$O$8*$O$6*(G340/$O$6-1))+($L$9/2)*$O$4*EXP(-$O$8*$O$6*(($H$4/$E$4)*G340/$O$6-1))+($L$9/2)*$O$4*EXP(-$O$8*$O$6*(SQRT(4/3+$H$11^2/4)*($H$4/$E$4)*G340/$O$6-1))+2*$O$4*EXP(-$O$8*$O$6*(($H$4/$E$4)*G340/$O$6-1))+16*$O$4*EXP(-$O$8*$O$6*($H$14*($H$4/$E$4)*G340/$O$6-1))-(($L$9/2)*$O$7*EXP(-$O$5*$O$6*(G340/$O$6-1))+($L$9/2)*$O$7*EXP(-$O$5*$O$6*(($H$4/$E$4)*G340/$O$6-1))+($L$9/2)*$O$7*EXP(-$O$5*$O$6*(SQRT(4/3+$H$11^2/4)*($H$4/$E$4)*G340/$O$6-1))+2*$O$7*EXP(-$O$5*$O$6*(($H$4/$E$4)*G340/$O$6-1))+16*$O$7*EXP(-$O$5*$O$6*($H$14*($H$4/$E$4)*G340/$O$6-1))))</f>
        <v>-0.40402243111194158</v>
      </c>
      <c r="N340" s="13">
        <f t="shared" ref="N340:N403" si="40">(M340-H340)^2*O340</f>
        <v>1.0030036758747187E-4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4.744413671248366</v>
      </c>
      <c r="H341" s="10">
        <f t="shared" ref="H341:H404" si="41">-(-$B$4)*(1+D341+$E$5*D341^3)*EXP(-D341)</f>
        <v>-0.38844003650656017</v>
      </c>
      <c r="I341">
        <f t="shared" si="37"/>
        <v>-4.6612804380787223</v>
      </c>
      <c r="K341">
        <f t="shared" si="38"/>
        <v>-0.3984628596648665</v>
      </c>
      <c r="M341">
        <f t="shared" si="39"/>
        <v>-0.3984628596648665</v>
      </c>
      <c r="N341" s="13">
        <f t="shared" si="40"/>
        <v>1.004569840626816E-4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4.7526996186426613</v>
      </c>
      <c r="H342" s="10">
        <f t="shared" si="41"/>
        <v>-0.38294901244963181</v>
      </c>
      <c r="I342">
        <f t="shared" si="37"/>
        <v>-4.5953881493955819</v>
      </c>
      <c r="K342">
        <f t="shared" si="38"/>
        <v>-0.39297903698593833</v>
      </c>
      <c r="M342">
        <f t="shared" si="39"/>
        <v>-0.39297903698593833</v>
      </c>
      <c r="N342" s="13">
        <f t="shared" si="40"/>
        <v>1.0060139219891093E-4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4.7609855660369567</v>
      </c>
      <c r="H343" s="10">
        <f t="shared" si="41"/>
        <v>-0.37753334263018606</v>
      </c>
      <c r="I343">
        <f t="shared" si="37"/>
        <v>-4.5304001115622325</v>
      </c>
      <c r="K343">
        <f t="shared" si="38"/>
        <v>-0.38756995326234434</v>
      </c>
      <c r="M343">
        <f t="shared" si="39"/>
        <v>-0.38756995326234434</v>
      </c>
      <c r="N343" s="13">
        <f t="shared" si="40"/>
        <v>1.0073355298155246E-4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4.7692715134312529</v>
      </c>
      <c r="H344" s="10">
        <f t="shared" si="41"/>
        <v>-0.37219203046652588</v>
      </c>
      <c r="I344">
        <f t="shared" si="37"/>
        <v>-4.4663043655983108</v>
      </c>
      <c r="K344">
        <f t="shared" si="38"/>
        <v>-0.38223461149114579</v>
      </c>
      <c r="M344">
        <f t="shared" si="39"/>
        <v>-0.38223461149114579</v>
      </c>
      <c r="N344" s="13">
        <f t="shared" si="40"/>
        <v>1.0085343363605593E-4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4.7775574608255482</v>
      </c>
      <c r="H345" s="10">
        <f t="shared" si="41"/>
        <v>-0.36692409184727065</v>
      </c>
      <c r="I345">
        <f t="shared" si="37"/>
        <v>-4.4030891021672476</v>
      </c>
      <c r="K345">
        <f t="shared" si="38"/>
        <v>-0.37697202733608348</v>
      </c>
      <c r="M345">
        <f t="shared" si="39"/>
        <v>-0.37697202733608348</v>
      </c>
      <c r="N345" s="13">
        <f t="shared" si="40"/>
        <v>1.0096100758734435E-4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4.7858434082198436</v>
      </c>
      <c r="H346" s="10">
        <f t="shared" si="41"/>
        <v>-0.36172855499214063</v>
      </c>
      <c r="I346">
        <f t="shared" si="37"/>
        <v>-4.340742659905688</v>
      </c>
      <c r="K346">
        <f t="shared" si="38"/>
        <v>-0.37178122898538424</v>
      </c>
      <c r="M346">
        <f t="shared" si="39"/>
        <v>-0.37178122898538424</v>
      </c>
      <c r="N346" s="13">
        <f t="shared" si="40"/>
        <v>1.0105625441443643E-4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4.7941293556141389</v>
      </c>
      <c r="H347" s="10">
        <f t="shared" si="41"/>
        <v>-0.35660446031379262</v>
      </c>
      <c r="I347">
        <f t="shared" si="37"/>
        <v>-4.2792535237655116</v>
      </c>
      <c r="K347">
        <f t="shared" si="38"/>
        <v>-0.36666125701058799</v>
      </c>
      <c r="M347">
        <f t="shared" si="39"/>
        <v>-0.36666125701058799</v>
      </c>
      <c r="N347" s="13">
        <f t="shared" si="40"/>
        <v>1.0113915980067442E-4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4.8024153030084342</v>
      </c>
      <c r="H348" s="10">
        <f t="shared" si="41"/>
        <v>-0.35155086028072274</v>
      </c>
      <c r="I348">
        <f t="shared" si="37"/>
        <v>-4.2186103233686731</v>
      </c>
      <c r="K348">
        <f t="shared" si="38"/>
        <v>-0.36161116422640871</v>
      </c>
      <c r="M348">
        <f t="shared" si="39"/>
        <v>-0.36161116422640871</v>
      </c>
      <c r="N348" s="13">
        <f t="shared" si="40"/>
        <v>1.0120971547958462E-4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4.8107012504027296</v>
      </c>
      <c r="H349" s="10">
        <f t="shared" si="41"/>
        <v>-0.34656681928124</v>
      </c>
      <c r="I349">
        <f t="shared" si="37"/>
        <v>-4.1588018313748805</v>
      </c>
      <c r="K349">
        <f t="shared" si="38"/>
        <v>-0.35663001555163076</v>
      </c>
      <c r="M349">
        <f t="shared" si="39"/>
        <v>-0.35663001555163076</v>
      </c>
      <c r="N349" s="13">
        <f t="shared" si="40"/>
        <v>1.0126791917640654E-4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4.8189871977970249</v>
      </c>
      <c r="H350" s="10">
        <f t="shared" si="41"/>
        <v>-0.34165141348852524</v>
      </c>
      <c r="I350">
        <f t="shared" si="37"/>
        <v>-4.0998169618623024</v>
      </c>
      <c r="K350">
        <f t="shared" si="38"/>
        <v>-0.35171688787106681</v>
      </c>
      <c r="M350">
        <f t="shared" si="39"/>
        <v>-0.35171688787106681</v>
      </c>
      <c r="N350" s="13">
        <f t="shared" si="40"/>
        <v>1.0131377454560065E-4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4.8272731451913202</v>
      </c>
      <c r="H351" s="10">
        <f t="shared" si="41"/>
        <v>-0.3368037307267755</v>
      </c>
      <c r="I351">
        <f t="shared" si="37"/>
        <v>-4.041644768721306</v>
      </c>
      <c r="K351">
        <f t="shared" si="38"/>
        <v>-0.34687086989857374</v>
      </c>
      <c r="M351">
        <f t="shared" si="39"/>
        <v>-0.34687086989857374</v>
      </c>
      <c r="N351" s="13">
        <f t="shared" si="40"/>
        <v>1.0134729110435466E-4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4.8355590925856156</v>
      </c>
      <c r="H352" s="10">
        <f t="shared" si="41"/>
        <v>-0.33202287033844791</v>
      </c>
      <c r="I352">
        <f t="shared" si="37"/>
        <v>-3.9842744440613749</v>
      </c>
      <c r="K352">
        <f t="shared" si="38"/>
        <v>-0.34209106204114559</v>
      </c>
      <c r="M352">
        <f t="shared" si="39"/>
        <v>-0.34209106204114559</v>
      </c>
      <c r="N352" s="13">
        <f t="shared" si="40"/>
        <v>1.0136848416227045E-4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4.8438450399799109</v>
      </c>
      <c r="H353" s="10">
        <f t="shared" si="41"/>
        <v>-0.32730794305260208</v>
      </c>
      <c r="I353">
        <f t="shared" si="37"/>
        <v>-3.9276953166312252</v>
      </c>
      <c r="K353">
        <f t="shared" si="38"/>
        <v>-0.33737657626408502</v>
      </c>
      <c r="M353">
        <f t="shared" si="39"/>
        <v>-0.33737657626408502</v>
      </c>
      <c r="N353" s="13">
        <f t="shared" si="40"/>
        <v>1.0137737474737717E-4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4.8521309873742071</v>
      </c>
      <c r="H354" s="10">
        <f t="shared" si="41"/>
        <v>-0.32265807085435322</v>
      </c>
      <c r="I354">
        <f t="shared" si="37"/>
        <v>-3.8718968502522388</v>
      </c>
      <c r="K354">
        <f t="shared" si="38"/>
        <v>-0.33272653595726692</v>
      </c>
      <c r="M354">
        <f t="shared" si="39"/>
        <v>-0.33272653595726692</v>
      </c>
      <c r="N354" s="13">
        <f t="shared" si="40"/>
        <v>1.0137398952859106E-4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4.8604169347685025</v>
      </c>
      <c r="H355" s="10">
        <f t="shared" si="41"/>
        <v>-0.31807238685543288</v>
      </c>
      <c r="I355">
        <f t="shared" si="37"/>
        <v>-3.8168686422651943</v>
      </c>
      <c r="K355">
        <f t="shared" si="38"/>
        <v>-0.32814007580249877</v>
      </c>
      <c r="M355">
        <f t="shared" si="39"/>
        <v>-0.32814007580249877</v>
      </c>
      <c r="N355" s="13">
        <f t="shared" si="40"/>
        <v>1.0135836073487268E-4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4.8687028821627978</v>
      </c>
      <c r="H356" s="10">
        <f t="shared" si="41"/>
        <v>-0.31355003516586971</v>
      </c>
      <c r="I356">
        <f t="shared" si="37"/>
        <v>-3.7626004219904363</v>
      </c>
      <c r="K356">
        <f t="shared" si="38"/>
        <v>-0.32361634164197733</v>
      </c>
      <c r="M356">
        <f t="shared" si="39"/>
        <v>-0.32361634164197733</v>
      </c>
      <c r="N356" s="13">
        <f t="shared" si="40"/>
        <v>1.0133052607092626E-4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4.8769888295570931</v>
      </c>
      <c r="H357" s="10">
        <f t="shared" si="41"/>
        <v>-0.30909017076678469</v>
      </c>
      <c r="I357">
        <f t="shared" si="37"/>
        <v>-3.7090820492014163</v>
      </c>
      <c r="K357">
        <f t="shared" si="38"/>
        <v>-0.31915449034786275</v>
      </c>
      <c r="M357">
        <f t="shared" si="39"/>
        <v>-0.31915449034786275</v>
      </c>
      <c r="N357" s="13">
        <f t="shared" si="40"/>
        <v>1.0129052863007132E-4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4.8852747769513885</v>
      </c>
      <c r="H358" s="10">
        <f t="shared" si="41"/>
        <v>-0.30469195938431148</v>
      </c>
      <c r="I358">
        <f t="shared" si="37"/>
        <v>-3.6563035126117378</v>
      </c>
      <c r="K358">
        <f t="shared" si="38"/>
        <v>-0.31475368969295858</v>
      </c>
      <c r="M358">
        <f t="shared" si="39"/>
        <v>-0.31475368969295858</v>
      </c>
      <c r="N358" s="13">
        <f t="shared" si="40"/>
        <v>1.0123841680394765E-4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4.8935607243456838</v>
      </c>
      <c r="H359" s="10">
        <f t="shared" si="41"/>
        <v>-0.30035457736463933</v>
      </c>
      <c r="I359">
        <f t="shared" si="37"/>
        <v>-3.604254928375672</v>
      </c>
      <c r="K359">
        <f t="shared" si="38"/>
        <v>-0.310413118222513</v>
      </c>
      <c r="M359">
        <f t="shared" si="39"/>
        <v>-0.310413118222513</v>
      </c>
      <c r="N359" s="13">
        <f t="shared" si="40"/>
        <v>1.011742441895139E-4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4.9018466717399791</v>
      </c>
      <c r="H360" s="10">
        <f t="shared" si="41"/>
        <v>-0.29607721155017963</v>
      </c>
      <c r="I360">
        <f t="shared" si="37"/>
        <v>-3.5529265386021556</v>
      </c>
      <c r="K360">
        <f t="shared" si="38"/>
        <v>-0.30613196512713842</v>
      </c>
      <c r="M360">
        <f t="shared" si="39"/>
        <v>-0.30613196512713842</v>
      </c>
      <c r="N360" s="13">
        <f t="shared" si="40"/>
        <v>1.010980694933655E-4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4.9101326191342745</v>
      </c>
      <c r="H361" s="10">
        <f t="shared" si="41"/>
        <v>-0.29185905915686211</v>
      </c>
      <c r="I361">
        <f t="shared" si="37"/>
        <v>-3.5023087098823451</v>
      </c>
      <c r="K361">
        <f t="shared" si="38"/>
        <v>-0.30190943011685706</v>
      </c>
      <c r="M361">
        <f t="shared" si="39"/>
        <v>-0.30190943011685706</v>
      </c>
      <c r="N361" s="13">
        <f t="shared" si="40"/>
        <v>1.0100995643350976E-4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4.9184185665285698</v>
      </c>
      <c r="H362" s="10">
        <f t="shared" si="41"/>
        <v>-0.28769932765255435</v>
      </c>
      <c r="I362">
        <f t="shared" si="37"/>
        <v>-3.4523919318306522</v>
      </c>
      <c r="K362">
        <f t="shared" si="38"/>
        <v>-0.29774472329627238</v>
      </c>
      <c r="M362">
        <f t="shared" si="39"/>
        <v>-0.29774472329627238</v>
      </c>
      <c r="N362" s="13">
        <f t="shared" si="40"/>
        <v>1.0090997363882929E-4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4.9267045139228651</v>
      </c>
      <c r="H363" s="10">
        <f t="shared" si="41"/>
        <v>-0.28359723463661168</v>
      </c>
      <c r="I363">
        <f t="shared" si="37"/>
        <v>-3.4031668156393402</v>
      </c>
      <c r="K363">
        <f t="shared" si="38"/>
        <v>-0.29363706504086751</v>
      </c>
      <c r="M363">
        <f t="shared" si="39"/>
        <v>-0.29363706504086751</v>
      </c>
      <c r="N363" s="13">
        <f t="shared" si="40"/>
        <v>1.0079819454621964E-4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4.9349904613171613</v>
      </c>
      <c r="H364" s="10">
        <f t="shared" si="41"/>
        <v>-0.27955200772055044</v>
      </c>
      <c r="I364">
        <f t="shared" si="37"/>
        <v>-3.3546240926466053</v>
      </c>
      <c r="K364">
        <f t="shared" si="38"/>
        <v>-0.28958568587443689</v>
      </c>
      <c r="M364">
        <f t="shared" si="39"/>
        <v>-0.28958568587443689</v>
      </c>
      <c r="N364" s="13">
        <f t="shared" si="40"/>
        <v>1.0067469729577818E-4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4.9432764087114567</v>
      </c>
      <c r="H365" s="10">
        <f t="shared" si="41"/>
        <v>-0.27556288440985011</v>
      </c>
      <c r="I365">
        <f t="shared" si="37"/>
        <v>-3.3067546129182013</v>
      </c>
      <c r="K365">
        <f t="shared" si="38"/>
        <v>-0.28558982634764507</v>
      </c>
      <c r="M365">
        <f t="shared" si="39"/>
        <v>-0.28558982634764507</v>
      </c>
      <c r="N365" s="13">
        <f t="shared" si="40"/>
        <v>1.0053956462391144E-4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4.951562356105752</v>
      </c>
      <c r="H366" s="10">
        <f t="shared" si="41"/>
        <v>-0.27162911198687689</v>
      </c>
      <c r="I366">
        <f t="shared" si="37"/>
        <v>-3.2595493438425227</v>
      </c>
      <c r="K366">
        <f t="shared" si="38"/>
        <v>-0.28164873691771858</v>
      </c>
      <c r="M366">
        <f t="shared" si="39"/>
        <v>-0.28164873691771858</v>
      </c>
      <c r="N366" s="13">
        <f t="shared" si="40"/>
        <v>1.0039288375474427E-4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4.9598483035000474</v>
      </c>
      <c r="H367" s="10">
        <f t="shared" si="41"/>
        <v>-0.26774994739493313</v>
      </c>
      <c r="I367">
        <f t="shared" si="37"/>
        <v>-3.2129993687391973</v>
      </c>
      <c r="K367">
        <f t="shared" si="38"/>
        <v>-0.27776167782926975</v>
      </c>
      <c r="M367">
        <f t="shared" si="39"/>
        <v>-0.27776167782926975</v>
      </c>
      <c r="N367" s="13">
        <f t="shared" si="40"/>
        <v>1.002347462898221E-4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4.9681342508943436</v>
      </c>
      <c r="H368" s="10">
        <f t="shared" si="41"/>
        <v>-0.263924657123425</v>
      </c>
      <c r="I368">
        <f t="shared" si="37"/>
        <v>-3.1670958854810998</v>
      </c>
      <c r="K368">
        <f t="shared" si="38"/>
        <v>-0.27392791899624819</v>
      </c>
      <c r="M368">
        <f t="shared" si="39"/>
        <v>-0.27392791899624819</v>
      </c>
      <c r="N368" s="13">
        <f t="shared" si="40"/>
        <v>1.0006524809627807E-4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4.9764201982886389</v>
      </c>
      <c r="H369" s="10">
        <f t="shared" si="41"/>
        <v>-0.26015251709415066</v>
      </c>
      <c r="I369">
        <f t="shared" si="37"/>
        <v>-3.1218302051298079</v>
      </c>
      <c r="K369">
        <f t="shared" si="38"/>
        <v>-0.27014673988502763</v>
      </c>
      <c r="M369">
        <f t="shared" si="39"/>
        <v>-0.27014673988502763</v>
      </c>
      <c r="N369" s="13">
        <f t="shared" si="40"/>
        <v>9.9884489193684687E-5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4.9847061456829342</v>
      </c>
      <c r="H370" s="10">
        <f t="shared" si="41"/>
        <v>-0.25643281254870232</v>
      </c>
      <c r="I370">
        <f t="shared" si="37"/>
        <v>-3.0771937505844278</v>
      </c>
      <c r="K370">
        <f t="shared" si="38"/>
        <v>-0.26641742939861562</v>
      </c>
      <c r="M370">
        <f t="shared" si="39"/>
        <v>-0.26641742939861562</v>
      </c>
      <c r="N370" s="13">
        <f t="shared" si="40"/>
        <v>9.9692573639572753E-5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4.9929920930772287</v>
      </c>
      <c r="H371" s="10">
        <f t="shared" si="41"/>
        <v>-0.25276483793698273</v>
      </c>
      <c r="I371">
        <f t="shared" si="37"/>
        <v>-3.033178055243793</v>
      </c>
      <c r="K371">
        <f t="shared" si="38"/>
        <v>-0.26273928576199262</v>
      </c>
      <c r="M371">
        <f t="shared" si="39"/>
        <v>-0.26273928576199262</v>
      </c>
      <c r="N371" s="13">
        <f t="shared" si="40"/>
        <v>9.9489609413844552E-5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5.0012780404715258</v>
      </c>
      <c r="H372" s="10">
        <f t="shared" si="41"/>
        <v>-0.24914789680682875</v>
      </c>
      <c r="I372">
        <f t="shared" si="37"/>
        <v>-2.9897747616819448</v>
      </c>
      <c r="K372">
        <f t="shared" si="38"/>
        <v>-0.259111616408576</v>
      </c>
      <c r="M372">
        <f t="shared" si="39"/>
        <v>-0.259111616408576</v>
      </c>
      <c r="N372" s="13">
        <f t="shared" si="40"/>
        <v>9.9275708302242285E-5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5.0095639878658194</v>
      </c>
      <c r="H373" s="10">
        <f t="shared" si="41"/>
        <v>-0.24558130169474313</v>
      </c>
      <c r="I373">
        <f t="shared" si="37"/>
        <v>-2.9469756203369175</v>
      </c>
      <c r="K373">
        <f t="shared" si="38"/>
        <v>-0.25553373786781114</v>
      </c>
      <c r="M373">
        <f t="shared" si="39"/>
        <v>-0.25553373786781114</v>
      </c>
      <c r="N373" s="13">
        <f t="shared" si="40"/>
        <v>9.9050985778992678E-5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5.0178499352601165</v>
      </c>
      <c r="H374" s="10">
        <f t="shared" si="41"/>
        <v>-0.24206437401772471</v>
      </c>
      <c r="I374">
        <f t="shared" si="37"/>
        <v>-2.9047724882126964</v>
      </c>
      <c r="K374">
        <f t="shared" si="38"/>
        <v>-0.25200497565386748</v>
      </c>
      <c r="M374">
        <f t="shared" si="39"/>
        <v>-0.25200497565386748</v>
      </c>
      <c r="N374" s="13">
        <f t="shared" si="40"/>
        <v>9.8815560888484334E-5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5.0261358826544109</v>
      </c>
      <c r="H375" s="10">
        <f t="shared" si="41"/>
        <v>-0.23859644396619892</v>
      </c>
      <c r="I375">
        <f t="shared" si="37"/>
        <v>-2.8631573275943869</v>
      </c>
      <c r="K375">
        <f t="shared" si="38"/>
        <v>-0.24852466415547461</v>
      </c>
      <c r="M375">
        <f t="shared" si="39"/>
        <v>-0.24852466415547461</v>
      </c>
      <c r="N375" s="13">
        <f t="shared" si="40"/>
        <v>9.8569556126741498E-5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5.0344218300487071</v>
      </c>
      <c r="H376" s="10">
        <f t="shared" si="41"/>
        <v>-0.2351768503980384</v>
      </c>
      <c r="I376">
        <f t="shared" si="37"/>
        <v>-2.8221222047764609</v>
      </c>
      <c r="K376">
        <f t="shared" si="38"/>
        <v>-0.2450921465268466</v>
      </c>
      <c r="M376">
        <f t="shared" si="39"/>
        <v>-0.2450921465268466</v>
      </c>
      <c r="N376" s="13">
        <f t="shared" si="40"/>
        <v>9.8313097321958955E-5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5.0427077774430016</v>
      </c>
      <c r="H377" s="10">
        <f t="shared" si="41"/>
        <v>-0.23180494073367394</v>
      </c>
      <c r="I377">
        <f t="shared" si="37"/>
        <v>-2.7816592888040872</v>
      </c>
      <c r="K377">
        <f t="shared" si="38"/>
        <v>-0.24170677457973733</v>
      </c>
      <c r="M377">
        <f t="shared" si="39"/>
        <v>-0.24170677457973733</v>
      </c>
      <c r="N377" s="13">
        <f t="shared" si="40"/>
        <v>9.8046313515046406E-5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5.0509937248372978</v>
      </c>
      <c r="H378" s="10">
        <f t="shared" si="41"/>
        <v>-0.22848007085228605</v>
      </c>
      <c r="I378">
        <f t="shared" si="37"/>
        <v>-2.7417608502274327</v>
      </c>
      <c r="K378">
        <f t="shared" si="38"/>
        <v>-0.23836790867658589</v>
      </c>
      <c r="M378">
        <f t="shared" si="39"/>
        <v>-0.23836790867658589</v>
      </c>
      <c r="N378" s="13">
        <f t="shared" si="40"/>
        <v>9.7769336839654454E-5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5.0592796722315923</v>
      </c>
      <c r="H379" s="10">
        <f t="shared" si="41"/>
        <v>-0.22520160498907668</v>
      </c>
      <c r="I379">
        <f t="shared" si="37"/>
        <v>-2.7024192598689201</v>
      </c>
      <c r="K379">
        <f t="shared" si="38"/>
        <v>-0.23507491762477456</v>
      </c>
      <c r="M379">
        <f t="shared" si="39"/>
        <v>-0.23507491762477456</v>
      </c>
      <c r="N379" s="13">
        <f t="shared" si="40"/>
        <v>9.7482302402231388E-5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5.0675656196258885</v>
      </c>
      <c r="H380" s="10">
        <f t="shared" si="41"/>
        <v>-0.22196891563361115</v>
      </c>
      <c r="I380">
        <f t="shared" si="37"/>
        <v>-2.6636269876033341</v>
      </c>
      <c r="K380">
        <f t="shared" si="38"/>
        <v>-0.23182717857197552</v>
      </c>
      <c r="M380">
        <f t="shared" si="39"/>
        <v>-0.23182717857197552</v>
      </c>
      <c r="N380" s="13">
        <f t="shared" si="40"/>
        <v>9.7185348161928404E-5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5.0758515670201829</v>
      </c>
      <c r="H381" s="10">
        <f t="shared" si="41"/>
        <v>-0.2187813834292287</v>
      </c>
      <c r="I381">
        <f t="shared" si="37"/>
        <v>-2.6253766011507444</v>
      </c>
      <c r="K381">
        <f t="shared" si="38"/>
        <v>-0.22862407690259817</v>
      </c>
      <c r="M381">
        <f t="shared" si="39"/>
        <v>-0.22862407690259817</v>
      </c>
      <c r="N381" s="13">
        <f t="shared" si="40"/>
        <v>9.6878614810709928E-5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5.08413751441448</v>
      </c>
      <c r="H382" s="10">
        <f t="shared" si="41"/>
        <v>-0.21563839707351212</v>
      </c>
      <c r="I382">
        <f t="shared" si="37"/>
        <v>-2.5876607648821457</v>
      </c>
      <c r="K382">
        <f t="shared" si="38"/>
        <v>-0.22546500613531359</v>
      </c>
      <c r="M382">
        <f t="shared" si="39"/>
        <v>-0.22546500613531359</v>
      </c>
      <c r="N382" s="13">
        <f t="shared" si="40"/>
        <v>9.6562245653478707E-5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5.0924234618087754</v>
      </c>
      <c r="H383" s="10">
        <f t="shared" si="41"/>
        <v>-0.21253935321981368</v>
      </c>
      <c r="I383">
        <f t="shared" si="37"/>
        <v>-2.5504722386377643</v>
      </c>
      <c r="K383">
        <f t="shared" si="38"/>
        <v>-0.22234936782167364</v>
      </c>
      <c r="M383">
        <f t="shared" si="39"/>
        <v>-0.22234936782167364</v>
      </c>
      <c r="N383" s="13">
        <f t="shared" si="40"/>
        <v>9.623638648870556E-5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5.1007094092030707</v>
      </c>
      <c r="H384" s="10">
        <f t="shared" si="41"/>
        <v>-0.20948365637982946</v>
      </c>
      <c r="I384">
        <f t="shared" si="37"/>
        <v>-2.5138038765579536</v>
      </c>
      <c r="K384">
        <f t="shared" si="38"/>
        <v>-0.21927657144579571</v>
      </c>
      <c r="M384">
        <f t="shared" si="39"/>
        <v>-0.21927657144579571</v>
      </c>
      <c r="N384" s="13">
        <f t="shared" si="40"/>
        <v>9.5901185489228675E-5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5.108995356597366</v>
      </c>
      <c r="H385" s="10">
        <f t="shared" si="41"/>
        <v>-0.2064707188272154</v>
      </c>
      <c r="I385">
        <f t="shared" si="37"/>
        <v>-2.4776486259265846</v>
      </c>
      <c r="K385">
        <f t="shared" si="38"/>
        <v>-0.21624603432512496</v>
      </c>
      <c r="M385">
        <f t="shared" si="39"/>
        <v>-0.21624603432512496</v>
      </c>
      <c r="N385" s="13">
        <f t="shared" si="40"/>
        <v>9.5556793083670708E-5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5.1172813039916614</v>
      </c>
      <c r="H386" s="10">
        <f t="shared" si="41"/>
        <v>-0.20349996050224073</v>
      </c>
      <c r="I386">
        <f t="shared" si="37"/>
        <v>-2.4419995260268887</v>
      </c>
      <c r="K386">
        <f t="shared" si="38"/>
        <v>-0.21325718151226197</v>
      </c>
      <c r="M386">
        <f t="shared" si="39"/>
        <v>-0.21325718151226197</v>
      </c>
      <c r="N386" s="13">
        <f t="shared" si="40"/>
        <v>9.5203361838399985E-5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5.1255672513859567</v>
      </c>
      <c r="H387" s="10">
        <f t="shared" si="41"/>
        <v>-0.20057080891746881</v>
      </c>
      <c r="I387">
        <f t="shared" si="37"/>
        <v>-2.4068497070096257</v>
      </c>
      <c r="K387">
        <f t="shared" si="38"/>
        <v>-0.21030944569784665</v>
      </c>
      <c r="M387">
        <f t="shared" si="39"/>
        <v>-0.21030944569784665</v>
      </c>
      <c r="N387" s="13">
        <f t="shared" si="40"/>
        <v>9.4841046340128074E-5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5.133853198780252</v>
      </c>
      <c r="H388" s="10">
        <f t="shared" si="41"/>
        <v>-0.19768269906446317</v>
      </c>
      <c r="I388">
        <f t="shared" si="37"/>
        <v>-2.3721923887735583</v>
      </c>
      <c r="K388">
        <f t="shared" si="38"/>
        <v>-0.2074022671144998</v>
      </c>
      <c r="M388">
        <f t="shared" si="39"/>
        <v>-0.2074022671144998</v>
      </c>
      <c r="N388" s="13">
        <f t="shared" si="40"/>
        <v>9.447000307929277E-5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5.1421391461745474</v>
      </c>
      <c r="H389" s="10">
        <f t="shared" si="41"/>
        <v>-0.19483507332150665</v>
      </c>
      <c r="I389">
        <f t="shared" si="37"/>
        <v>-2.3380208798580799</v>
      </c>
      <c r="K389">
        <f t="shared" si="38"/>
        <v>-0.20453509344180984</v>
      </c>
      <c r="M389">
        <f t="shared" si="39"/>
        <v>-0.20453509344180984</v>
      </c>
      <c r="N389" s="13">
        <f t="shared" si="40"/>
        <v>9.4090390334286664E-5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5.1504250935688427</v>
      </c>
      <c r="H390" s="10">
        <f t="shared" si="41"/>
        <v>-0.19202738136233172</v>
      </c>
      <c r="I390">
        <f t="shared" si="37"/>
        <v>-2.3043285763479808</v>
      </c>
      <c r="K390">
        <f t="shared" si="38"/>
        <v>-0.20170737971235939</v>
      </c>
      <c r="M390">
        <f t="shared" si="39"/>
        <v>-0.20170737971235939</v>
      </c>
      <c r="N390" s="13">
        <f t="shared" si="40"/>
        <v>9.370236805653839E-5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5.1587110409631389</v>
      </c>
      <c r="H391" s="10">
        <f t="shared" si="41"/>
        <v>-0.18925908006585071</v>
      </c>
      <c r="I391">
        <f t="shared" si="37"/>
        <v>-2.2711089607902086</v>
      </c>
      <c r="K391">
        <f t="shared" si="38"/>
        <v>-0.19891858821878944</v>
      </c>
      <c r="M391">
        <f t="shared" si="39"/>
        <v>-0.19891858821878944</v>
      </c>
      <c r="N391" s="13">
        <f t="shared" si="40"/>
        <v>9.3306097756689764E-5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5.1669969883574343</v>
      </c>
      <c r="H392" s="10">
        <f t="shared" si="41"/>
        <v>-0.18652963342688228</v>
      </c>
      <c r="I392">
        <f t="shared" si="37"/>
        <v>-2.2383556011225876</v>
      </c>
      <c r="K392">
        <f t="shared" si="38"/>
        <v>-0.19616818842188818</v>
      </c>
      <c r="M392">
        <f t="shared" si="39"/>
        <v>-0.19616818842188818</v>
      </c>
      <c r="N392" s="13">
        <f t="shared" si="40"/>
        <v>9.290174239175328E-5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5.1752829357517296</v>
      </c>
      <c r="H393" s="10">
        <f t="shared" si="41"/>
        <v>-0.18383851246786359</v>
      </c>
      <c r="I393">
        <f t="shared" si="37"/>
        <v>-2.2060621496143629</v>
      </c>
      <c r="K393">
        <f t="shared" si="38"/>
        <v>-0.19345565685970159</v>
      </c>
      <c r="M393">
        <f t="shared" si="39"/>
        <v>-0.19345565685970159</v>
      </c>
      <c r="N393" s="13">
        <f t="shared" si="40"/>
        <v>9.2489466253461107E-5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5.1835688831460249</v>
      </c>
      <c r="H394" s="10">
        <f t="shared" si="41"/>
        <v>-0.18118519515154438</v>
      </c>
      <c r="I394">
        <f t="shared" si="37"/>
        <v>-2.1742223418185325</v>
      </c>
      <c r="K394">
        <f t="shared" si="38"/>
        <v>-0.19078047705765966</v>
      </c>
      <c r="M394">
        <f t="shared" si="39"/>
        <v>-0.19078047705765966</v>
      </c>
      <c r="N394" s="13">
        <f t="shared" si="40"/>
        <v>9.2069434857823228E-5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5.1918548305403203</v>
      </c>
      <c r="H395" s="10">
        <f t="shared" si="41"/>
        <v>-0.17856916629465142</v>
      </c>
      <c r="I395">
        <f t="shared" si="37"/>
        <v>-2.1428299955358172</v>
      </c>
      <c r="K395">
        <f t="shared" si="38"/>
        <v>-0.18814213943970617</v>
      </c>
      <c r="M395">
        <f t="shared" si="39"/>
        <v>-0.18814213943970617</v>
      </c>
      <c r="N395" s="13">
        <f t="shared" si="40"/>
        <v>9.1641814835939593E-5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5.2001407779346156</v>
      </c>
      <c r="H396" s="10">
        <f t="shared" si="41"/>
        <v>-0.17598991748252055</v>
      </c>
      <c r="I396">
        <f t="shared" si="37"/>
        <v>-2.1118790097902465</v>
      </c>
      <c r="K396">
        <f t="shared" si="38"/>
        <v>-0.18554014124043208</v>
      </c>
      <c r="M396">
        <f t="shared" si="39"/>
        <v>-0.18554014124043208</v>
      </c>
      <c r="N396" s="13">
        <f t="shared" si="40"/>
        <v>9.1206773826177934E-5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5.2084267253289109</v>
      </c>
      <c r="H397" s="10">
        <f t="shared" si="41"/>
        <v>-0.1734469469846838</v>
      </c>
      <c r="I397">
        <f t="shared" si="37"/>
        <v>-2.0813633638162057</v>
      </c>
      <c r="K397">
        <f t="shared" si="38"/>
        <v>-0.18297398641819893</v>
      </c>
      <c r="M397">
        <f t="shared" si="39"/>
        <v>-0.18297398641819893</v>
      </c>
      <c r="N397" s="13">
        <f t="shared" si="40"/>
        <v>9.0764480367752249E-5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5.2167126727232063</v>
      </c>
      <c r="H398" s="10">
        <f t="shared" si="41"/>
        <v>-0.17093975967140873</v>
      </c>
      <c r="I398">
        <f t="shared" si="37"/>
        <v>-2.0512771160569048</v>
      </c>
      <c r="K398">
        <f t="shared" si="38"/>
        <v>-0.18044318556924888</v>
      </c>
      <c r="M398">
        <f t="shared" si="39"/>
        <v>-0.18044318556924888</v>
      </c>
      <c r="N398" s="13">
        <f t="shared" si="40"/>
        <v>9.0315103795738773E-5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5.2249986201175016</v>
      </c>
      <c r="H399" s="10">
        <f t="shared" si="41"/>
        <v>-0.16846786693117824</v>
      </c>
      <c r="I399">
        <f t="shared" si="37"/>
        <v>-2.021614403174139</v>
      </c>
      <c r="K399">
        <f t="shared" si="38"/>
        <v>-0.1779472558427902</v>
      </c>
      <c r="M399">
        <f t="shared" si="39"/>
        <v>-0.1779472558427902</v>
      </c>
      <c r="N399" s="13">
        <f t="shared" si="40"/>
        <v>8.985881413759174E-5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5.2332845675117969</v>
      </c>
      <c r="H400" s="10">
        <f t="shared" si="41"/>
        <v>-0.16603078658910631</v>
      </c>
      <c r="I400">
        <f t="shared" si="37"/>
        <v>-1.9923694390692757</v>
      </c>
      <c r="K400">
        <f t="shared" si="38"/>
        <v>-0.17548572085705774</v>
      </c>
      <c r="M400">
        <f t="shared" si="39"/>
        <v>-0.17548572085705774</v>
      </c>
      <c r="N400" s="13">
        <f t="shared" si="40"/>
        <v>8.939578201128237E-5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5.241570514906094</v>
      </c>
      <c r="H401" s="10">
        <f t="shared" si="41"/>
        <v>-0.16362804282627938</v>
      </c>
      <c r="I401">
        <f t="shared" si="37"/>
        <v>-1.9635365139153524</v>
      </c>
      <c r="K401">
        <f t="shared" si="38"/>
        <v>-0.17305811061633175</v>
      </c>
      <c r="M401">
        <f t="shared" si="39"/>
        <v>-0.17305811061633175</v>
      </c>
      <c r="N401" s="13">
        <f t="shared" si="40"/>
        <v>8.8926178524983203E-5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5.2498564623003885</v>
      </c>
      <c r="H402" s="10">
        <f t="shared" si="41"/>
        <v>-0.16125916610001836</v>
      </c>
      <c r="I402">
        <f t="shared" si="37"/>
        <v>-1.9351099932002205</v>
      </c>
      <c r="K402">
        <f t="shared" si="38"/>
        <v>-0.17066396142891516</v>
      </c>
      <c r="M402">
        <f t="shared" si="39"/>
        <v>-0.17066396142891516</v>
      </c>
      <c r="N402" s="13">
        <f t="shared" si="40"/>
        <v>8.8450175178438929E-5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5.2581424096946847</v>
      </c>
      <c r="H403" s="10">
        <f t="shared" si="41"/>
        <v>-0.15892369306504994</v>
      </c>
      <c r="I403">
        <f t="shared" si="37"/>
        <v>-1.9070843167805993</v>
      </c>
      <c r="K403">
        <f t="shared" si="38"/>
        <v>-0.16830281582605486</v>
      </c>
      <c r="M403">
        <f t="shared" si="39"/>
        <v>-0.16830281582605486</v>
      </c>
      <c r="N403" s="13">
        <f t="shared" si="40"/>
        <v>8.7967943766000469E-5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5.2664283570889792</v>
      </c>
      <c r="H404" s="10">
        <f t="shared" si="41"/>
        <v>-0.15662116649558305</v>
      </c>
      <c r="I404">
        <f t="shared" ref="I404:I467" si="44">H404*$E$6</f>
        <v>-1.8794539979469966</v>
      </c>
      <c r="K404">
        <f t="shared" ref="K404:K467" si="45">(1/2)*(($L$9/2)*$L$4*EXP(-$L$7*$O$6*(G404/$O$6-1))+($L$9/2)*$L$4*EXP(-$L$7*$O$6*(($H$4/$E$4)*G404/$O$6-1))+($L$9/2)*$L$4*EXP(-$L$7*$O$6*(SQRT(4/3+$H$11^2/4)*($H$4/$E$4)*G404/$O$6-1))+2*$L$4*EXP(-$L$7*$O$6*(($H$4/$E$4)*G404/$O$6-1))+16*$L$4*EXP(-$L$7*$O$6*($H$14*($H$4/$E$4)*G404/$O$6-1))-(($L$9/2)*$L$6*EXP(-$L$5*$O$6*(G404/$O$6-1))+($L$9/2)*$L$6*EXP(-$L$5*$O$6*(($H$4/$E$4)*G404/$O$6-1))+($L$9/2)*$L$6*EXP(-$L$5*$O$6*(SQRT(4/3+$H$11^2/4)*($H$4/$E$4)*G404/$O$6-1))+2*$L$6*EXP(-$L$5*$O$6*(($H$4/$E$4)*G404/$O$6-1))+16*$L$6*EXP(-$L$5*$O$6*($H$14*($H$4/$E$4)*G404/$O$6-1))))</f>
        <v>-0.16597422248180907</v>
      </c>
      <c r="M404">
        <f t="shared" ref="M404:M467" si="46">(1/2)*(($L$9/2)*$O$4*EXP(-$O$8*$O$6*(G404/$O$6-1))+($L$9/2)*$O$4*EXP(-$O$8*$O$6*(($H$4/$E$4)*G404/$O$6-1))+($L$9/2)*$O$4*EXP(-$O$8*$O$6*(SQRT(4/3+$H$11^2/4)*($H$4/$E$4)*G404/$O$6-1))+2*$O$4*EXP(-$O$8*$O$6*(($H$4/$E$4)*G404/$O$6-1))+16*$O$4*EXP(-$O$8*$O$6*($H$14*($H$4/$E$4)*G404/$O$6-1))-(($L$9/2)*$O$7*EXP(-$O$5*$O$6*(G404/$O$6-1))+($L$9/2)*$O$7*EXP(-$O$5*$O$6*(($H$4/$E$4)*G404/$O$6-1))+($L$9/2)*$O$7*EXP(-$O$5*$O$6*(SQRT(4/3+$H$11^2/4)*($H$4/$E$4)*G404/$O$6-1))+2*$O$7*EXP(-$O$5*$O$6*(($H$4/$E$4)*G404/$O$6-1))+16*$O$7*EXP(-$O$5*$O$6*($H$14*($H$4/$E$4)*G404/$O$6-1))))</f>
        <v>-0.16597422248180907</v>
      </c>
      <c r="N404" s="13">
        <f t="shared" ref="N404:N467" si="47">(M404-H404)^2*O404</f>
        <v>8.747965628147832E-5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5.2747143044832754</v>
      </c>
      <c r="H405" s="10">
        <f t="shared" ref="H405:H469" si="48">-(-$B$4)*(1+D405+$E$5*D405^3)*EXP(-D405)</f>
        <v>-0.15435113520827948</v>
      </c>
      <c r="I405">
        <f t="shared" si="44"/>
        <v>-1.8522136224993537</v>
      </c>
      <c r="K405">
        <f t="shared" si="45"/>
        <v>-0.16367773613383854</v>
      </c>
      <c r="M405">
        <f t="shared" si="46"/>
        <v>-0.16367773613383854</v>
      </c>
      <c r="N405" s="13">
        <f t="shared" si="47"/>
        <v>8.6985484824639197E-5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5.2830002518775698</v>
      </c>
      <c r="H406" s="10">
        <f t="shared" si="48"/>
        <v>-0.15211315398611336</v>
      </c>
      <c r="I406">
        <f t="shared" si="44"/>
        <v>-1.8253578478333603</v>
      </c>
      <c r="K406">
        <f t="shared" si="45"/>
        <v>-0.16141291750513079</v>
      </c>
      <c r="M406">
        <f t="shared" si="46"/>
        <v>-0.16141291750513079</v>
      </c>
      <c r="N406" s="13">
        <f t="shared" si="47"/>
        <v>8.6485601509647426E-5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5.2912861992718652</v>
      </c>
      <c r="H407" s="10">
        <f t="shared" si="48"/>
        <v>-0.1499067835031091</v>
      </c>
      <c r="I407">
        <f t="shared" si="44"/>
        <v>-1.7988814020373092</v>
      </c>
      <c r="K407">
        <f t="shared" si="45"/>
        <v>-0.15917933322663314</v>
      </c>
      <c r="M407">
        <f t="shared" si="46"/>
        <v>-0.15917933322663314</v>
      </c>
      <c r="N407" s="13">
        <f t="shared" si="47"/>
        <v>8.5980178375225696E-5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5.2995721466661605</v>
      </c>
      <c r="H408" s="10">
        <f t="shared" si="48"/>
        <v>-0.14773159024995208</v>
      </c>
      <c r="I408">
        <f t="shared" si="44"/>
        <v>-1.772779082999425</v>
      </c>
      <c r="K408">
        <f t="shared" si="45"/>
        <v>-0.15697655576080116</v>
      </c>
      <c r="M408">
        <f t="shared" si="46"/>
        <v>-0.15697655576080116</v>
      </c>
      <c r="N408" s="13">
        <f t="shared" si="47"/>
        <v>8.5469387296788977E-5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5.3078580940604558</v>
      </c>
      <c r="H409" s="10">
        <f t="shared" si="48"/>
        <v>-0.14558714646046311</v>
      </c>
      <c r="I409">
        <f t="shared" si="44"/>
        <v>-1.7470457575255574</v>
      </c>
      <c r="K409">
        <f t="shared" si="45"/>
        <v>-0.15480416332604288</v>
      </c>
      <c r="M409">
        <f t="shared" si="46"/>
        <v>-0.15480416332604288</v>
      </c>
      <c r="N409" s="13">
        <f t="shared" si="47"/>
        <v>8.4953399900381918E-5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5.3161440414547512</v>
      </c>
      <c r="H410" s="10">
        <f t="shared" si="48"/>
        <v>-0.14347303003892825</v>
      </c>
      <c r="I410">
        <f t="shared" si="44"/>
        <v>-1.721676360467139</v>
      </c>
      <c r="K410">
        <f t="shared" si="45"/>
        <v>-0.15266173982205833</v>
      </c>
      <c r="M410">
        <f t="shared" si="46"/>
        <v>-0.15266173982205833</v>
      </c>
      <c r="N410" s="13">
        <f t="shared" si="47"/>
        <v>8.4432387478590399E-5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5.3244299888490483</v>
      </c>
      <c r="H411" s="10">
        <f t="shared" si="48"/>
        <v>-0.14138882448827755</v>
      </c>
      <c r="I411">
        <f t="shared" si="44"/>
        <v>-1.6966658938593306</v>
      </c>
      <c r="K411">
        <f t="shared" si="45"/>
        <v>-0.1505488747560621</v>
      </c>
      <c r="M411">
        <f t="shared" si="46"/>
        <v>-0.1505488747560621</v>
      </c>
      <c r="N411" s="13">
        <f t="shared" si="47"/>
        <v>8.3906520908339757E-5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5.3327159362433427</v>
      </c>
      <c r="H412" s="10">
        <f t="shared" si="48"/>
        <v>-0.13933411883910302</v>
      </c>
      <c r="I412">
        <f t="shared" si="44"/>
        <v>-1.6720094260692362</v>
      </c>
      <c r="K412">
        <f t="shared" si="45"/>
        <v>-0.1484651631698882</v>
      </c>
      <c r="M412">
        <f t="shared" si="46"/>
        <v>-0.1484651631698882</v>
      </c>
      <c r="N412" s="13">
        <f t="shared" si="47"/>
        <v>8.3375970570764214E-5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5.3410018836376389</v>
      </c>
      <c r="H413" s="10">
        <f t="shared" si="48"/>
        <v>-0.13730850757950966</v>
      </c>
      <c r="I413">
        <f t="shared" si="44"/>
        <v>-1.647702090954116</v>
      </c>
      <c r="K413">
        <f t="shared" si="45"/>
        <v>-0.14641020556795403</v>
      </c>
      <c r="M413">
        <f t="shared" si="46"/>
        <v>-0.14641020556795403</v>
      </c>
      <c r="N413" s="13">
        <f t="shared" si="47"/>
        <v>8.2840906272852363E-5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5.3492878310319334</v>
      </c>
      <c r="H414" s="10">
        <f t="shared" si="48"/>
        <v>-0.13531159058579001</v>
      </c>
      <c r="I414">
        <f t="shared" si="44"/>
        <v>-1.6237390870294801</v>
      </c>
      <c r="K414">
        <f t="shared" si="45"/>
        <v>-0.14438360784609619</v>
      </c>
      <c r="M414">
        <f t="shared" si="46"/>
        <v>-0.14438360784609619</v>
      </c>
      <c r="N414" s="13">
        <f t="shared" si="47"/>
        <v>8.2301497171293267E-5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5.3575737784262296</v>
      </c>
      <c r="H415" s="10">
        <f t="shared" si="48"/>
        <v>-0.13334297305391593</v>
      </c>
      <c r="I415">
        <f t="shared" si="44"/>
        <v>-1.6001156766469911</v>
      </c>
      <c r="K415">
        <f t="shared" si="45"/>
        <v>-0.14238498122125118</v>
      </c>
      <c r="M415">
        <f t="shared" si="46"/>
        <v>-0.14238498122125118</v>
      </c>
      <c r="N415" s="13">
        <f t="shared" si="47"/>
        <v>8.1757911698157314E-5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5.3658597258205241</v>
      </c>
      <c r="H416" s="10">
        <f t="shared" si="48"/>
        <v>-0.13140226543183778</v>
      </c>
      <c r="I416">
        <f t="shared" si="44"/>
        <v>-1.5768271851820534</v>
      </c>
      <c r="K416">
        <f t="shared" si="45"/>
        <v>-0.14041394216198738</v>
      </c>
      <c r="M416">
        <f t="shared" si="46"/>
        <v>-0.14041394216198738</v>
      </c>
      <c r="N416" s="13">
        <f t="shared" si="47"/>
        <v>8.1210317488719847E-5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5.3741456732148203</v>
      </c>
      <c r="H417" s="10">
        <f t="shared" si="48"/>
        <v>-0.12948908335258577</v>
      </c>
      <c r="I417">
        <f t="shared" si="44"/>
        <v>-1.5538690002310291</v>
      </c>
      <c r="K417">
        <f t="shared" si="45"/>
        <v>-0.13847011231986761</v>
      </c>
      <c r="M417">
        <f t="shared" si="46"/>
        <v>-0.13847011231986761</v>
      </c>
      <c r="N417" s="13">
        <f t="shared" si="47"/>
        <v>8.0658881311155509E-5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5.3824316206091147</v>
      </c>
      <c r="H418" s="10">
        <f t="shared" si="48"/>
        <v>-0.12760304756816265</v>
      </c>
      <c r="I418">
        <f t="shared" si="44"/>
        <v>-1.5312365708179518</v>
      </c>
      <c r="K418">
        <f t="shared" si="45"/>
        <v>-0.13655311846164767</v>
      </c>
      <c r="M418">
        <f t="shared" si="46"/>
        <v>-0.13655311846164767</v>
      </c>
      <c r="N418" s="13">
        <f t="shared" si="47"/>
        <v>8.0103768998407611E-5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5.3907175680034118</v>
      </c>
      <c r="H419" s="10">
        <f t="shared" si="48"/>
        <v>-0.12574378388422242</v>
      </c>
      <c r="I419">
        <f t="shared" si="44"/>
        <v>-1.508925406610669</v>
      </c>
      <c r="K419">
        <f t="shared" si="45"/>
        <v>-0.13466259240228892</v>
      </c>
      <c r="M419">
        <f t="shared" si="46"/>
        <v>-0.13466259240228892</v>
      </c>
      <c r="N419" s="13">
        <f t="shared" si="47"/>
        <v>7.9545145381935682E-5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5.3990035153977054</v>
      </c>
      <c r="H420" s="10">
        <f t="shared" si="48"/>
        <v>-0.12391092309552566</v>
      </c>
      <c r="I420">
        <f t="shared" si="44"/>
        <v>-1.486931077146308</v>
      </c>
      <c r="K420">
        <f t="shared" si="45"/>
        <v>-0.13279817093879331</v>
      </c>
      <c r="M420">
        <f t="shared" si="46"/>
        <v>-0.13279817093879331</v>
      </c>
      <c r="N420" s="13">
        <f t="shared" si="47"/>
        <v>7.8983174227665511E-5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5.4072894627920025</v>
      </c>
      <c r="H421" s="10">
        <f t="shared" si="48"/>
        <v>-0.12210410092216473</v>
      </c>
      <c r="I421">
        <f t="shared" si="44"/>
        <v>-1.4652492110659767</v>
      </c>
      <c r="K421">
        <f t="shared" si="45"/>
        <v>-0.13095949578483049</v>
      </c>
      <c r="M421">
        <f t="shared" si="46"/>
        <v>-0.13095949578483049</v>
      </c>
      <c r="N421" s="13">
        <f t="shared" si="47"/>
        <v>7.8418018173727152E-5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5.415575410186297</v>
      </c>
      <c r="H422" s="10">
        <f t="shared" si="48"/>
        <v>-0.12032295794655028</v>
      </c>
      <c r="I422">
        <f t="shared" si="44"/>
        <v>-1.4438754953586033</v>
      </c>
      <c r="K422">
        <f t="shared" si="45"/>
        <v>-0.12914621350617753</v>
      </c>
      <c r="M422">
        <f t="shared" si="46"/>
        <v>-0.12914621350617753</v>
      </c>
      <c r="N422" s="13">
        <f t="shared" si="47"/>
        <v>7.7849838670493167E-5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5.4238613575805932</v>
      </c>
      <c r="H423" s="10">
        <f t="shared" si="48"/>
        <v>-0.11856713955115226</v>
      </c>
      <c r="I423">
        <f t="shared" si="44"/>
        <v>-1.4228056746138271</v>
      </c>
      <c r="K423">
        <f t="shared" si="45"/>
        <v>-0.12735797545693406</v>
      </c>
      <c r="M423">
        <f t="shared" si="46"/>
        <v>-0.12735797545693406</v>
      </c>
      <c r="N423" s="13">
        <f t="shared" si="47"/>
        <v>7.7278795922382405E-5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5.4321473049748885</v>
      </c>
      <c r="H424" s="10">
        <f t="shared" si="48"/>
        <v>-0.11683629585698642</v>
      </c>
      <c r="I424">
        <f t="shared" si="44"/>
        <v>-1.4020355502838371</v>
      </c>
      <c r="K424">
        <f t="shared" si="45"/>
        <v>-0.12559443771653001</v>
      </c>
      <c r="M424">
        <f t="shared" si="46"/>
        <v>-0.12559443771653001</v>
      </c>
      <c r="N424" s="13">
        <f t="shared" si="47"/>
        <v>7.6705048831889587E-5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5.4404332523691838</v>
      </c>
      <c r="H425" s="10">
        <f t="shared" si="48"/>
        <v>-0.11513008166284053</v>
      </c>
      <c r="I425">
        <f t="shared" si="44"/>
        <v>-1.3815609799540862</v>
      </c>
      <c r="K425">
        <f t="shared" si="45"/>
        <v>-0.123855261027498</v>
      </c>
      <c r="M425">
        <f t="shared" si="46"/>
        <v>-0.123855261027498</v>
      </c>
      <c r="N425" s="13">
        <f t="shared" si="47"/>
        <v>7.6128754945444538E-5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5.4487191997634792</v>
      </c>
      <c r="H426" s="10">
        <f t="shared" si="48"/>
        <v>-0.11344815638523063</v>
      </c>
      <c r="I426">
        <f t="shared" si="44"/>
        <v>-1.3613778766227675</v>
      </c>
      <c r="K426">
        <f t="shared" si="45"/>
        <v>-0.12214011073401868</v>
      </c>
      <c r="M426">
        <f t="shared" si="46"/>
        <v>-0.12214011073401868</v>
      </c>
      <c r="N426" s="13">
        <f t="shared" si="47"/>
        <v>7.5550070401415349E-5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5.4570051471577745</v>
      </c>
      <c r="H427" s="10">
        <f t="shared" si="48"/>
        <v>-0.11179018399908171</v>
      </c>
      <c r="I427">
        <f t="shared" si="44"/>
        <v>-1.3414822079889805</v>
      </c>
      <c r="K427">
        <f t="shared" si="45"/>
        <v>-0.12044865672121927</v>
      </c>
      <c r="M427">
        <f t="shared" si="46"/>
        <v>-0.12044865672121927</v>
      </c>
      <c r="N427" s="13">
        <f t="shared" si="47"/>
        <v>7.4969149880000182E-5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5.4652910945520699</v>
      </c>
      <c r="H428" s="10">
        <f t="shared" si="48"/>
        <v>-0.11015583297912336</v>
      </c>
      <c r="I428">
        <f t="shared" si="44"/>
        <v>-1.3218699957494804</v>
      </c>
      <c r="K428">
        <f t="shared" si="45"/>
        <v>-0.11878057335522489</v>
      </c>
      <c r="M428">
        <f t="shared" si="46"/>
        <v>-0.11878057335522489</v>
      </c>
      <c r="N428" s="13">
        <f t="shared" si="47"/>
        <v>7.4386146555155966E-5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5.4735770419463661</v>
      </c>
      <c r="H429" s="10">
        <f t="shared" si="48"/>
        <v>-0.10854477624199507</v>
      </c>
      <c r="I429">
        <f t="shared" si="44"/>
        <v>-1.3025373149039408</v>
      </c>
      <c r="K429">
        <f t="shared" si="45"/>
        <v>-0.11713553942395029</v>
      </c>
      <c r="M429">
        <f t="shared" si="46"/>
        <v>-0.11713553942395029</v>
      </c>
      <c r="N429" s="13">
        <f t="shared" si="47"/>
        <v>7.3801212048437315E-5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5.4818629893406614</v>
      </c>
      <c r="H430" s="10">
        <f t="shared" si="48"/>
        <v>-0.10695669108905119</v>
      </c>
      <c r="I430">
        <f t="shared" si="44"/>
        <v>-1.2834802930686142</v>
      </c>
      <c r="K430">
        <f t="shared" si="45"/>
        <v>-0.11551323807862889</v>
      </c>
      <c r="M430">
        <f t="shared" si="46"/>
        <v>-0.11551323807862889</v>
      </c>
      <c r="N430" s="13">
        <f t="shared" si="47"/>
        <v>7.3214496384851131E-5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5.4901489367349567</v>
      </c>
      <c r="H431" s="10">
        <f t="shared" si="48"/>
        <v>-0.10539125914986086</v>
      </c>
      <c r="I431">
        <f t="shared" si="44"/>
        <v>-1.2646951097983303</v>
      </c>
      <c r="K431">
        <f t="shared" si="45"/>
        <v>-0.11391335677606608</v>
      </c>
      <c r="M431">
        <f t="shared" si="46"/>
        <v>-0.11391335677606608</v>
      </c>
      <c r="N431" s="13">
        <f t="shared" si="47"/>
        <v>7.2626147950572629E-5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5.4984348841292512</v>
      </c>
      <c r="H432" s="10">
        <f t="shared" si="48"/>
        <v>-0.10384816632639302</v>
      </c>
      <c r="I432">
        <f t="shared" si="44"/>
        <v>-1.2461779959167161</v>
      </c>
      <c r="K432">
        <f t="shared" si="45"/>
        <v>-0.11233558722161324</v>
      </c>
      <c r="M432">
        <f t="shared" si="46"/>
        <v>-0.11233558722161324</v>
      </c>
      <c r="N432" s="13">
        <f t="shared" si="47"/>
        <v>7.2036313452620914E-5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5.5067208315235474</v>
      </c>
      <c r="H433" s="10">
        <f t="shared" si="48"/>
        <v>-0.102327102737881</v>
      </c>
      <c r="I433">
        <f t="shared" si="44"/>
        <v>-1.227925232854572</v>
      </c>
      <c r="K433">
        <f t="shared" si="45"/>
        <v>-0.1107796253128529</v>
      </c>
      <c r="M433">
        <f t="shared" si="46"/>
        <v>-0.1107796253128529</v>
      </c>
      <c r="N433" s="13">
        <f t="shared" si="47"/>
        <v>7.1445137880409717E-5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5.5150067789178427</v>
      </c>
      <c r="H434" s="10">
        <f t="shared" si="48"/>
        <v>-0.10082776266635891</v>
      </c>
      <c r="I434">
        <f t="shared" si="44"/>
        <v>-1.209933151996307</v>
      </c>
      <c r="K434">
        <f t="shared" si="45"/>
        <v>-0.10924517108399025</v>
      </c>
      <c r="M434">
        <f t="shared" si="46"/>
        <v>-0.10924517108399025</v>
      </c>
      <c r="N434" s="13">
        <f t="shared" si="47"/>
        <v>7.0852764469210827E-5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5.5232927263121381</v>
      </c>
      <c r="H435" s="10">
        <f t="shared" si="48"/>
        <v>-9.9349844502861634E-2</v>
      </c>
      <c r="I435">
        <f t="shared" si="44"/>
        <v>-1.1921981340343395</v>
      </c>
      <c r="K435">
        <f t="shared" si="45"/>
        <v>-0.10773192865093731</v>
      </c>
      <c r="M435">
        <f t="shared" si="46"/>
        <v>-0.10773192865093731</v>
      </c>
      <c r="N435" s="13">
        <f t="shared" si="47"/>
        <v>7.0259334665421507E-5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5.5315786737064334</v>
      </c>
      <c r="H436" s="10">
        <f t="shared" si="48"/>
        <v>-9.7893050694283071E-2</v>
      </c>
      <c r="I436">
        <f t="shared" si="44"/>
        <v>-1.1747166083313969</v>
      </c>
      <c r="K436">
        <f t="shared" si="45"/>
        <v>-0.10623960615708909</v>
      </c>
      <c r="M436">
        <f t="shared" si="46"/>
        <v>-0.10623960615708909</v>
      </c>
      <c r="N436" s="13">
        <f t="shared" si="47"/>
        <v>6.9664988093697035E-5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5.5398646211007287</v>
      </c>
      <c r="H437" s="10">
        <f t="shared" si="48"/>
        <v>-9.6457087690883611E-2</v>
      </c>
      <c r="I437">
        <f t="shared" si="44"/>
        <v>-1.1574850522906033</v>
      </c>
      <c r="K437">
        <f t="shared" si="45"/>
        <v>-0.10476791571978045</v>
      </c>
      <c r="M437">
        <f t="shared" si="46"/>
        <v>-0.10476791571978045</v>
      </c>
      <c r="N437" s="13">
        <f t="shared" si="47"/>
        <v>6.9069862525897261E-5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5.5481505684950241</v>
      </c>
      <c r="H438" s="10">
        <f t="shared" si="48"/>
        <v>-9.5041665894441504E-2</v>
      </c>
      <c r="I438">
        <f t="shared" si="44"/>
        <v>-1.140499990733298</v>
      </c>
      <c r="K438">
        <f t="shared" si="45"/>
        <v>-0.10331657337741748</v>
      </c>
      <c r="M438">
        <f t="shared" si="46"/>
        <v>-0.10331657337741748</v>
      </c>
      <c r="N438" s="13">
        <f t="shared" si="47"/>
        <v>6.8474093851811815E-5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5.5564365158893203</v>
      </c>
      <c r="H439" s="10">
        <f t="shared" si="48"/>
        <v>-9.3646499607039177E-2</v>
      </c>
      <c r="I439">
        <f t="shared" si="44"/>
        <v>-1.1237579952844701</v>
      </c>
      <c r="K439">
        <f t="shared" si="45"/>
        <v>-0.10188529903727565</v>
      </c>
      <c r="M439">
        <f t="shared" si="46"/>
        <v>-0.10188529903727565</v>
      </c>
      <c r="N439" s="13">
        <f t="shared" si="47"/>
        <v>6.7877816051664883E-5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5.5647224632836156</v>
      </c>
      <c r="H440" s="10">
        <f t="shared" si="48"/>
        <v>-9.2271306980479861E-2</v>
      </c>
      <c r="I440">
        <f t="shared" si="44"/>
        <v>-1.1072556837657583</v>
      </c>
      <c r="K440">
        <f t="shared" si="45"/>
        <v>-0.10047381642395706</v>
      </c>
      <c r="M440">
        <f t="shared" si="46"/>
        <v>-0.10047381642395706</v>
      </c>
      <c r="N440" s="13">
        <f t="shared" si="47"/>
        <v>6.7281161170332582E-5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5.573008410677911</v>
      </c>
      <c r="H441" s="10">
        <f t="shared" si="48"/>
        <v>-9.0915809966324979E-2</v>
      </c>
      <c r="I441">
        <f t="shared" si="44"/>
        <v>-1.0909897195958997</v>
      </c>
      <c r="K441">
        <f t="shared" si="45"/>
        <v>-9.908185302850013E-2</v>
      </c>
      <c r="M441">
        <f t="shared" si="46"/>
        <v>-9.908185302850013E-2</v>
      </c>
      <c r="N441" s="13">
        <f t="shared" si="47"/>
        <v>6.6684259293298923E-5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5.5812943580722063</v>
      </c>
      <c r="H442" s="10">
        <f t="shared" si="48"/>
        <v>-8.9579734266547945E-2</v>
      </c>
      <c r="I442">
        <f t="shared" si="44"/>
        <v>-1.0749568111985752</v>
      </c>
      <c r="K442">
        <f t="shared" si="45"/>
        <v>-9.7709140058134858E-2</v>
      </c>
      <c r="M442">
        <f t="shared" si="46"/>
        <v>-9.7709140058134858E-2</v>
      </c>
      <c r="N442" s="13">
        <f t="shared" si="47"/>
        <v>6.6087238524286849E-5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5.5895803054665016</v>
      </c>
      <c r="H443" s="10">
        <f t="shared" si="48"/>
        <v>-8.8262809284795268E-2</v>
      </c>
      <c r="I443">
        <f t="shared" si="44"/>
        <v>-1.0591537114175433</v>
      </c>
      <c r="K443">
        <f t="shared" si="45"/>
        <v>-9.6355412386675471E-2</v>
      </c>
      <c r="M443">
        <f t="shared" si="46"/>
        <v>-9.6355412386675471E-2</v>
      </c>
      <c r="N443" s="13">
        <f t="shared" si="47"/>
        <v>6.549022496456107E-5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5.597866252860797</v>
      </c>
      <c r="H444" s="10">
        <f t="shared" si="48"/>
        <v>-8.6964768078250473E-2</v>
      </c>
      <c r="I444">
        <f t="shared" si="44"/>
        <v>-1.0435772169390056</v>
      </c>
      <c r="K444">
        <f t="shared" si="45"/>
        <v>-9.5020408505542706E-2</v>
      </c>
      <c r="M444">
        <f t="shared" si="46"/>
        <v>-9.5020408505542706E-2</v>
      </c>
      <c r="N444" s="13">
        <f t="shared" si="47"/>
        <v>6.4893342693824981E-5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5.6061522002550923</v>
      </c>
      <c r="H445" s="10">
        <f t="shared" si="48"/>
        <v>-8.5685347310091614E-2</v>
      </c>
      <c r="I445">
        <f t="shared" si="44"/>
        <v>-1.0282241677210995</v>
      </c>
      <c r="K445">
        <f t="shared" si="45"/>
        <v>-9.3703870475412399E-2</v>
      </c>
      <c r="M445">
        <f t="shared" si="46"/>
        <v>-9.3703870475412399E-2</v>
      </c>
      <c r="N445" s="13">
        <f t="shared" si="47"/>
        <v>6.429671375278605E-5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5.6144381476493876</v>
      </c>
      <c r="H446" s="10">
        <f t="shared" si="48"/>
        <v>-8.4424287202538237E-2</v>
      </c>
      <c r="I446">
        <f t="shared" si="44"/>
        <v>-1.0130914464304588</v>
      </c>
      <c r="K446">
        <f t="shared" si="45"/>
        <v>-9.2405543878477991E-2</v>
      </c>
      <c r="M446">
        <f t="shared" si="46"/>
        <v>-9.2405543878477991E-2</v>
      </c>
      <c r="N446" s="13">
        <f t="shared" si="47"/>
        <v>6.3700458127232903E-5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5.622724095043683</v>
      </c>
      <c r="H447" s="10">
        <f t="shared" si="48"/>
        <v>-8.318133149047896E-2</v>
      </c>
      <c r="I447">
        <f t="shared" si="44"/>
        <v>-0.99817597788574752</v>
      </c>
      <c r="K447">
        <f t="shared" si="45"/>
        <v>-9.1125177771323784E-2</v>
      </c>
      <c r="M447">
        <f t="shared" si="46"/>
        <v>-9.1125177771323784E-2</v>
      </c>
      <c r="N447" s="13">
        <f t="shared" si="47"/>
        <v>6.3104693733692139E-5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5.6310100424379783</v>
      </c>
      <c r="H448" s="10">
        <f t="shared" si="48"/>
        <v>-8.1956227375675067E-2</v>
      </c>
      <c r="I448">
        <f t="shared" si="44"/>
        <v>-0.9834747285081008</v>
      </c>
      <c r="K448">
        <f t="shared" si="45"/>
        <v>-8.9862524638400748E-2</v>
      </c>
      <c r="M448">
        <f t="shared" si="46"/>
        <v>-8.9862524638400748E-2</v>
      </c>
      <c r="N448" s="13">
        <f t="shared" si="47"/>
        <v>6.2509536406583601E-5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5.6392959898322745</v>
      </c>
      <c r="H449" s="10">
        <f t="shared" si="48"/>
        <v>-8.0748725481531752E-2</v>
      </c>
      <c r="I449">
        <f t="shared" si="44"/>
        <v>-0.96898470577838103</v>
      </c>
      <c r="K449">
        <f t="shared" si="45"/>
        <v>-8.8617340346098153E-2</v>
      </c>
      <c r="M449">
        <f t="shared" si="46"/>
        <v>-8.8617340346098153E-2</v>
      </c>
      <c r="N449" s="13">
        <f t="shared" si="47"/>
        <v>6.1915099886875321E-5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5.6475819372265699</v>
      </c>
      <c r="H450" s="10">
        <f t="shared" si="48"/>
        <v>-7.9558579808432298E-2</v>
      </c>
      <c r="I450">
        <f t="shared" si="44"/>
        <v>-0.95470295770118763</v>
      </c>
      <c r="K450">
        <f t="shared" si="45"/>
        <v>-8.7389384097404751E-2</v>
      </c>
      <c r="M450">
        <f t="shared" si="46"/>
        <v>-8.7389384097404751E-2</v>
      </c>
      <c r="N450" s="13">
        <f t="shared" si="47"/>
        <v>6.1321495812189378E-5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5.6558678846208652</v>
      </c>
      <c r="H451" s="10">
        <f t="shared" si="48"/>
        <v>-7.8385547689627397E-2</v>
      </c>
      <c r="I451">
        <f t="shared" si="44"/>
        <v>-0.94062657227552871</v>
      </c>
      <c r="K451">
        <f t="shared" si="45"/>
        <v>-8.6178418387150693E-2</v>
      </c>
      <c r="M451">
        <f t="shared" si="46"/>
        <v>-8.6178418387150693E-2</v>
      </c>
      <c r="N451" s="13">
        <f t="shared" si="47"/>
        <v>6.0728833708317225E-5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5.6641538320151614</v>
      </c>
      <c r="H452" s="10">
        <f t="shared" si="48"/>
        <v>-7.7229389747674321E-2</v>
      </c>
      <c r="I452">
        <f t="shared" si="44"/>
        <v>-0.92675267697209185</v>
      </c>
      <c r="K452">
        <f t="shared" si="45"/>
        <v>-8.4984208957825325E-2</v>
      </c>
      <c r="M452">
        <f t="shared" si="46"/>
        <v>-8.4984208957825325E-2</v>
      </c>
      <c r="N452" s="13">
        <f t="shared" si="47"/>
        <v>6.0137220982127037E-5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5.6724397794094559</v>
      </c>
      <c r="H453" s="10">
        <f t="shared" si="48"/>
        <v>-7.6089869851418801E-2</v>
      </c>
      <c r="I453">
        <f t="shared" si="44"/>
        <v>-0.91307843821702561</v>
      </c>
      <c r="K453">
        <f t="shared" si="45"/>
        <v>-8.3806524755966352E-2</v>
      </c>
      <c r="M453">
        <f t="shared" si="46"/>
        <v>-8.3806524755966352E-2</v>
      </c>
      <c r="N453" s="13">
        <f t="shared" si="47"/>
        <v>5.9546762915877779E-5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5.6807257268037521</v>
      </c>
      <c r="H454" s="10">
        <f t="shared" si="48"/>
        <v>-7.4966755073514205E-2</v>
      </c>
      <c r="I454">
        <f t="shared" si="44"/>
        <v>-0.89960106088217051</v>
      </c>
      <c r="K454">
        <f t="shared" si="45"/>
        <v>-8.2645137889106671E-2</v>
      </c>
      <c r="M454">
        <f t="shared" si="46"/>
        <v>-8.2645137889106671E-2</v>
      </c>
      <c r="N454" s="13">
        <f t="shared" si="47"/>
        <v>5.8957562662785685E-5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5.6890116741980465</v>
      </c>
      <c r="H455" s="10">
        <f t="shared" si="48"/>
        <v>-7.3859815648471092E-2</v>
      </c>
      <c r="I455">
        <f t="shared" si="44"/>
        <v>-0.88631778778165304</v>
      </c>
      <c r="K455">
        <f t="shared" si="45"/>
        <v>-8.1499823583280978E-2</v>
      </c>
      <c r="M455">
        <f t="shared" si="46"/>
        <v>-8.1499823583280978E-2</v>
      </c>
      <c r="N455" s="13">
        <f t="shared" si="47"/>
        <v>5.8369721243958027E-5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5.6972976215923437</v>
      </c>
      <c r="H456" s="10">
        <f t="shared" si="48"/>
        <v>-7.276882493123174E-2</v>
      </c>
      <c r="I456">
        <f t="shared" si="44"/>
        <v>-0.87322589917478088</v>
      </c>
      <c r="K456">
        <f t="shared" si="45"/>
        <v>-8.0370360141078595E-2</v>
      </c>
      <c r="M456">
        <f t="shared" si="46"/>
        <v>-8.0370360141078595E-2</v>
      </c>
      <c r="N456" s="13">
        <f t="shared" si="47"/>
        <v>5.7783337546541464E-5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5.7055835689866372</v>
      </c>
      <c r="H457" s="10">
        <f t="shared" si="48"/>
        <v>-7.1693559356262829E-2</v>
      </c>
      <c r="I457">
        <f t="shared" si="44"/>
        <v>-0.860322712275154</v>
      </c>
      <c r="K457">
        <f t="shared" si="45"/>
        <v>-7.9256528900242554E-2</v>
      </c>
      <c r="M457">
        <f t="shared" si="46"/>
        <v>-7.9256528900242554E-2</v>
      </c>
      <c r="N457" s="13">
        <f t="shared" si="47"/>
        <v>5.7198508323164889E-5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5.7138695163809343</v>
      </c>
      <c r="H458" s="10">
        <f t="shared" si="48"/>
        <v>-7.0633798397160927E-2</v>
      </c>
      <c r="I458">
        <f t="shared" si="44"/>
        <v>-0.84760558076593107</v>
      </c>
      <c r="K458">
        <f t="shared" si="45"/>
        <v>-7.8158114192799083E-2</v>
      </c>
      <c r="M458">
        <f t="shared" si="46"/>
        <v>-7.8158114192799083E-2</v>
      </c>
      <c r="N458" s="13">
        <f t="shared" si="47"/>
        <v>5.661532819248986E-5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5.7221554637752288</v>
      </c>
      <c r="H459" s="10">
        <f t="shared" si="48"/>
        <v>-6.958932452676482E-2</v>
      </c>
      <c r="I459">
        <f t="shared" si="44"/>
        <v>-0.8350718943211779</v>
      </c>
      <c r="K459">
        <f t="shared" si="45"/>
        <v>-7.7074903304724662E-2</v>
      </c>
      <c r="M459">
        <f t="shared" si="46"/>
        <v>-7.7074903304724662E-2</v>
      </c>
      <c r="N459" s="13">
        <f t="shared" si="47"/>
        <v>5.6033889641042763E-5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5.730441411169525</v>
      </c>
      <c r="H460" s="10">
        <f t="shared" si="48"/>
        <v>-6.8559923177767879E-2</v>
      </c>
      <c r="I460">
        <f t="shared" si="44"/>
        <v>-0.82271907813321454</v>
      </c>
      <c r="K460">
        <f t="shared" si="45"/>
        <v>-7.6006686436129872E-2</v>
      </c>
      <c r="M460">
        <f t="shared" si="46"/>
        <v>-7.6006686436129872E-2</v>
      </c>
      <c r="N460" s="13">
        <f t="shared" si="47"/>
        <v>5.5454283026090135E-5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5.7387273585638194</v>
      </c>
      <c r="H461" s="10">
        <f t="shared" si="48"/>
        <v>-6.7545382703826165E-2</v>
      </c>
      <c r="I461">
        <f t="shared" si="44"/>
        <v>-0.81054459244591404</v>
      </c>
      <c r="K461">
        <f t="shared" si="45"/>
        <v>-7.4953256661965978E-2</v>
      </c>
      <c r="M461">
        <f t="shared" si="46"/>
        <v>-7.4953256661965978E-2</v>
      </c>
      <c r="N461" s="13">
        <f t="shared" si="47"/>
        <v>5.4876596579686017E-5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5.7470133059581157</v>
      </c>
      <c r="H462" s="10">
        <f t="shared" si="48"/>
        <v>-6.6545494341154837E-2</v>
      </c>
      <c r="I462">
        <f t="shared" si="44"/>
        <v>-0.79854593209385805</v>
      </c>
      <c r="K462">
        <f t="shared" si="45"/>
        <v>-7.391440989323883E-2</v>
      </c>
      <c r="M462">
        <f t="shared" si="46"/>
        <v>-7.391440989323883E-2</v>
      </c>
      <c r="N462" s="13">
        <f t="shared" si="47"/>
        <v>5.4300916413745343E-5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5.7552992533524101</v>
      </c>
      <c r="H463" s="10">
        <f t="shared" si="48"/>
        <v>-6.5560052170608701E-2</v>
      </c>
      <c r="I463">
        <f t="shared" si="44"/>
        <v>-0.78672062604730442</v>
      </c>
      <c r="K463">
        <f t="shared" si="45"/>
        <v>-7.288994483873143E-2</v>
      </c>
      <c r="M463">
        <f t="shared" si="46"/>
        <v>-7.288994483873143E-2</v>
      </c>
      <c r="N463" s="13">
        <f t="shared" si="47"/>
        <v>5.3727326526199331E-5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5.7635852007467063</v>
      </c>
      <c r="H464" s="10">
        <f t="shared" si="48"/>
        <v>-6.4588853080239775E-2</v>
      </c>
      <c r="I464">
        <f t="shared" si="44"/>
        <v>-0.77506623696287735</v>
      </c>
      <c r="K464">
        <f t="shared" si="45"/>
        <v>-7.1879662967222507E-2</v>
      </c>
      <c r="M464">
        <f t="shared" si="46"/>
        <v>-7.1879662967222507E-2</v>
      </c>
      <c r="N464" s="13">
        <f t="shared" si="47"/>
        <v>5.3155908808125165E-5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5.7718711481410008</v>
      </c>
      <c r="H465" s="10">
        <f t="shared" si="48"/>
        <v>-6.363169672832758E-2</v>
      </c>
      <c r="I465">
        <f t="shared" si="44"/>
        <v>-0.76358036073993096</v>
      </c>
      <c r="K465">
        <f t="shared" si="45"/>
        <v>-7.0883368470201796E-2</v>
      </c>
      <c r="M465">
        <f t="shared" si="46"/>
        <v>-7.0883368470201796E-2</v>
      </c>
      <c r="N465" s="13">
        <f t="shared" si="47"/>
        <v>5.2586743051897024E-5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5.7801570955352979</v>
      </c>
      <c r="H466" s="10">
        <f t="shared" si="48"/>
        <v>-6.2688385506875499E-2</v>
      </c>
      <c r="I466">
        <f t="shared" si="44"/>
        <v>-0.75226062608250599</v>
      </c>
      <c r="K466">
        <f t="shared" si="45"/>
        <v>-6.990086822506851E-2</v>
      </c>
      <c r="M466">
        <f t="shared" si="46"/>
        <v>-6.990086822506851E-2</v>
      </c>
      <c r="N466" s="13">
        <f t="shared" si="47"/>
        <v>5.2019906960232846E-5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5.7884430429295914</v>
      </c>
      <c r="H467" s="10">
        <f t="shared" si="48"/>
        <v>-6.1758724505568532E-2</v>
      </c>
      <c r="I467">
        <f t="shared" si="44"/>
        <v>-0.74110469406682244</v>
      </c>
      <c r="K467">
        <f t="shared" si="45"/>
        <v>-6.8931971758815325E-2</v>
      </c>
      <c r="M467">
        <f t="shared" si="46"/>
        <v>-6.8931971758815325E-2</v>
      </c>
      <c r="N467" s="13">
        <f t="shared" si="47"/>
        <v>5.1455476156212652E-5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5.7967289903238886</v>
      </c>
      <c r="H468" s="10">
        <f t="shared" si="48"/>
        <v>-6.0842521476186462E-2</v>
      </c>
      <c r="I468">
        <f t="shared" ref="I468:I469" si="50">H468*$E$6</f>
        <v>-0.73011025771423754</v>
      </c>
      <c r="K468">
        <f t="shared" ref="K468:K469" si="51">(1/2)*(($L$9/2)*$L$4*EXP(-$L$7*$O$6*(G468/$O$6-1))+($L$9/2)*$L$4*EXP(-$L$7*$O$6*(($H$4/$E$4)*G468/$O$6-1))+($L$9/2)*$L$4*EXP(-$L$7*$O$6*(SQRT(4/3+$H$11^2/4)*($H$4/$E$4)*G468/$O$6-1))+2*$L$4*EXP(-$L$7*$O$6*(($H$4/$E$4)*G468/$O$6-1))+16*$L$4*EXP(-$L$7*$O$6*($H$14*($H$4/$E$4)*G468/$O$6-1))-(($L$9/2)*$L$6*EXP(-$L$5*$O$6*(G468/$O$6-1))+($L$9/2)*$L$6*EXP(-$L$5*$O$6*(($H$4/$E$4)*G468/$O$6-1))+($L$9/2)*$L$6*EXP(-$L$5*$O$6*(SQRT(4/3+$H$11^2/4)*($H$4/$E$4)*G468/$O$6-1))+2*$L$6*EXP(-$L$5*$O$6*(($H$4/$E$4)*G468/$O$6-1))+16*$L$6*EXP(-$L$5*$O$6*($H$14*($H$4/$E$4)*G468/$O$6-1))))</f>
        <v>-6.7976491212183687E-2</v>
      </c>
      <c r="M468">
        <f t="shared" ref="M468:M469" si="52">(1/2)*(($L$9/2)*$O$4*EXP(-$O$8*$O$6*(G468/$O$6-1))+($L$9/2)*$O$4*EXP(-$O$8*$O$6*(($H$4/$E$4)*G468/$O$6-1))+($L$9/2)*$O$4*EXP(-$O$8*$O$6*(SQRT(4/3+$H$11^2/4)*($H$4/$E$4)*G468/$O$6-1))+2*$O$4*EXP(-$O$8*$O$6*(($H$4/$E$4)*G468/$O$6-1))+16*$O$4*EXP(-$O$8*$O$6*($H$14*($H$4/$E$4)*G468/$O$6-1))-(($L$9/2)*$O$7*EXP(-$O$5*$O$6*(G468/$O$6-1))+($L$9/2)*$O$7*EXP(-$O$5*$O$6*(($H$4/$E$4)*G468/$O$6-1))+($L$9/2)*$O$7*EXP(-$O$5*$O$6*(SQRT(4/3+$H$11^2/4)*($H$4/$E$4)*G468/$O$6-1))+2*$O$7*EXP(-$O$5*$O$6*(($H$4/$E$4)*G468/$O$6-1))+16*$O$7*EXP(-$O$5*$O$6*($H$14*($H$4/$E$4)*G468/$O$6-1))))</f>
        <v>-6.7976491212183687E-2</v>
      </c>
      <c r="N468" s="13">
        <f t="shared" ref="N468:N469" si="53">(M468-H468)^2*O468</f>
        <v>5.0893524194124321E-5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5.8050149377181839</v>
      </c>
      <c r="H469" s="10">
        <f t="shared" si="48"/>
        <v>-5.9939586797467262E-2</v>
      </c>
      <c r="I469">
        <f t="shared" si="50"/>
        <v>-0.7192750415696072</v>
      </c>
      <c r="K469">
        <f t="shared" si="51"/>
        <v>-6.703424130429407E-2</v>
      </c>
      <c r="M469">
        <f t="shared" si="52"/>
        <v>-6.703424130429407E-2</v>
      </c>
      <c r="N469" s="13">
        <f t="shared" si="53"/>
        <v>5.0334122571237946E-5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179</v>
      </c>
      <c r="E1" s="1" t="s">
        <v>165</v>
      </c>
      <c r="F1" s="1"/>
      <c r="H1" s="1"/>
      <c r="I1" s="1"/>
      <c r="J1" s="1"/>
      <c r="L1" s="1"/>
      <c r="M1" s="1"/>
      <c r="N1" s="1"/>
      <c r="Q1" s="26" t="s">
        <v>166</v>
      </c>
      <c r="X1" s="26" t="s">
        <v>166</v>
      </c>
      <c r="AC1" s="24"/>
      <c r="AF1" s="26" t="s">
        <v>166</v>
      </c>
      <c r="AH1" s="25"/>
    </row>
    <row r="2" spans="1:34" x14ac:dyDescent="0.4">
      <c r="D2" s="2" t="s">
        <v>164</v>
      </c>
      <c r="E2" s="34" t="s">
        <v>75</v>
      </c>
      <c r="F2" s="12" t="s">
        <v>86</v>
      </c>
      <c r="H2" s="2" t="s">
        <v>164</v>
      </c>
      <c r="I2" s="34" t="s">
        <v>75</v>
      </c>
      <c r="J2" s="12" t="s">
        <v>86</v>
      </c>
      <c r="L2" s="2" t="s">
        <v>164</v>
      </c>
      <c r="M2" s="34" t="s">
        <v>75</v>
      </c>
      <c r="N2" s="12" t="s">
        <v>86</v>
      </c>
      <c r="Q2" s="39" t="s">
        <v>176</v>
      </c>
      <c r="R2" s="38"/>
      <c r="S2" s="38"/>
      <c r="T2" s="40"/>
      <c r="U2" s="38"/>
      <c r="V2" s="38"/>
      <c r="X2" s="39" t="s">
        <v>177</v>
      </c>
      <c r="AB2" s="44"/>
      <c r="AC2" s="38"/>
      <c r="AD2" s="40"/>
      <c r="AF2" s="39" t="s">
        <v>178</v>
      </c>
      <c r="AG2" s="47"/>
      <c r="AH2" s="40"/>
    </row>
    <row r="3" spans="1:34" x14ac:dyDescent="0.4">
      <c r="A3" s="1" t="s">
        <v>114</v>
      </c>
      <c r="B3" s="1" t="s">
        <v>115</v>
      </c>
      <c r="C3" s="1" t="s">
        <v>116</v>
      </c>
      <c r="D3" s="2" t="s">
        <v>159</v>
      </c>
      <c r="E3" s="34" t="s">
        <v>159</v>
      </c>
      <c r="F3" s="12" t="s">
        <v>159</v>
      </c>
      <c r="H3" s="2" t="s">
        <v>163</v>
      </c>
      <c r="I3" s="34" t="s">
        <v>163</v>
      </c>
      <c r="J3" s="12" t="s">
        <v>163</v>
      </c>
      <c r="L3" s="2" t="s">
        <v>241</v>
      </c>
      <c r="M3" s="34" t="s">
        <v>242</v>
      </c>
      <c r="N3" s="12" t="s">
        <v>242</v>
      </c>
      <c r="P3" s="11" t="s">
        <v>167</v>
      </c>
      <c r="Q3" s="26" t="s">
        <v>172</v>
      </c>
      <c r="R3" t="s">
        <v>173</v>
      </c>
      <c r="S3" t="s">
        <v>168</v>
      </c>
      <c r="T3" s="27" t="s">
        <v>182</v>
      </c>
      <c r="V3" t="s">
        <v>236</v>
      </c>
      <c r="X3" s="26" t="s">
        <v>172</v>
      </c>
      <c r="Y3" t="s">
        <v>173</v>
      </c>
      <c r="Z3" t="s">
        <v>168</v>
      </c>
      <c r="AA3" t="s">
        <v>182</v>
      </c>
      <c r="AB3" s="44" t="s">
        <v>180</v>
      </c>
      <c r="AC3" t="s">
        <v>242</v>
      </c>
      <c r="AD3" s="27" t="s">
        <v>184</v>
      </c>
      <c r="AF3" s="26" t="s">
        <v>182</v>
      </c>
      <c r="AG3" s="46" t="s">
        <v>181</v>
      </c>
      <c r="AH3" s="27" t="s">
        <v>242</v>
      </c>
    </row>
    <row r="4" spans="1:34" x14ac:dyDescent="0.4">
      <c r="A4" s="1" t="s">
        <v>187</v>
      </c>
      <c r="P4" s="11" t="s">
        <v>186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239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86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171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239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117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169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188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191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228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229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239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193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192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220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221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222</v>
      </c>
      <c r="B11" s="5"/>
      <c r="C11" s="20"/>
      <c r="D11" s="35"/>
      <c r="H11" s="35"/>
      <c r="J11" s="37"/>
      <c r="L11" s="35"/>
      <c r="N11" s="37"/>
      <c r="P11" s="11" t="s">
        <v>223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118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169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239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119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169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120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170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239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121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174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239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224</v>
      </c>
      <c r="B16" s="5"/>
      <c r="C16" s="20"/>
      <c r="D16" s="35"/>
      <c r="H16" s="35"/>
      <c r="J16" s="37"/>
      <c r="L16" s="35"/>
      <c r="N16" s="37"/>
      <c r="P16" s="11" t="s">
        <v>225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226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225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239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227</v>
      </c>
      <c r="B18" s="5"/>
      <c r="C18" s="20"/>
      <c r="D18" s="35"/>
      <c r="H18" s="35"/>
      <c r="J18" s="37"/>
      <c r="L18" s="35"/>
      <c r="N18" s="37"/>
      <c r="P18" s="11" t="s">
        <v>198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122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171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239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123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169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189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194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124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175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125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171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126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171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195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196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127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171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128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169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129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170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106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170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239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130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169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197</v>
      </c>
      <c r="B31" s="5"/>
      <c r="C31" s="20"/>
      <c r="D31" s="35"/>
      <c r="H31" s="35"/>
      <c r="J31" s="37"/>
      <c r="L31" s="35"/>
      <c r="N31" s="37"/>
      <c r="P31" s="11" t="s">
        <v>198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131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174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239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230</v>
      </c>
      <c r="B33" s="5"/>
      <c r="C33" s="20"/>
      <c r="D33" s="35"/>
      <c r="H33" s="35"/>
      <c r="J33" s="37"/>
      <c r="L33" s="35"/>
      <c r="N33" s="37"/>
      <c r="P33" s="11" t="s">
        <v>191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231</v>
      </c>
      <c r="B34" s="5"/>
      <c r="C34" s="20"/>
      <c r="D34" s="35"/>
      <c r="H34" s="35"/>
      <c r="J34" s="37"/>
      <c r="L34" s="35"/>
      <c r="N34" s="37"/>
      <c r="P34" s="11" t="s">
        <v>232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233</v>
      </c>
      <c r="B35" s="5"/>
      <c r="C35" s="20"/>
      <c r="D35" s="35"/>
      <c r="H35" s="35"/>
      <c r="J35" s="37"/>
      <c r="L35" s="35"/>
      <c r="N35" s="37"/>
      <c r="P35" s="11" t="s">
        <v>198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132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171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199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200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133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169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134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169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135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171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136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171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201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194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137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169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160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170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138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170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113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170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243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139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169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140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170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202</v>
      </c>
      <c r="B49" s="5"/>
      <c r="C49" s="20"/>
      <c r="D49" s="35"/>
      <c r="H49" s="35"/>
      <c r="J49" s="37"/>
      <c r="L49" s="35"/>
      <c r="N49" s="37"/>
      <c r="P49" s="11" t="s">
        <v>203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204</v>
      </c>
      <c r="B50" s="5"/>
      <c r="C50" s="20"/>
      <c r="D50" s="35"/>
      <c r="H50" s="35"/>
      <c r="J50" s="37"/>
      <c r="L50" s="35"/>
      <c r="N50" s="37"/>
      <c r="P50" s="11" t="s">
        <v>190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234</v>
      </c>
      <c r="B51" s="5"/>
      <c r="C51" s="20"/>
      <c r="D51" s="35"/>
      <c r="H51" s="35"/>
      <c r="J51" s="37"/>
      <c r="L51" s="35"/>
      <c r="N51" s="37"/>
      <c r="P51" s="11" t="s">
        <v>232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235</v>
      </c>
      <c r="B52" s="5"/>
      <c r="C52" s="20"/>
      <c r="D52" s="35"/>
      <c r="H52" s="35"/>
      <c r="J52" s="37"/>
      <c r="L52" s="35"/>
      <c r="N52" s="37"/>
      <c r="P52" s="11" t="s">
        <v>198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141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171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239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142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171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175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143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170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175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161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175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175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175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144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169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145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169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191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146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191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194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147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169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238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148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194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149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169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150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171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151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171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152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169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212</v>
      </c>
      <c r="B74" s="5"/>
      <c r="C74" s="20"/>
      <c r="D74" s="35"/>
      <c r="H74" s="35"/>
      <c r="J74" s="37"/>
      <c r="L74" s="35"/>
      <c r="N74" s="37"/>
      <c r="P74" s="11" t="s">
        <v>194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153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170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154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170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155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170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243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156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171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157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170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162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191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213</v>
      </c>
      <c r="P81" s="11" t="s">
        <v>214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158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170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215</v>
      </c>
      <c r="P83" s="11" t="s">
        <v>200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216</v>
      </c>
      <c r="P84" s="11" t="s">
        <v>217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218</v>
      </c>
      <c r="P85" s="11" t="s">
        <v>219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237</v>
      </c>
    </row>
    <row r="87" spans="1:34" x14ac:dyDescent="0.4">
      <c r="C87" s="1" t="s">
        <v>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2024-11-24T05:17:46Z</dcterms:modified>
</cp:coreProperties>
</file>