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58A08534-0D30-4F94-AADB-2DA591EBB5B4}" xr6:coauthVersionLast="47" xr6:coauthVersionMax="47" xr10:uidLastSave="{00000000-0000-0000-0000-000000000000}"/>
  <bookViews>
    <workbookView xWindow="435" yWindow="2235" windowWidth="23550" windowHeight="12690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7" i="1"/>
  <c r="C12" i="1"/>
  <c r="F13" i="1"/>
  <c r="E17" i="1"/>
  <c r="E13" i="1"/>
  <c r="C16" i="1"/>
  <c r="D13" i="1"/>
  <c r="F17" i="1"/>
  <c r="D17" i="1"/>
  <c r="I13" i="1"/>
  <c r="H13" i="1"/>
  <c r="I17" i="1"/>
  <c r="H17" i="1"/>
</calcChain>
</file>

<file path=xl/sharedStrings.xml><?xml version="1.0" encoding="utf-8"?>
<sst xmlns="http://schemas.openxmlformats.org/spreadsheetml/2006/main" count="35" uniqueCount="19">
  <si>
    <t>pair_style morse</t>
  </si>
  <si>
    <t>pair_coeff 1 1</t>
  </si>
  <si>
    <t>#</t>
  </si>
  <si>
    <t>Mo</t>
  </si>
  <si>
    <t># D0[eV] a[1/A] r0[A] rc[A], 1NN</t>
    <phoneticPr fontId="1"/>
  </si>
  <si>
    <t>Fe</t>
    <phoneticPr fontId="1"/>
  </si>
  <si>
    <t>#</t>
    <phoneticPr fontId="1"/>
  </si>
  <si>
    <t>&lt;- input, e.g., copy&amp;paste</t>
  </si>
  <si>
    <t>&lt;- input, e.g., copy&amp;paste</t>
    <phoneticPr fontId="1"/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</si>
  <si>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</si>
  <si>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</si>
  <si>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</si>
  <si>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</si>
  <si>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</si>
  <si>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pair_coeff 2 2</t>
    <phoneticPr fontId="1"/>
  </si>
  <si>
    <t>mixing (Note: Here, we use a mixing rule that is relatively similar to the Tersoff potential.)</t>
    <phoneticPr fontId="1"/>
  </si>
  <si>
    <t>chi</t>
    <phoneticPr fontId="1"/>
  </si>
  <si>
    <t>for D0(A-B), If the groups in the periodic table are too far apart, all the parameters must be fitted.</t>
    <phoneticPr fontId="1"/>
  </si>
  <si>
    <t>A-B atom, output (the interpolation relation)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</si>
</sst>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0" borderId="10" xfId="0" applyNumberFormat="1" applyBorder="1">
      <alignment vertical="center"/>
    </xf>
    <xf numFmtId="0" fontId="2" fillId="2" borderId="10" xfId="0" applyFont="1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J19"/>
  <sheetViews>
    <sheetView tabSelected="1" workbookViewId="0">
      <selection activeCell="C14" sqref="C14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</cols>
  <sheetData>
    <row r="1" spans="2:10" x14ac:dyDescent="0.4">
      <c r="B1" t="s">
        <v>15</v>
      </c>
    </row>
    <row r="3" spans="2:10" x14ac:dyDescent="0.4">
      <c r="B3" s="13" t="s">
        <v>10</v>
      </c>
      <c r="C3" s="14"/>
      <c r="D3" s="1"/>
      <c r="E3" s="1"/>
      <c r="F3" s="1"/>
      <c r="G3" s="1"/>
      <c r="H3" s="1"/>
      <c r="I3" s="2"/>
    </row>
    <row r="4" spans="2:10" x14ac:dyDescent="0.4">
      <c r="B4" s="3" t="s">
        <v>0</v>
      </c>
      <c r="C4">
        <v>3.64556024</v>
      </c>
      <c r="D4" t="s">
        <v>4</v>
      </c>
      <c r="I4" s="4"/>
      <c r="J4" t="s">
        <v>8</v>
      </c>
    </row>
    <row r="5" spans="2:10" x14ac:dyDescent="0.4">
      <c r="B5" s="5" t="s">
        <v>1</v>
      </c>
      <c r="C5" s="6">
        <v>1.3858999999999999</v>
      </c>
      <c r="D5" s="6">
        <v>1.0103</v>
      </c>
      <c r="E5" s="6">
        <v>2.5777999999999999</v>
      </c>
      <c r="F5" s="6">
        <v>3.1116999999999999</v>
      </c>
      <c r="G5" s="6" t="s">
        <v>2</v>
      </c>
      <c r="H5" s="6" t="s">
        <v>5</v>
      </c>
      <c r="I5" s="7" t="s">
        <v>5</v>
      </c>
      <c r="J5" t="s">
        <v>7</v>
      </c>
    </row>
    <row r="7" spans="2:10" x14ac:dyDescent="0.4">
      <c r="B7" s="8" t="s">
        <v>11</v>
      </c>
      <c r="C7" s="9"/>
      <c r="D7" s="1"/>
      <c r="E7" s="1"/>
      <c r="F7" s="1"/>
      <c r="G7" s="1"/>
      <c r="H7" s="1"/>
      <c r="I7" s="2"/>
    </row>
    <row r="8" spans="2:10" x14ac:dyDescent="0.4">
      <c r="B8" s="3" t="s">
        <v>0</v>
      </c>
      <c r="C8">
        <v>4.0118326010000001</v>
      </c>
      <c r="D8" t="s">
        <v>4</v>
      </c>
      <c r="I8" s="4"/>
      <c r="J8" t="s">
        <v>7</v>
      </c>
    </row>
    <row r="9" spans="2:10" x14ac:dyDescent="0.4">
      <c r="B9" s="5" t="s">
        <v>14</v>
      </c>
      <c r="C9" s="6">
        <v>1.7364999999999999</v>
      </c>
      <c r="D9" s="6">
        <v>1.1685000000000001</v>
      </c>
      <c r="E9" s="6">
        <v>2.8368000000000002</v>
      </c>
      <c r="F9" s="6">
        <v>3.4243000000000001</v>
      </c>
      <c r="G9" s="6" t="s">
        <v>2</v>
      </c>
      <c r="H9" s="6" t="s">
        <v>3</v>
      </c>
      <c r="I9" s="7" t="s">
        <v>3</v>
      </c>
      <c r="J9" t="s">
        <v>7</v>
      </c>
    </row>
    <row r="10" spans="2:10" x14ac:dyDescent="0.4">
      <c r="B10" s="17"/>
      <c r="C10" s="17"/>
      <c r="D10" s="17"/>
      <c r="E10" s="17"/>
      <c r="F10" s="17"/>
      <c r="G10" s="17"/>
      <c r="H10" s="17"/>
      <c r="I10" s="17"/>
    </row>
    <row r="11" spans="2:10" x14ac:dyDescent="0.4">
      <c r="B11" s="10" t="s">
        <v>18</v>
      </c>
      <c r="C11" s="11"/>
      <c r="D11" s="1"/>
      <c r="E11" s="1"/>
      <c r="F11" s="1"/>
      <c r="G11" s="1"/>
      <c r="H11" s="1"/>
      <c r="I11" s="2"/>
    </row>
    <row r="12" spans="2:10" x14ac:dyDescent="0.4">
      <c r="B12" s="3" t="s">
        <v>0</v>
      </c>
      <c r="C12">
        <f>MAX($C$4,$C$8)</f>
        <v>4.0118326010000001</v>
      </c>
      <c r="D12" t="s">
        <v>4</v>
      </c>
      <c r="I12" s="4"/>
      <c r="J12" t="s">
        <v>9</v>
      </c>
    </row>
    <row r="13" spans="2:10" x14ac:dyDescent="0.4">
      <c r="B13" s="5" t="s">
        <v>13</v>
      </c>
      <c r="C13" s="12">
        <f>$C$19*SQRT($C$5*$C$9)</f>
        <v>1.5513269642470602</v>
      </c>
      <c r="D13" s="12">
        <f>($D$5+$D$9)/2</f>
        <v>1.0893999999999999</v>
      </c>
      <c r="E13" s="12">
        <f>SQRT(($E$5-LN(2)/$D$5)*($E$9-LN(2)/$D$9))+LN(2)/D13</f>
        <v>2.6964284543760346</v>
      </c>
      <c r="F13" s="12">
        <f>SQRT(($F$5-LN(2)/$D$5)*($F$9-LN(2)/$D$9))+LN(2)/D13</f>
        <v>3.2567966682867331</v>
      </c>
      <c r="G13" s="6" t="s">
        <v>6</v>
      </c>
      <c r="H13" s="6">
        <f>H1</f>
        <v>0</v>
      </c>
      <c r="I13" s="7" t="str">
        <f>I5</f>
        <v>Fe</v>
      </c>
      <c r="J13" t="s">
        <v>9</v>
      </c>
    </row>
    <row r="15" spans="2:10" x14ac:dyDescent="0.4">
      <c r="B15" s="10" t="s">
        <v>12</v>
      </c>
      <c r="C15" s="11"/>
      <c r="D15" s="1"/>
      <c r="E15" s="1"/>
      <c r="F15" s="1"/>
      <c r="G15" s="1"/>
      <c r="H15" s="1"/>
      <c r="I15" s="2"/>
    </row>
    <row r="16" spans="2:10" x14ac:dyDescent="0.4">
      <c r="B16" s="3" t="s">
        <v>0</v>
      </c>
      <c r="C16">
        <f>MAX($C$4,$C$8)</f>
        <v>4.0118326010000001</v>
      </c>
      <c r="D16" t="s">
        <v>4</v>
      </c>
      <c r="I16" s="4"/>
      <c r="J16" t="s">
        <v>9</v>
      </c>
    </row>
    <row r="17" spans="2:10" x14ac:dyDescent="0.4">
      <c r="B17" s="5" t="s">
        <v>13</v>
      </c>
      <c r="C17" s="12">
        <f>$C$19*SQRT($C$5*$C$9)</f>
        <v>1.5513269642470602</v>
      </c>
      <c r="D17" s="12">
        <f>($D$5+$D$9)/2</f>
        <v>1.0893999999999999</v>
      </c>
      <c r="E17" s="12">
        <f>(($D$5*$E$5+$D$9*$E$9)/2)/D17</f>
        <v>2.7167028364237198</v>
      </c>
      <c r="F17" s="12">
        <f>SQRT($F$5*$F$9)</f>
        <v>3.2642601474147246</v>
      </c>
      <c r="G17" s="6" t="s">
        <v>6</v>
      </c>
      <c r="H17" s="6" t="str">
        <f>H5</f>
        <v>Fe</v>
      </c>
      <c r="I17" s="7" t="str">
        <f>I9</f>
        <v>Mo</v>
      </c>
      <c r="J17" t="s">
        <v>9</v>
      </c>
    </row>
    <row r="19" spans="2:10" x14ac:dyDescent="0.4">
      <c r="B19" s="16" t="s">
        <v>16</v>
      </c>
      <c r="C19" s="15">
        <v>1</v>
      </c>
      <c r="D19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2024-12-16T08:18:11Z</dcterms:modified>
</cp:coreProperties>
</file>