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9ED37AF3-0EDC-4BB2-9F73-EF1E345772EE}" xr6:coauthVersionLast="47" xr6:coauthVersionMax="47" xr10:uidLastSave="{00000000-0000-0000-0000-000000000000}"/>
  <bookViews>
    <workbookView xWindow="9195" yWindow="960" windowWidth="19335" windowHeight="15225" activeTab="5" xr2:uid="{B1CE91EC-0DE3-4F38-BC70-60547E21D489}"/>
  </bookViews>
  <sheets>
    <sheet name="fit_1NN_FCC" sheetId="11" r:id="rId1"/>
    <sheet name="fit_1NN_BCC" sheetId="10" r:id="rId2"/>
    <sheet name="fit_1NN_HCP" sheetId="5" r:id="rId3"/>
    <sheet name="fit_1NN_SC" sheetId="13" r:id="rId4"/>
    <sheet name="table" sheetId="3" r:id="rId5"/>
    <sheet name="Data" sheetId="12" r:id="rId6"/>
  </sheets>
  <definedNames>
    <definedName name="solver_adj" localSheetId="1" hidden="1">fit_1NN_BCC!$O$4:$O$6</definedName>
    <definedName name="solver_adj" localSheetId="0" hidden="1">fit_1NN_FCC!$O$4:$O$6</definedName>
    <definedName name="solver_adj" localSheetId="2" hidden="1">fit_1NN_HCP!$O$4:$O$6</definedName>
    <definedName name="solver_adj" localSheetId="3" hidden="1">fit_1NN_SC!$O$4:$O$6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drv" localSheetId="3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1" hidden="1">fit_1NN_BCC!$O$8</definedName>
    <definedName name="solver_lhs1" localSheetId="0" hidden="1">fit_1NN_FCC!$O$8</definedName>
    <definedName name="solver_lhs1" localSheetId="2" hidden="1">fit_1NN_HCP!$O$8</definedName>
    <definedName name="solver_lhs1" localSheetId="3" hidden="1">fit_1NN_SC!$O$8</definedName>
    <definedName name="solver_lhs2" localSheetId="1" hidden="1">fit_1NN_BCC!$O$4</definedName>
    <definedName name="solver_lhs2" localSheetId="0" hidden="1">fit_1NN_FCC!$O$4</definedName>
    <definedName name="solver_lhs2" localSheetId="2" hidden="1">fit_1NN_HCP!$O$4</definedName>
    <definedName name="solver_lhs2" localSheetId="3" hidden="1">fit_1NN_SC!$O$4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1" hidden="1">fit_1NN_BCC!$P$19</definedName>
    <definedName name="solver_opt" localSheetId="0" hidden="1">fit_1NN_FCC!$P$19</definedName>
    <definedName name="solver_opt" localSheetId="2" hidden="1">fit_1NN_HCP!$P$19</definedName>
    <definedName name="solver_opt" localSheetId="3" hidden="1">fit_1NN_SC!$P$19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bv" localSheetId="3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el2" localSheetId="3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1" localSheetId="3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hs2" localSheetId="3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2" l="1"/>
  <c r="J456" i="12"/>
  <c r="J427" i="12"/>
  <c r="H330" i="12"/>
  <c r="J312" i="12"/>
  <c r="H96" i="12"/>
  <c r="H90" i="12"/>
  <c r="J72" i="12"/>
  <c r="H42" i="12"/>
  <c r="L9" i="10"/>
  <c r="L9" i="5"/>
  <c r="L9" i="13"/>
  <c r="R4" i="13"/>
  <c r="R8" i="13"/>
  <c r="U5" i="13"/>
  <c r="U9" i="13"/>
  <c r="T9" i="13"/>
  <c r="R29" i="13"/>
  <c r="Y27" i="13"/>
  <c r="W25" i="13"/>
  <c r="W30" i="13" s="1"/>
  <c r="V24" i="13"/>
  <c r="E12" i="13"/>
  <c r="B12" i="13"/>
  <c r="B11" i="13"/>
  <c r="E11" i="13" s="1"/>
  <c r="X9" i="13"/>
  <c r="W9" i="13"/>
  <c r="S9" i="13"/>
  <c r="R9" i="13"/>
  <c r="O8" i="13"/>
  <c r="R24" i="13" s="1"/>
  <c r="O7" i="13"/>
  <c r="X5" i="13"/>
  <c r="W5" i="13"/>
  <c r="T5" i="13"/>
  <c r="S5" i="13"/>
  <c r="R5" i="13"/>
  <c r="L5" i="13"/>
  <c r="L7" i="13" s="1"/>
  <c r="L4" i="13"/>
  <c r="L6" i="13" s="1"/>
  <c r="N3" i="13"/>
  <c r="L3" i="13"/>
  <c r="O3" i="13" s="1"/>
  <c r="K3" i="13"/>
  <c r="E3" i="13"/>
  <c r="W24" i="13" s="1"/>
  <c r="D3" i="13"/>
  <c r="O7" i="5"/>
  <c r="O7" i="10"/>
  <c r="U5" i="10"/>
  <c r="R4" i="10"/>
  <c r="R8" i="10"/>
  <c r="U9" i="10"/>
  <c r="R4" i="11"/>
  <c r="U5" i="11"/>
  <c r="R8" i="11"/>
  <c r="U9" i="11"/>
  <c r="T9" i="11"/>
  <c r="H14" i="5"/>
  <c r="R25" i="13" l="1"/>
  <c r="R19" i="13"/>
  <c r="W28" i="13"/>
  <c r="W29" i="13" s="1"/>
  <c r="G464" i="13"/>
  <c r="K464" i="13" s="1"/>
  <c r="G444" i="13"/>
  <c r="M444" i="13" s="1"/>
  <c r="G424" i="13"/>
  <c r="G404" i="13"/>
  <c r="G384" i="13"/>
  <c r="G364" i="13"/>
  <c r="K364" i="13" s="1"/>
  <c r="G344" i="13"/>
  <c r="K344" i="13" s="1"/>
  <c r="G324" i="13"/>
  <c r="G304" i="13"/>
  <c r="M304" i="13" s="1"/>
  <c r="G284" i="13"/>
  <c r="G264" i="13"/>
  <c r="K264" i="13" s="1"/>
  <c r="G244" i="13"/>
  <c r="K244" i="13" s="1"/>
  <c r="G458" i="13"/>
  <c r="M458" i="13" s="1"/>
  <c r="G438" i="13"/>
  <c r="M438" i="13" s="1"/>
  <c r="G418" i="13"/>
  <c r="K418" i="13" s="1"/>
  <c r="G398" i="13"/>
  <c r="K398" i="13" s="1"/>
  <c r="G378" i="13"/>
  <c r="M378" i="13" s="1"/>
  <c r="G358" i="13"/>
  <c r="M358" i="13" s="1"/>
  <c r="G338" i="13"/>
  <c r="M338" i="13" s="1"/>
  <c r="G318" i="13"/>
  <c r="K318" i="13" s="1"/>
  <c r="G298" i="13"/>
  <c r="K298" i="13" s="1"/>
  <c r="G278" i="13"/>
  <c r="M278" i="13" s="1"/>
  <c r="G258" i="13"/>
  <c r="K258" i="13" s="1"/>
  <c r="G238" i="13"/>
  <c r="G463" i="13"/>
  <c r="G456" i="13"/>
  <c r="M456" i="13" s="1"/>
  <c r="G440" i="13"/>
  <c r="M440" i="13" s="1"/>
  <c r="G421" i="13"/>
  <c r="M421" i="13" s="1"/>
  <c r="G402" i="13"/>
  <c r="M402" i="13" s="1"/>
  <c r="G386" i="13"/>
  <c r="G348" i="13"/>
  <c r="K348" i="13" s="1"/>
  <c r="G332" i="13"/>
  <c r="K332" i="13" s="1"/>
  <c r="G310" i="13"/>
  <c r="M310" i="13" s="1"/>
  <c r="G294" i="13"/>
  <c r="M294" i="13" s="1"/>
  <c r="G256" i="13"/>
  <c r="M256" i="13" s="1"/>
  <c r="G240" i="13"/>
  <c r="K240" i="13" s="1"/>
  <c r="G459" i="13"/>
  <c r="K459" i="13" s="1"/>
  <c r="G443" i="13"/>
  <c r="M443" i="13" s="1"/>
  <c r="G405" i="13"/>
  <c r="K405" i="13" s="1"/>
  <c r="G389" i="13"/>
  <c r="K389" i="13" s="1"/>
  <c r="G367" i="13"/>
  <c r="M367" i="13" s="1"/>
  <c r="G351" i="13"/>
  <c r="K351" i="13" s="1"/>
  <c r="G335" i="13"/>
  <c r="M335" i="13" s="1"/>
  <c r="G313" i="13"/>
  <c r="G297" i="13"/>
  <c r="G259" i="13"/>
  <c r="M259" i="13" s="1"/>
  <c r="G243" i="13"/>
  <c r="M243" i="13" s="1"/>
  <c r="G213" i="13"/>
  <c r="M213" i="13" s="1"/>
  <c r="G468" i="13"/>
  <c r="M468" i="13" s="1"/>
  <c r="G439" i="13"/>
  <c r="M439" i="13" s="1"/>
  <c r="G423" i="13"/>
  <c r="M423" i="13" s="1"/>
  <c r="G385" i="13"/>
  <c r="K385" i="13" s="1"/>
  <c r="G369" i="13"/>
  <c r="M369" i="13" s="1"/>
  <c r="G469" i="13"/>
  <c r="K469" i="13" s="1"/>
  <c r="G465" i="13"/>
  <c r="K465" i="13" s="1"/>
  <c r="G461" i="13"/>
  <c r="K461" i="13" s="1"/>
  <c r="G450" i="13"/>
  <c r="K450" i="13" s="1"/>
  <c r="G360" i="13"/>
  <c r="K360" i="13" s="1"/>
  <c r="G349" i="13"/>
  <c r="M349" i="13" s="1"/>
  <c r="G307" i="13"/>
  <c r="M307" i="13" s="1"/>
  <c r="G303" i="13"/>
  <c r="M303" i="13" s="1"/>
  <c r="G289" i="13"/>
  <c r="G275" i="13"/>
  <c r="K275" i="13" s="1"/>
  <c r="G247" i="13"/>
  <c r="G229" i="13"/>
  <c r="G190" i="13"/>
  <c r="K190" i="13" s="1"/>
  <c r="G170" i="13"/>
  <c r="K170" i="13" s="1"/>
  <c r="G150" i="13"/>
  <c r="G457" i="13"/>
  <c r="K457" i="13" s="1"/>
  <c r="G442" i="13"/>
  <c r="M442" i="13" s="1"/>
  <c r="G431" i="13"/>
  <c r="K431" i="13" s="1"/>
  <c r="G416" i="13"/>
  <c r="K416" i="13" s="1"/>
  <c r="G401" i="13"/>
  <c r="K401" i="13" s="1"/>
  <c r="G390" i="13"/>
  <c r="M390" i="13" s="1"/>
  <c r="G342" i="13"/>
  <c r="M342" i="13" s="1"/>
  <c r="G296" i="13"/>
  <c r="K296" i="13" s="1"/>
  <c r="G282" i="13"/>
  <c r="K282" i="13" s="1"/>
  <c r="G236" i="13"/>
  <c r="K236" i="13" s="1"/>
  <c r="G187" i="13"/>
  <c r="K187" i="13" s="1"/>
  <c r="G167" i="13"/>
  <c r="M167" i="13" s="1"/>
  <c r="G147" i="13"/>
  <c r="M147" i="13" s="1"/>
  <c r="G127" i="13"/>
  <c r="K127" i="13" s="1"/>
  <c r="G449" i="13"/>
  <c r="M449" i="13" s="1"/>
  <c r="G408" i="13"/>
  <c r="G382" i="13"/>
  <c r="G352" i="13"/>
  <c r="M352" i="13" s="1"/>
  <c r="G306" i="13"/>
  <c r="M306" i="13" s="1"/>
  <c r="G292" i="13"/>
  <c r="M292" i="13" s="1"/>
  <c r="G250" i="13"/>
  <c r="M250" i="13" s="1"/>
  <c r="G246" i="13"/>
  <c r="G232" i="13"/>
  <c r="M232" i="13" s="1"/>
  <c r="G216" i="13"/>
  <c r="K216" i="13" s="1"/>
  <c r="G201" i="13"/>
  <c r="M201" i="13" s="1"/>
  <c r="G181" i="13"/>
  <c r="K181" i="13" s="1"/>
  <c r="G460" i="13"/>
  <c r="M460" i="13" s="1"/>
  <c r="G445" i="13"/>
  <c r="M445" i="13" s="1"/>
  <c r="G434" i="13"/>
  <c r="M434" i="13" s="1"/>
  <c r="G419" i="13"/>
  <c r="M419" i="13" s="1"/>
  <c r="G393" i="13"/>
  <c r="M393" i="13" s="1"/>
  <c r="G341" i="13"/>
  <c r="M341" i="13" s="1"/>
  <c r="G334" i="13"/>
  <c r="M334" i="13" s="1"/>
  <c r="G320" i="13"/>
  <c r="K320" i="13" s="1"/>
  <c r="G281" i="13"/>
  <c r="G274" i="13"/>
  <c r="G260" i="13"/>
  <c r="G222" i="13"/>
  <c r="K222" i="13" s="1"/>
  <c r="G392" i="13"/>
  <c r="M392" i="13" s="1"/>
  <c r="G381" i="13"/>
  <c r="M381" i="13" s="1"/>
  <c r="G433" i="13"/>
  <c r="M433" i="13" s="1"/>
  <c r="G403" i="13"/>
  <c r="G388" i="13"/>
  <c r="K388" i="13" s="1"/>
  <c r="G359" i="13"/>
  <c r="M359" i="13" s="1"/>
  <c r="G319" i="13"/>
  <c r="K319" i="13" s="1"/>
  <c r="G293" i="13"/>
  <c r="K293" i="13" s="1"/>
  <c r="G253" i="13"/>
  <c r="M253" i="13" s="1"/>
  <c r="G235" i="13"/>
  <c r="M235" i="13" s="1"/>
  <c r="G231" i="13"/>
  <c r="G223" i="13"/>
  <c r="K223" i="13" s="1"/>
  <c r="G215" i="13"/>
  <c r="M215" i="13" s="1"/>
  <c r="G191" i="13"/>
  <c r="M191" i="13" s="1"/>
  <c r="G171" i="13"/>
  <c r="K171" i="13" s="1"/>
  <c r="G155" i="13"/>
  <c r="G98" i="13"/>
  <c r="M98" i="13" s="1"/>
  <c r="G78" i="13"/>
  <c r="M78" i="13" s="1"/>
  <c r="G453" i="13"/>
  <c r="G373" i="13"/>
  <c r="K373" i="13" s="1"/>
  <c r="G350" i="13"/>
  <c r="K350" i="13" s="1"/>
  <c r="G328" i="13"/>
  <c r="M328" i="13" s="1"/>
  <c r="G288" i="13"/>
  <c r="K288" i="13" s="1"/>
  <c r="G266" i="13"/>
  <c r="G208" i="13"/>
  <c r="M208" i="13" s="1"/>
  <c r="G184" i="13"/>
  <c r="K184" i="13" s="1"/>
  <c r="G174" i="13"/>
  <c r="M174" i="13" s="1"/>
  <c r="G158" i="13"/>
  <c r="K158" i="13" s="1"/>
  <c r="G95" i="13"/>
  <c r="M95" i="13" s="1"/>
  <c r="G75" i="13"/>
  <c r="M75" i="13" s="1"/>
  <c r="G452" i="13"/>
  <c r="K452" i="13" s="1"/>
  <c r="G383" i="13"/>
  <c r="M383" i="13" s="1"/>
  <c r="G363" i="13"/>
  <c r="K363" i="13" s="1"/>
  <c r="G345" i="13"/>
  <c r="K345" i="13" s="1"/>
  <c r="G301" i="13"/>
  <c r="M301" i="13" s="1"/>
  <c r="G270" i="13"/>
  <c r="M270" i="13" s="1"/>
  <c r="G252" i="13"/>
  <c r="M252" i="13" s="1"/>
  <c r="G248" i="13"/>
  <c r="M248" i="13" s="1"/>
  <c r="G239" i="13"/>
  <c r="G218" i="13"/>
  <c r="G177" i="13"/>
  <c r="K177" i="13" s="1"/>
  <c r="G164" i="13"/>
  <c r="K164" i="13" s="1"/>
  <c r="G142" i="13"/>
  <c r="M142" i="13" s="1"/>
  <c r="G139" i="13"/>
  <c r="G136" i="13"/>
  <c r="M136" i="13" s="1"/>
  <c r="G133" i="13"/>
  <c r="M133" i="13" s="1"/>
  <c r="G130" i="13"/>
  <c r="M130" i="13" s="1"/>
  <c r="G109" i="13"/>
  <c r="K109" i="13" s="1"/>
  <c r="G89" i="13"/>
  <c r="M89" i="13" s="1"/>
  <c r="G437" i="13"/>
  <c r="K437" i="13" s="1"/>
  <c r="G432" i="13"/>
  <c r="M432" i="13" s="1"/>
  <c r="G422" i="13"/>
  <c r="K422" i="13" s="1"/>
  <c r="G407" i="13"/>
  <c r="M407" i="13" s="1"/>
  <c r="G368" i="13"/>
  <c r="M368" i="13" s="1"/>
  <c r="G327" i="13"/>
  <c r="K327" i="13" s="1"/>
  <c r="G309" i="13"/>
  <c r="M309" i="13" s="1"/>
  <c r="G305" i="13"/>
  <c r="K305" i="13" s="1"/>
  <c r="G283" i="13"/>
  <c r="G279" i="13"/>
  <c r="G211" i="13"/>
  <c r="G197" i="13"/>
  <c r="M197" i="13" s="1"/>
  <c r="G145" i="13"/>
  <c r="G462" i="13"/>
  <c r="K462" i="13" s="1"/>
  <c r="G427" i="13"/>
  <c r="K427" i="13" s="1"/>
  <c r="G417" i="13"/>
  <c r="M417" i="13" s="1"/>
  <c r="G412" i="13"/>
  <c r="M412" i="13" s="1"/>
  <c r="G397" i="13"/>
  <c r="M397" i="13" s="1"/>
  <c r="G377" i="13"/>
  <c r="M377" i="13" s="1"/>
  <c r="G372" i="13"/>
  <c r="M372" i="13" s="1"/>
  <c r="G340" i="13"/>
  <c r="M340" i="13" s="1"/>
  <c r="G336" i="13"/>
  <c r="M336" i="13" s="1"/>
  <c r="G314" i="13"/>
  <c r="M314" i="13" s="1"/>
  <c r="G261" i="13"/>
  <c r="K261" i="13" s="1"/>
  <c r="G230" i="13"/>
  <c r="M230" i="13" s="1"/>
  <c r="G226" i="13"/>
  <c r="M226" i="13" s="1"/>
  <c r="G207" i="13"/>
  <c r="G180" i="13"/>
  <c r="K180" i="13" s="1"/>
  <c r="G148" i="13"/>
  <c r="G426" i="13"/>
  <c r="G387" i="13"/>
  <c r="M387" i="13" s="1"/>
  <c r="G451" i="13"/>
  <c r="M451" i="13" s="1"/>
  <c r="G441" i="13"/>
  <c r="M441" i="13" s="1"/>
  <c r="G411" i="13"/>
  <c r="K411" i="13" s="1"/>
  <c r="G375" i="13"/>
  <c r="K375" i="13" s="1"/>
  <c r="G300" i="13"/>
  <c r="M300" i="13" s="1"/>
  <c r="G254" i="13"/>
  <c r="K254" i="13" s="1"/>
  <c r="G214" i="13"/>
  <c r="M214" i="13" s="1"/>
  <c r="G169" i="13"/>
  <c r="M169" i="13" s="1"/>
  <c r="G128" i="13"/>
  <c r="M128" i="13" s="1"/>
  <c r="G124" i="13"/>
  <c r="M124" i="13" s="1"/>
  <c r="G93" i="13"/>
  <c r="M93" i="13" s="1"/>
  <c r="G86" i="13"/>
  <c r="K86" i="13" s="1"/>
  <c r="G67" i="13"/>
  <c r="M67" i="13" s="1"/>
  <c r="G52" i="13"/>
  <c r="M52" i="13" s="1"/>
  <c r="G32" i="13"/>
  <c r="M32" i="13" s="1"/>
  <c r="G27" i="13"/>
  <c r="K27" i="13" s="1"/>
  <c r="G22" i="13"/>
  <c r="M22" i="13" s="1"/>
  <c r="G467" i="13"/>
  <c r="G361" i="13"/>
  <c r="G354" i="13"/>
  <c r="K354" i="13" s="1"/>
  <c r="G271" i="13"/>
  <c r="K271" i="13" s="1"/>
  <c r="G224" i="13"/>
  <c r="M224" i="13" s="1"/>
  <c r="G205" i="13"/>
  <c r="M205" i="13" s="1"/>
  <c r="G173" i="13"/>
  <c r="K173" i="13" s="1"/>
  <c r="G165" i="13"/>
  <c r="K165" i="13" s="1"/>
  <c r="G120" i="13"/>
  <c r="M120" i="13" s="1"/>
  <c r="G106" i="13"/>
  <c r="K106" i="13" s="1"/>
  <c r="G70" i="13"/>
  <c r="M70" i="13" s="1"/>
  <c r="G49" i="13"/>
  <c r="K49" i="13" s="1"/>
  <c r="G466" i="13"/>
  <c r="K466" i="13" s="1"/>
  <c r="G435" i="13"/>
  <c r="K435" i="13" s="1"/>
  <c r="G428" i="13"/>
  <c r="M428" i="13" s="1"/>
  <c r="G420" i="13"/>
  <c r="M420" i="13" s="1"/>
  <c r="G396" i="13"/>
  <c r="M396" i="13" s="1"/>
  <c r="G374" i="13"/>
  <c r="K374" i="13" s="1"/>
  <c r="G366" i="13"/>
  <c r="M366" i="13" s="1"/>
  <c r="G353" i="13"/>
  <c r="M353" i="13" s="1"/>
  <c r="G347" i="13"/>
  <c r="M347" i="13" s="1"/>
  <c r="G323" i="13"/>
  <c r="G317" i="13"/>
  <c r="K317" i="13" s="1"/>
  <c r="G241" i="13"/>
  <c r="K241" i="13" s="1"/>
  <c r="G204" i="13"/>
  <c r="M204" i="13" s="1"/>
  <c r="G195" i="13"/>
  <c r="M195" i="13" s="1"/>
  <c r="G156" i="13"/>
  <c r="M156" i="13" s="1"/>
  <c r="G76" i="13"/>
  <c r="M76" i="13" s="1"/>
  <c r="G43" i="13"/>
  <c r="M43" i="13" s="1"/>
  <c r="G329" i="13"/>
  <c r="K329" i="13" s="1"/>
  <c r="G299" i="13"/>
  <c r="K299" i="13" s="1"/>
  <c r="G287" i="13"/>
  <c r="M287" i="13" s="1"/>
  <c r="G151" i="13"/>
  <c r="K151" i="13" s="1"/>
  <c r="G143" i="13"/>
  <c r="K143" i="13" s="1"/>
  <c r="G131" i="13"/>
  <c r="K131" i="13" s="1"/>
  <c r="G99" i="13"/>
  <c r="M99" i="13" s="1"/>
  <c r="G79" i="13"/>
  <c r="K79" i="13" s="1"/>
  <c r="G40" i="13"/>
  <c r="M40" i="13" s="1"/>
  <c r="G29" i="13"/>
  <c r="M29" i="13" s="1"/>
  <c r="E4" i="13"/>
  <c r="O12" i="13" s="1"/>
  <c r="G322" i="13"/>
  <c r="G276" i="13"/>
  <c r="G234" i="13"/>
  <c r="K234" i="13" s="1"/>
  <c r="G123" i="13"/>
  <c r="K123" i="13" s="1"/>
  <c r="G116" i="13"/>
  <c r="K116" i="13" s="1"/>
  <c r="G92" i="13"/>
  <c r="M92" i="13" s="1"/>
  <c r="G82" i="13"/>
  <c r="G66" i="13"/>
  <c r="K66" i="13" s="1"/>
  <c r="G63" i="13"/>
  <c r="K63" i="13" s="1"/>
  <c r="G60" i="13"/>
  <c r="K60" i="13" s="1"/>
  <c r="G57" i="13"/>
  <c r="M57" i="13" s="1"/>
  <c r="G380" i="13"/>
  <c r="M380" i="13" s="1"/>
  <c r="G263" i="13"/>
  <c r="K263" i="13" s="1"/>
  <c r="G410" i="13"/>
  <c r="M410" i="13" s="1"/>
  <c r="G346" i="13"/>
  <c r="M346" i="13" s="1"/>
  <c r="G455" i="13"/>
  <c r="K455" i="13" s="1"/>
  <c r="G425" i="13"/>
  <c r="K425" i="13" s="1"/>
  <c r="G400" i="13"/>
  <c r="M400" i="13" s="1"/>
  <c r="G355" i="13"/>
  <c r="K355" i="13" s="1"/>
  <c r="G308" i="13"/>
  <c r="K308" i="13" s="1"/>
  <c r="G209" i="13"/>
  <c r="M209" i="13" s="1"/>
  <c r="G179" i="13"/>
  <c r="G162" i="13"/>
  <c r="K162" i="13" s="1"/>
  <c r="G114" i="13"/>
  <c r="M114" i="13" s="1"/>
  <c r="G96" i="13"/>
  <c r="M96" i="13" s="1"/>
  <c r="G74" i="13"/>
  <c r="M74" i="13" s="1"/>
  <c r="G46" i="13"/>
  <c r="M46" i="13" s="1"/>
  <c r="G202" i="13"/>
  <c r="M202" i="13" s="1"/>
  <c r="G436" i="13"/>
  <c r="K436" i="13" s="1"/>
  <c r="G414" i="13"/>
  <c r="K414" i="13" s="1"/>
  <c r="G316" i="13"/>
  <c r="K316" i="13" s="1"/>
  <c r="G290" i="13"/>
  <c r="K290" i="13" s="1"/>
  <c r="G280" i="13"/>
  <c r="M280" i="13" s="1"/>
  <c r="G245" i="13"/>
  <c r="M245" i="13" s="1"/>
  <c r="G228" i="13"/>
  <c r="K228" i="13" s="1"/>
  <c r="G221" i="13"/>
  <c r="K221" i="13" s="1"/>
  <c r="G172" i="13"/>
  <c r="M172" i="13" s="1"/>
  <c r="G91" i="13"/>
  <c r="M91" i="13" s="1"/>
  <c r="G87" i="13"/>
  <c r="M87" i="13" s="1"/>
  <c r="G69" i="13"/>
  <c r="M69" i="13" s="1"/>
  <c r="G42" i="13"/>
  <c r="M42" i="13" s="1"/>
  <c r="G19" i="13"/>
  <c r="K19" i="13" s="1"/>
  <c r="G343" i="13"/>
  <c r="M343" i="13" s="1"/>
  <c r="G237" i="13"/>
  <c r="M237" i="13" s="1"/>
  <c r="G161" i="13"/>
  <c r="G28" i="13"/>
  <c r="M28" i="13" s="1"/>
  <c r="G272" i="13"/>
  <c r="M272" i="13" s="1"/>
  <c r="G262" i="13"/>
  <c r="K262" i="13" s="1"/>
  <c r="G144" i="13"/>
  <c r="M144" i="13" s="1"/>
  <c r="G138" i="13"/>
  <c r="K138" i="13" s="1"/>
  <c r="G118" i="13"/>
  <c r="K118" i="13" s="1"/>
  <c r="G100" i="13"/>
  <c r="M100" i="13" s="1"/>
  <c r="G65" i="13"/>
  <c r="M65" i="13" s="1"/>
  <c r="G35" i="13"/>
  <c r="M35" i="13" s="1"/>
  <c r="G31" i="13"/>
  <c r="M31" i="13" s="1"/>
  <c r="G413" i="13"/>
  <c r="M413" i="13" s="1"/>
  <c r="G53" i="13"/>
  <c r="M53" i="13" s="1"/>
  <c r="G25" i="13"/>
  <c r="M25" i="13" s="1"/>
  <c r="G362" i="13"/>
  <c r="M362" i="13" s="1"/>
  <c r="G325" i="13"/>
  <c r="K325" i="13" s="1"/>
  <c r="G315" i="13"/>
  <c r="G196" i="13"/>
  <c r="G189" i="13"/>
  <c r="G178" i="13"/>
  <c r="K178" i="13" s="1"/>
  <c r="G166" i="13"/>
  <c r="K166" i="13" s="1"/>
  <c r="G61" i="13"/>
  <c r="M61" i="13" s="1"/>
  <c r="G45" i="13"/>
  <c r="M45" i="13" s="1"/>
  <c r="G399" i="13"/>
  <c r="K399" i="13" s="1"/>
  <c r="G251" i="13"/>
  <c r="K251" i="13" s="1"/>
  <c r="G149" i="13"/>
  <c r="M149" i="13" s="1"/>
  <c r="G448" i="13"/>
  <c r="M448" i="13" s="1"/>
  <c r="G371" i="13"/>
  <c r="M371" i="13" s="1"/>
  <c r="G333" i="13"/>
  <c r="K333" i="13" s="1"/>
  <c r="G269" i="13"/>
  <c r="M269" i="13" s="1"/>
  <c r="G183" i="13"/>
  <c r="M183" i="13" s="1"/>
  <c r="G160" i="13"/>
  <c r="K160" i="13" s="1"/>
  <c r="G154" i="13"/>
  <c r="M154" i="13" s="1"/>
  <c r="G113" i="13"/>
  <c r="M113" i="13" s="1"/>
  <c r="G108" i="13"/>
  <c r="M108" i="13" s="1"/>
  <c r="G104" i="13"/>
  <c r="K104" i="13" s="1"/>
  <c r="G73" i="13"/>
  <c r="M73" i="13" s="1"/>
  <c r="G38" i="13"/>
  <c r="G34" i="13"/>
  <c r="M34" i="13" s="1"/>
  <c r="G227" i="13"/>
  <c r="K227" i="13" s="1"/>
  <c r="G447" i="13"/>
  <c r="M447" i="13" s="1"/>
  <c r="G286" i="13"/>
  <c r="M286" i="13" s="1"/>
  <c r="G132" i="13"/>
  <c r="K132" i="13" s="1"/>
  <c r="G122" i="13"/>
  <c r="M122" i="13" s="1"/>
  <c r="G85" i="13"/>
  <c r="M85" i="13" s="1"/>
  <c r="G81" i="13"/>
  <c r="M81" i="13" s="1"/>
  <c r="G72" i="13"/>
  <c r="K72" i="13" s="1"/>
  <c r="G56" i="13"/>
  <c r="M56" i="13" s="1"/>
  <c r="G446" i="13"/>
  <c r="K446" i="13" s="1"/>
  <c r="G409" i="13"/>
  <c r="M409" i="13" s="1"/>
  <c r="G395" i="13"/>
  <c r="M395" i="13" s="1"/>
  <c r="G370" i="13"/>
  <c r="M370" i="13" s="1"/>
  <c r="G331" i="13"/>
  <c r="M331" i="13" s="1"/>
  <c r="G295" i="13"/>
  <c r="K295" i="13" s="1"/>
  <c r="G268" i="13"/>
  <c r="K268" i="13" s="1"/>
  <c r="G220" i="13"/>
  <c r="K220" i="13" s="1"/>
  <c r="G194" i="13"/>
  <c r="M194" i="13" s="1"/>
  <c r="G176" i="13"/>
  <c r="G117" i="13"/>
  <c r="K117" i="13" s="1"/>
  <c r="G94" i="13"/>
  <c r="K94" i="13" s="1"/>
  <c r="G90" i="13"/>
  <c r="K90" i="13" s="1"/>
  <c r="G68" i="13"/>
  <c r="K68" i="13" s="1"/>
  <c r="G48" i="13"/>
  <c r="K48" i="13" s="1"/>
  <c r="G41" i="13"/>
  <c r="M41" i="13" s="1"/>
  <c r="G37" i="13"/>
  <c r="K37" i="13" s="1"/>
  <c r="G277" i="13"/>
  <c r="M277" i="13" s="1"/>
  <c r="G291" i="13"/>
  <c r="M291" i="13" s="1"/>
  <c r="G265" i="13"/>
  <c r="K265" i="13" s="1"/>
  <c r="G210" i="13"/>
  <c r="M210" i="13" s="1"/>
  <c r="G203" i="13"/>
  <c r="M203" i="13" s="1"/>
  <c r="G192" i="13"/>
  <c r="M192" i="13" s="1"/>
  <c r="G157" i="13"/>
  <c r="M157" i="13" s="1"/>
  <c r="G125" i="13"/>
  <c r="M125" i="13" s="1"/>
  <c r="G54" i="13"/>
  <c r="M54" i="13" s="1"/>
  <c r="G23" i="13"/>
  <c r="M23" i="13" s="1"/>
  <c r="G20" i="13"/>
  <c r="M20" i="13" s="1"/>
  <c r="G454" i="13"/>
  <c r="M454" i="13" s="1"/>
  <c r="G365" i="13"/>
  <c r="K365" i="13" s="1"/>
  <c r="G429" i="13"/>
  <c r="K429" i="13" s="1"/>
  <c r="G415" i="13"/>
  <c r="K415" i="13" s="1"/>
  <c r="G356" i="13"/>
  <c r="M356" i="13" s="1"/>
  <c r="G337" i="13"/>
  <c r="M337" i="13" s="1"/>
  <c r="G273" i="13"/>
  <c r="M273" i="13" s="1"/>
  <c r="G255" i="13"/>
  <c r="M255" i="13" s="1"/>
  <c r="G168" i="13"/>
  <c r="K168" i="13" s="1"/>
  <c r="G62" i="13"/>
  <c r="M62" i="13" s="1"/>
  <c r="G430" i="13"/>
  <c r="K430" i="13" s="1"/>
  <c r="G312" i="13"/>
  <c r="K312" i="13" s="1"/>
  <c r="G199" i="13"/>
  <c r="M199" i="13" s="1"/>
  <c r="G391" i="13"/>
  <c r="M391" i="13" s="1"/>
  <c r="G311" i="13"/>
  <c r="M311" i="13" s="1"/>
  <c r="G186" i="13"/>
  <c r="K186" i="13" s="1"/>
  <c r="G379" i="13"/>
  <c r="M379" i="13" s="1"/>
  <c r="G141" i="13"/>
  <c r="M141" i="13" s="1"/>
  <c r="G59" i="13"/>
  <c r="M59" i="13" s="1"/>
  <c r="G394" i="13"/>
  <c r="M394" i="13" s="1"/>
  <c r="G188" i="13"/>
  <c r="G357" i="13"/>
  <c r="M357" i="13" s="1"/>
  <c r="G212" i="13"/>
  <c r="M212" i="13" s="1"/>
  <c r="G159" i="13"/>
  <c r="M159" i="13" s="1"/>
  <c r="G107" i="13"/>
  <c r="G80" i="13"/>
  <c r="G33" i="13"/>
  <c r="G21" i="13"/>
  <c r="M21" i="13" s="1"/>
  <c r="G119" i="13"/>
  <c r="K119" i="13" s="1"/>
  <c r="G267" i="13"/>
  <c r="M267" i="13" s="1"/>
  <c r="G285" i="13"/>
  <c r="M285" i="13" s="1"/>
  <c r="G115" i="13"/>
  <c r="M115" i="13" s="1"/>
  <c r="G88" i="13"/>
  <c r="K88" i="13" s="1"/>
  <c r="G71" i="13"/>
  <c r="M71" i="13" s="1"/>
  <c r="G55" i="13"/>
  <c r="M55" i="13" s="1"/>
  <c r="G39" i="13"/>
  <c r="M39" i="13" s="1"/>
  <c r="G219" i="13"/>
  <c r="M219" i="13" s="1"/>
  <c r="G24" i="13"/>
  <c r="M24" i="13" s="1"/>
  <c r="G129" i="13"/>
  <c r="M129" i="13" s="1"/>
  <c r="G83" i="13"/>
  <c r="M83" i="13" s="1"/>
  <c r="G140" i="13"/>
  <c r="M140" i="13" s="1"/>
  <c r="G249" i="13"/>
  <c r="G242" i="13"/>
  <c r="M242" i="13" s="1"/>
  <c r="G225" i="13"/>
  <c r="M225" i="13" s="1"/>
  <c r="G198" i="13"/>
  <c r="G185" i="13"/>
  <c r="M185" i="13" s="1"/>
  <c r="G135" i="13"/>
  <c r="M135" i="13" s="1"/>
  <c r="G97" i="13"/>
  <c r="K97" i="13" s="1"/>
  <c r="G47" i="13"/>
  <c r="M47" i="13" s="1"/>
  <c r="G26" i="13"/>
  <c r="M26" i="13" s="1"/>
  <c r="G326" i="13"/>
  <c r="M326" i="13" s="1"/>
  <c r="G206" i="13"/>
  <c r="M206" i="13" s="1"/>
  <c r="G51" i="13"/>
  <c r="M51" i="13" s="1"/>
  <c r="G101" i="13"/>
  <c r="M101" i="13" s="1"/>
  <c r="G110" i="13"/>
  <c r="M110" i="13" s="1"/>
  <c r="G64" i="13"/>
  <c r="K64" i="13" s="1"/>
  <c r="G330" i="13"/>
  <c r="K330" i="13" s="1"/>
  <c r="G146" i="13"/>
  <c r="M146" i="13" s="1"/>
  <c r="G105" i="13"/>
  <c r="G182" i="13"/>
  <c r="M182" i="13" s="1"/>
  <c r="G134" i="13"/>
  <c r="G77" i="13"/>
  <c r="K77" i="13" s="1"/>
  <c r="G102" i="13"/>
  <c r="M102" i="13" s="1"/>
  <c r="G44" i="13"/>
  <c r="M44" i="13" s="1"/>
  <c r="G233" i="13"/>
  <c r="K233" i="13" s="1"/>
  <c r="G137" i="13"/>
  <c r="K137" i="13" s="1"/>
  <c r="G103" i="13"/>
  <c r="M103" i="13" s="1"/>
  <c r="G217" i="13"/>
  <c r="M217" i="13" s="1"/>
  <c r="G112" i="13"/>
  <c r="K112" i="13" s="1"/>
  <c r="G30" i="13"/>
  <c r="M30" i="13" s="1"/>
  <c r="G406" i="13"/>
  <c r="K406" i="13" s="1"/>
  <c r="G36" i="13"/>
  <c r="M36" i="13" s="1"/>
  <c r="G163" i="13"/>
  <c r="M163" i="13" s="1"/>
  <c r="G58" i="13"/>
  <c r="M58" i="13" s="1"/>
  <c r="G175" i="13"/>
  <c r="K175" i="13" s="1"/>
  <c r="G200" i="13"/>
  <c r="K200" i="13" s="1"/>
  <c r="G126" i="13"/>
  <c r="K126" i="13" s="1"/>
  <c r="G257" i="13"/>
  <c r="K257" i="13" s="1"/>
  <c r="G84" i="13"/>
  <c r="M84" i="13" s="1"/>
  <c r="G50" i="13"/>
  <c r="M50" i="13" s="1"/>
  <c r="G376" i="13"/>
  <c r="G302" i="13"/>
  <c r="G193" i="13"/>
  <c r="K193" i="13" s="1"/>
  <c r="G121" i="13"/>
  <c r="M121" i="13" s="1"/>
  <c r="G321" i="13"/>
  <c r="K321" i="13" s="1"/>
  <c r="G111" i="13"/>
  <c r="M111" i="13" s="1"/>
  <c r="G153" i="13"/>
  <c r="M153" i="13" s="1"/>
  <c r="G339" i="13"/>
  <c r="M339" i="13" s="1"/>
  <c r="G152" i="13"/>
  <c r="M152" i="13" s="1"/>
  <c r="K238" i="13"/>
  <c r="K209" i="13"/>
  <c r="K302" i="13"/>
  <c r="K73" i="13"/>
  <c r="K384" i="13"/>
  <c r="K242" i="13"/>
  <c r="K194" i="13"/>
  <c r="K361" i="13"/>
  <c r="K188" i="13"/>
  <c r="K148" i="13"/>
  <c r="K403" i="13"/>
  <c r="K140" i="13"/>
  <c r="K134" i="13"/>
  <c r="K179" i="13"/>
  <c r="K273" i="13"/>
  <c r="B14" i="13"/>
  <c r="E13" i="13"/>
  <c r="K46" i="13"/>
  <c r="K454" i="13"/>
  <c r="K23" i="13"/>
  <c r="K439" i="13"/>
  <c r="K70" i="13"/>
  <c r="K78" i="13"/>
  <c r="K87" i="13"/>
  <c r="K259" i="13"/>
  <c r="R21" i="13"/>
  <c r="R17" i="13"/>
  <c r="K42" i="13"/>
  <c r="K266" i="13"/>
  <c r="K276" i="13"/>
  <c r="M247" i="13"/>
  <c r="M264" i="13"/>
  <c r="M162" i="13"/>
  <c r="M179" i="13"/>
  <c r="M27" i="13"/>
  <c r="M188" i="13"/>
  <c r="M313" i="13"/>
  <c r="M323" i="13"/>
  <c r="M361" i="13"/>
  <c r="K278" i="13"/>
  <c r="M384" i="13"/>
  <c r="M227" i="13"/>
  <c r="K260" i="13"/>
  <c r="K297" i="13"/>
  <c r="K424" i="13"/>
  <c r="K335" i="13"/>
  <c r="K315" i="13"/>
  <c r="M426" i="13"/>
  <c r="M386" i="13"/>
  <c r="K369" i="13"/>
  <c r="K289" i="13"/>
  <c r="M266" i="13"/>
  <c r="K249" i="13"/>
  <c r="M246" i="13"/>
  <c r="K229" i="13"/>
  <c r="M376" i="13"/>
  <c r="M322" i="13"/>
  <c r="M284" i="13"/>
  <c r="K281" i="13"/>
  <c r="M268" i="13"/>
  <c r="M249" i="13"/>
  <c r="K376" i="13"/>
  <c r="K322" i="13"/>
  <c r="K306" i="13"/>
  <c r="K284" i="13"/>
  <c r="M375" i="13"/>
  <c r="M453" i="13"/>
  <c r="M427" i="13"/>
  <c r="K382" i="13"/>
  <c r="M345" i="13"/>
  <c r="K324" i="13"/>
  <c r="K310" i="13"/>
  <c r="M299" i="13"/>
  <c r="M239" i="13"/>
  <c r="K207" i="13"/>
  <c r="M198" i="13"/>
  <c r="K161" i="13"/>
  <c r="K453" i="13"/>
  <c r="M408" i="13"/>
  <c r="M320" i="13"/>
  <c r="M274" i="13"/>
  <c r="M260" i="13"/>
  <c r="K239" i="13"/>
  <c r="K232" i="13"/>
  <c r="M222" i="13"/>
  <c r="K198" i="13"/>
  <c r="M155" i="13"/>
  <c r="K404" i="13"/>
  <c r="K313" i="13"/>
  <c r="M302" i="13"/>
  <c r="M189" i="13"/>
  <c r="K456" i="13"/>
  <c r="K441" i="13"/>
  <c r="M411" i="13"/>
  <c r="M355" i="13"/>
  <c r="K323" i="13"/>
  <c r="M218" i="13"/>
  <c r="K467" i="13"/>
  <c r="K463" i="13"/>
  <c r="K408" i="13"/>
  <c r="M305" i="13"/>
  <c r="M283" i="13"/>
  <c r="M279" i="13"/>
  <c r="M275" i="13"/>
  <c r="K270" i="13"/>
  <c r="K248" i="13"/>
  <c r="K218" i="13"/>
  <c r="M211" i="13"/>
  <c r="M161" i="13"/>
  <c r="M145" i="13"/>
  <c r="K139" i="13"/>
  <c r="K69" i="13"/>
  <c r="K283" i="13"/>
  <c r="K279" i="13"/>
  <c r="K211" i="13"/>
  <c r="M180" i="13"/>
  <c r="M164" i="13"/>
  <c r="M148" i="13"/>
  <c r="K145" i="13"/>
  <c r="M467" i="13"/>
  <c r="K442" i="13"/>
  <c r="K387" i="13"/>
  <c r="M382" i="13"/>
  <c r="M207" i="13"/>
  <c r="M173" i="13"/>
  <c r="M238" i="13"/>
  <c r="K421" i="13"/>
  <c r="K367" i="13"/>
  <c r="K347" i="13"/>
  <c r="M324" i="13"/>
  <c r="K294" i="13"/>
  <c r="K247" i="13"/>
  <c r="M229" i="13"/>
  <c r="K156" i="13"/>
  <c r="K76" i="13"/>
  <c r="M317" i="13"/>
  <c r="M276" i="13"/>
  <c r="M82" i="13"/>
  <c r="M60" i="13"/>
  <c r="K29" i="13"/>
  <c r="M404" i="13"/>
  <c r="K334" i="13"/>
  <c r="M258" i="13"/>
  <c r="K246" i="13"/>
  <c r="T21" i="13"/>
  <c r="K426" i="13"/>
  <c r="M281" i="13"/>
  <c r="M176" i="13"/>
  <c r="M105" i="13"/>
  <c r="M48" i="13"/>
  <c r="M403" i="13"/>
  <c r="M365" i="13"/>
  <c r="K176" i="13"/>
  <c r="K155" i="13"/>
  <c r="M134" i="13"/>
  <c r="K105" i="13"/>
  <c r="K440" i="13"/>
  <c r="M351" i="13"/>
  <c r="K339" i="13"/>
  <c r="K274" i="13"/>
  <c r="K386" i="13"/>
  <c r="K38" i="13"/>
  <c r="M77" i="13"/>
  <c r="K128" i="13"/>
  <c r="M315" i="13"/>
  <c r="M399" i="13"/>
  <c r="M289" i="13"/>
  <c r="M424" i="13"/>
  <c r="M38" i="13"/>
  <c r="K189" i="13"/>
  <c r="K196" i="13"/>
  <c r="M364" i="13"/>
  <c r="M463" i="13"/>
  <c r="M297" i="13"/>
  <c r="O9" i="13"/>
  <c r="O10" i="13" s="1"/>
  <c r="E5" i="13" s="1"/>
  <c r="K57" i="13"/>
  <c r="K82" i="13"/>
  <c r="M139" i="13"/>
  <c r="M166" i="13"/>
  <c r="M196" i="13"/>
  <c r="M262" i="13"/>
  <c r="K272" i="13"/>
  <c r="B11" i="11"/>
  <c r="E11" i="11" s="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T9" i="10"/>
  <c r="S9" i="10"/>
  <c r="R9" i="10"/>
  <c r="V21" i="13" l="1"/>
  <c r="K146" i="13"/>
  <c r="K252" i="13"/>
  <c r="K84" i="13"/>
  <c r="K22" i="13"/>
  <c r="M116" i="13"/>
  <c r="K451" i="13"/>
  <c r="K204" i="13"/>
  <c r="M68" i="13"/>
  <c r="K444" i="13"/>
  <c r="K381" i="13"/>
  <c r="K25" i="13"/>
  <c r="K362" i="13"/>
  <c r="K394" i="13"/>
  <c r="M90" i="13"/>
  <c r="K92" i="13"/>
  <c r="M123" i="13"/>
  <c r="K292" i="13"/>
  <c r="K224" i="13"/>
  <c r="K185" i="13"/>
  <c r="K328" i="13"/>
  <c r="M233" i="13"/>
  <c r="K20" i="13"/>
  <c r="M321" i="13"/>
  <c r="M271" i="13"/>
  <c r="K366" i="13"/>
  <c r="K309" i="13"/>
  <c r="K142" i="13"/>
  <c r="K98" i="13"/>
  <c r="K182" i="13"/>
  <c r="M325" i="13"/>
  <c r="K402" i="13"/>
  <c r="K226" i="13"/>
  <c r="M104" i="13"/>
  <c r="M241" i="13"/>
  <c r="M170" i="13"/>
  <c r="K213" i="13"/>
  <c r="K449" i="13"/>
  <c r="K45" i="13"/>
  <c r="K447" i="13"/>
  <c r="M465" i="13"/>
  <c r="M308" i="13"/>
  <c r="M464" i="13"/>
  <c r="M462" i="13"/>
  <c r="M257" i="13"/>
  <c r="K212" i="13"/>
  <c r="M37" i="13"/>
  <c r="K125" i="13"/>
  <c r="K356" i="13"/>
  <c r="M19" i="13"/>
  <c r="K147" i="13"/>
  <c r="K108" i="13"/>
  <c r="M220" i="13"/>
  <c r="K152" i="13"/>
  <c r="K40" i="13"/>
  <c r="M171" i="13"/>
  <c r="K28" i="13"/>
  <c r="K243" i="13"/>
  <c r="M117" i="13"/>
  <c r="K129" i="13"/>
  <c r="K83" i="13"/>
  <c r="K153" i="13"/>
  <c r="M422" i="13"/>
  <c r="M49" i="13"/>
  <c r="K397" i="13"/>
  <c r="K390" i="13"/>
  <c r="K255" i="13"/>
  <c r="K24" i="13"/>
  <c r="M97" i="13"/>
  <c r="K301" i="13"/>
  <c r="M228" i="13"/>
  <c r="M295" i="13"/>
  <c r="K208" i="13"/>
  <c r="K417" i="13"/>
  <c r="M373" i="13"/>
  <c r="K34" i="13"/>
  <c r="K195" i="13"/>
  <c r="M354" i="13"/>
  <c r="K352" i="13"/>
  <c r="K357" i="13"/>
  <c r="M388" i="13"/>
  <c r="K54" i="13"/>
  <c r="K396" i="13"/>
  <c r="M234" i="13"/>
  <c r="M86" i="13"/>
  <c r="M221" i="13"/>
  <c r="M165" i="13"/>
  <c r="K135" i="13"/>
  <c r="K32" i="13"/>
  <c r="K81" i="13"/>
  <c r="M282" i="13"/>
  <c r="K303" i="13"/>
  <c r="K89" i="13"/>
  <c r="K113" i="13"/>
  <c r="M327" i="13"/>
  <c r="K102" i="13"/>
  <c r="M431" i="13"/>
  <c r="M106" i="13"/>
  <c r="K122" i="13"/>
  <c r="K343" i="13"/>
  <c r="M127" i="13"/>
  <c r="M374" i="13"/>
  <c r="M132" i="13"/>
  <c r="K121" i="13"/>
  <c r="M429" i="13"/>
  <c r="K349" i="13"/>
  <c r="K115" i="13"/>
  <c r="K163" i="13"/>
  <c r="K287" i="13"/>
  <c r="K58" i="13"/>
  <c r="M425" i="13"/>
  <c r="K230" i="13"/>
  <c r="K59" i="13"/>
  <c r="M298" i="13"/>
  <c r="M457" i="13"/>
  <c r="M151" i="13"/>
  <c r="M178" i="13"/>
  <c r="K36" i="13"/>
  <c r="K419" i="13"/>
  <c r="K26" i="13"/>
  <c r="K400" i="13"/>
  <c r="M319" i="13"/>
  <c r="K141" i="13"/>
  <c r="K174" i="13"/>
  <c r="K358" i="13"/>
  <c r="K31" i="13"/>
  <c r="M131" i="13"/>
  <c r="K91" i="13"/>
  <c r="K304" i="13"/>
  <c r="K159" i="13"/>
  <c r="M455" i="13"/>
  <c r="K157" i="13"/>
  <c r="K110" i="13"/>
  <c r="K314" i="13"/>
  <c r="M360" i="13"/>
  <c r="M244" i="13"/>
  <c r="M160" i="13"/>
  <c r="M406" i="13"/>
  <c r="M236" i="13"/>
  <c r="K55" i="13"/>
  <c r="K99" i="13"/>
  <c r="K192" i="13"/>
  <c r="K428" i="13"/>
  <c r="M193" i="13"/>
  <c r="K136" i="13"/>
  <c r="K468" i="13"/>
  <c r="K225" i="13"/>
  <c r="K250" i="13"/>
  <c r="K392" i="13"/>
  <c r="K205" i="13"/>
  <c r="K286" i="13"/>
  <c r="M190" i="13"/>
  <c r="K197" i="13"/>
  <c r="M288" i="13"/>
  <c r="M430" i="13"/>
  <c r="K300" i="13"/>
  <c r="M187" i="13"/>
  <c r="K237" i="13"/>
  <c r="M223" i="13"/>
  <c r="K217" i="13"/>
  <c r="K377" i="13"/>
  <c r="M348" i="13"/>
  <c r="M177" i="13"/>
  <c r="M415" i="13"/>
  <c r="M168" i="13"/>
  <c r="M332" i="13"/>
  <c r="M118" i="13"/>
  <c r="M251" i="13"/>
  <c r="K413" i="13"/>
  <c r="K183" i="13"/>
  <c r="M344" i="13"/>
  <c r="K359" i="13"/>
  <c r="M137" i="13"/>
  <c r="K311" i="13"/>
  <c r="K74" i="13"/>
  <c r="K30" i="13"/>
  <c r="M200" i="13"/>
  <c r="K412" i="13"/>
  <c r="K433" i="13"/>
  <c r="M263" i="13"/>
  <c r="K407" i="13"/>
  <c r="M385" i="13"/>
  <c r="K438" i="13"/>
  <c r="K370" i="13"/>
  <c r="K62" i="13"/>
  <c r="M436" i="13"/>
  <c r="K144" i="13"/>
  <c r="K420" i="13"/>
  <c r="K423" i="13"/>
  <c r="K61" i="13"/>
  <c r="K280" i="13"/>
  <c r="K346" i="13"/>
  <c r="K395" i="13"/>
  <c r="K103" i="13"/>
  <c r="M405" i="13"/>
  <c r="M293" i="13"/>
  <c r="K443" i="13"/>
  <c r="K43" i="13"/>
  <c r="M416" i="13"/>
  <c r="M66" i="13"/>
  <c r="M158" i="13"/>
  <c r="M350" i="13"/>
  <c r="K101" i="13"/>
  <c r="K434" i="13"/>
  <c r="M296" i="13"/>
  <c r="K368" i="13"/>
  <c r="K341" i="13"/>
  <c r="K307" i="13"/>
  <c r="K169" i="13"/>
  <c r="K56" i="13"/>
  <c r="M109" i="13"/>
  <c r="M333" i="13"/>
  <c r="M181" i="13"/>
  <c r="K154" i="13"/>
  <c r="K372" i="13"/>
  <c r="M318" i="13"/>
  <c r="M418" i="13"/>
  <c r="K219" i="13"/>
  <c r="M414" i="13"/>
  <c r="M312" i="13"/>
  <c r="M64" i="13"/>
  <c r="K245" i="13"/>
  <c r="K52" i="13"/>
  <c r="M459" i="13"/>
  <c r="K65" i="13"/>
  <c r="K95" i="13"/>
  <c r="M389" i="13"/>
  <c r="K51" i="13"/>
  <c r="K85" i="13"/>
  <c r="M216" i="13"/>
  <c r="M435" i="13"/>
  <c r="M398" i="13"/>
  <c r="E15" i="13"/>
  <c r="E16" i="13" s="1"/>
  <c r="E14" i="13"/>
  <c r="K124" i="13"/>
  <c r="E467" i="13"/>
  <c r="H461" i="13"/>
  <c r="I461" i="13" s="1"/>
  <c r="E447" i="13"/>
  <c r="H441" i="13"/>
  <c r="I441" i="13" s="1"/>
  <c r="E427" i="13"/>
  <c r="H421" i="13"/>
  <c r="I421" i="13" s="1"/>
  <c r="E407" i="13"/>
  <c r="H401" i="13"/>
  <c r="I401" i="13" s="1"/>
  <c r="E387" i="13"/>
  <c r="H381" i="13"/>
  <c r="I381" i="13" s="1"/>
  <c r="E367" i="13"/>
  <c r="H361" i="13"/>
  <c r="I361" i="13" s="1"/>
  <c r="E347" i="13"/>
  <c r="H341" i="13"/>
  <c r="I341" i="13" s="1"/>
  <c r="E327" i="13"/>
  <c r="H321" i="13"/>
  <c r="I321" i="13" s="1"/>
  <c r="E307" i="13"/>
  <c r="H301" i="13"/>
  <c r="I301" i="13" s="1"/>
  <c r="E287" i="13"/>
  <c r="H281" i="13"/>
  <c r="I281" i="13" s="1"/>
  <c r="E267" i="13"/>
  <c r="H261" i="13"/>
  <c r="I261" i="13" s="1"/>
  <c r="E247" i="13"/>
  <c r="H241" i="13"/>
  <c r="I241" i="13" s="1"/>
  <c r="E461" i="13"/>
  <c r="H455" i="13"/>
  <c r="I455" i="13" s="1"/>
  <c r="E441" i="13"/>
  <c r="H435" i="13"/>
  <c r="I435" i="13" s="1"/>
  <c r="E421" i="13"/>
  <c r="H415" i="13"/>
  <c r="I415" i="13" s="1"/>
  <c r="E401" i="13"/>
  <c r="H395" i="13"/>
  <c r="I395" i="13" s="1"/>
  <c r="E381" i="13"/>
  <c r="H375" i="13"/>
  <c r="I375" i="13" s="1"/>
  <c r="E361" i="13"/>
  <c r="H355" i="13"/>
  <c r="I355" i="13" s="1"/>
  <c r="E341" i="13"/>
  <c r="H335" i="13"/>
  <c r="I335" i="13" s="1"/>
  <c r="E321" i="13"/>
  <c r="H315" i="13"/>
  <c r="I315" i="13" s="1"/>
  <c r="E301" i="13"/>
  <c r="H295" i="13"/>
  <c r="I295" i="13" s="1"/>
  <c r="E281" i="13"/>
  <c r="H275" i="13"/>
  <c r="I275" i="13" s="1"/>
  <c r="E261" i="13"/>
  <c r="H255" i="13"/>
  <c r="I255" i="13" s="1"/>
  <c r="E241" i="13"/>
  <c r="H235" i="13"/>
  <c r="I235" i="13" s="1"/>
  <c r="E466" i="13"/>
  <c r="H460" i="13"/>
  <c r="I460" i="13" s="1"/>
  <c r="H459" i="13"/>
  <c r="I459" i="13" s="1"/>
  <c r="E453" i="13"/>
  <c r="H443" i="13"/>
  <c r="I443" i="13" s="1"/>
  <c r="E437" i="13"/>
  <c r="H405" i="13"/>
  <c r="I405" i="13" s="1"/>
  <c r="E399" i="13"/>
  <c r="H389" i="13"/>
  <c r="I389" i="13" s="1"/>
  <c r="E383" i="13"/>
  <c r="H367" i="13"/>
  <c r="I367" i="13" s="1"/>
  <c r="E364" i="13"/>
  <c r="H351" i="13"/>
  <c r="I351" i="13" s="1"/>
  <c r="E345" i="13"/>
  <c r="E329" i="13"/>
  <c r="H313" i="13"/>
  <c r="I313" i="13" s="1"/>
  <c r="H297" i="13"/>
  <c r="I297" i="13" s="1"/>
  <c r="E291" i="13"/>
  <c r="H278" i="13"/>
  <c r="I278" i="13" s="1"/>
  <c r="E275" i="13"/>
  <c r="H259" i="13"/>
  <c r="I259" i="13" s="1"/>
  <c r="E253" i="13"/>
  <c r="H243" i="13"/>
  <c r="I243" i="13" s="1"/>
  <c r="E237" i="13"/>
  <c r="E219" i="13"/>
  <c r="H469" i="13"/>
  <c r="I469" i="13" s="1"/>
  <c r="E456" i="13"/>
  <c r="H446" i="13"/>
  <c r="I446" i="13" s="1"/>
  <c r="E440" i="13"/>
  <c r="H424" i="13"/>
  <c r="I424" i="13" s="1"/>
  <c r="H408" i="13"/>
  <c r="I408" i="13" s="1"/>
  <c r="E402" i="13"/>
  <c r="H392" i="13"/>
  <c r="I392" i="13" s="1"/>
  <c r="E386" i="13"/>
  <c r="H370" i="13"/>
  <c r="I370" i="13" s="1"/>
  <c r="H354" i="13"/>
  <c r="I354" i="13" s="1"/>
  <c r="E348" i="13"/>
  <c r="E332" i="13"/>
  <c r="H316" i="13"/>
  <c r="I316" i="13" s="1"/>
  <c r="E310" i="13"/>
  <c r="H300" i="13"/>
  <c r="I300" i="13" s="1"/>
  <c r="E294" i="13"/>
  <c r="E278" i="13"/>
  <c r="H262" i="13"/>
  <c r="I262" i="13" s="1"/>
  <c r="E256" i="13"/>
  <c r="H246" i="13"/>
  <c r="I246" i="13" s="1"/>
  <c r="E240" i="13"/>
  <c r="E216" i="13"/>
  <c r="H210" i="13"/>
  <c r="I210" i="13" s="1"/>
  <c r="E458" i="13"/>
  <c r="H442" i="13"/>
  <c r="I442" i="13" s="1"/>
  <c r="E436" i="13"/>
  <c r="H426" i="13"/>
  <c r="I426" i="13" s="1"/>
  <c r="E420" i="13"/>
  <c r="H404" i="13"/>
  <c r="I404" i="13" s="1"/>
  <c r="H388" i="13"/>
  <c r="I388" i="13" s="1"/>
  <c r="E382" i="13"/>
  <c r="H372" i="13"/>
  <c r="I372" i="13" s="1"/>
  <c r="E366" i="13"/>
  <c r="H457" i="13"/>
  <c r="I457" i="13" s="1"/>
  <c r="E446" i="13"/>
  <c r="H431" i="13"/>
  <c r="I431" i="13" s="1"/>
  <c r="H416" i="13"/>
  <c r="I416" i="13" s="1"/>
  <c r="E405" i="13"/>
  <c r="H390" i="13"/>
  <c r="I390" i="13" s="1"/>
  <c r="E379" i="13"/>
  <c r="E375" i="13"/>
  <c r="H364" i="13"/>
  <c r="I364" i="13" s="1"/>
  <c r="H342" i="13"/>
  <c r="I342" i="13" s="1"/>
  <c r="E328" i="13"/>
  <c r="E314" i="13"/>
  <c r="H296" i="13"/>
  <c r="I296" i="13" s="1"/>
  <c r="H282" i="13"/>
  <c r="I282" i="13" s="1"/>
  <c r="E268" i="13"/>
  <c r="E254" i="13"/>
  <c r="H236" i="13"/>
  <c r="I236" i="13" s="1"/>
  <c r="E226" i="13"/>
  <c r="E193" i="13"/>
  <c r="H187" i="13"/>
  <c r="I187" i="13" s="1"/>
  <c r="E173" i="13"/>
  <c r="H167" i="13"/>
  <c r="I167" i="13" s="1"/>
  <c r="E153" i="13"/>
  <c r="H147" i="13"/>
  <c r="I147" i="13" s="1"/>
  <c r="E469" i="13"/>
  <c r="E465" i="13"/>
  <c r="E450" i="13"/>
  <c r="H427" i="13"/>
  <c r="I427" i="13" s="1"/>
  <c r="H412" i="13"/>
  <c r="I412" i="13" s="1"/>
  <c r="H397" i="13"/>
  <c r="I397" i="13" s="1"/>
  <c r="H386" i="13"/>
  <c r="I386" i="13" s="1"/>
  <c r="H371" i="13"/>
  <c r="I371" i="13" s="1"/>
  <c r="E360" i="13"/>
  <c r="H356" i="13"/>
  <c r="I356" i="13" s="1"/>
  <c r="E349" i="13"/>
  <c r="H338" i="13"/>
  <c r="I338" i="13" s="1"/>
  <c r="H331" i="13"/>
  <c r="I331" i="13" s="1"/>
  <c r="H317" i="13"/>
  <c r="I317" i="13" s="1"/>
  <c r="E303" i="13"/>
  <c r="E289" i="13"/>
  <c r="H271" i="13"/>
  <c r="I271" i="13" s="1"/>
  <c r="H257" i="13"/>
  <c r="I257" i="13" s="1"/>
  <c r="E243" i="13"/>
  <c r="E229" i="13"/>
  <c r="H207" i="13"/>
  <c r="I207" i="13" s="1"/>
  <c r="H204" i="13"/>
  <c r="I204" i="13" s="1"/>
  <c r="E190" i="13"/>
  <c r="H184" i="13"/>
  <c r="I184" i="13" s="1"/>
  <c r="E170" i="13"/>
  <c r="H164" i="13"/>
  <c r="I164" i="13" s="1"/>
  <c r="E150" i="13"/>
  <c r="H144" i="13"/>
  <c r="I144" i="13" s="1"/>
  <c r="E130" i="13"/>
  <c r="H124" i="13"/>
  <c r="I124" i="13" s="1"/>
  <c r="H453" i="13"/>
  <c r="I453" i="13" s="1"/>
  <c r="E438" i="13"/>
  <c r="E423" i="13"/>
  <c r="E412" i="13"/>
  <c r="E397" i="13"/>
  <c r="H378" i="13"/>
  <c r="I378" i="13" s="1"/>
  <c r="E371" i="13"/>
  <c r="H363" i="13"/>
  <c r="I363" i="13" s="1"/>
  <c r="E356" i="13"/>
  <c r="H345" i="13"/>
  <c r="I345" i="13" s="1"/>
  <c r="E331" i="13"/>
  <c r="E324" i="13"/>
  <c r="E317" i="13"/>
  <c r="H299" i="13"/>
  <c r="I299" i="13" s="1"/>
  <c r="H285" i="13"/>
  <c r="I285" i="13" s="1"/>
  <c r="E271" i="13"/>
  <c r="E264" i="13"/>
  <c r="E257" i="13"/>
  <c r="H239" i="13"/>
  <c r="I239" i="13" s="1"/>
  <c r="H219" i="13"/>
  <c r="I219" i="13" s="1"/>
  <c r="E213" i="13"/>
  <c r="E210" i="13"/>
  <c r="E207" i="13"/>
  <c r="E204" i="13"/>
  <c r="H198" i="13"/>
  <c r="I198" i="13" s="1"/>
  <c r="E184" i="13"/>
  <c r="H178" i="13"/>
  <c r="I178" i="13" s="1"/>
  <c r="E468" i="13"/>
  <c r="H464" i="13"/>
  <c r="I464" i="13" s="1"/>
  <c r="H430" i="13"/>
  <c r="I430" i="13" s="1"/>
  <c r="E404" i="13"/>
  <c r="H400" i="13"/>
  <c r="I400" i="13" s="1"/>
  <c r="E389" i="13"/>
  <c r="H374" i="13"/>
  <c r="I374" i="13" s="1"/>
  <c r="E363" i="13"/>
  <c r="H359" i="13"/>
  <c r="I359" i="13" s="1"/>
  <c r="H327" i="13"/>
  <c r="I327" i="13" s="1"/>
  <c r="E313" i="13"/>
  <c r="H309" i="13"/>
  <c r="I309" i="13" s="1"/>
  <c r="E299" i="13"/>
  <c r="E285" i="13"/>
  <c r="H267" i="13"/>
  <c r="I267" i="13" s="1"/>
  <c r="H253" i="13"/>
  <c r="I253" i="13" s="1"/>
  <c r="H249" i="13"/>
  <c r="I249" i="13" s="1"/>
  <c r="E239" i="13"/>
  <c r="H225" i="13"/>
  <c r="I225" i="13" s="1"/>
  <c r="E452" i="13"/>
  <c r="H448" i="13"/>
  <c r="I448" i="13" s="1"/>
  <c r="H437" i="13"/>
  <c r="I437" i="13" s="1"/>
  <c r="H422" i="13"/>
  <c r="I422" i="13" s="1"/>
  <c r="E411" i="13"/>
  <c r="H407" i="13"/>
  <c r="I407" i="13" s="1"/>
  <c r="H396" i="13"/>
  <c r="I396" i="13" s="1"/>
  <c r="H463" i="13"/>
  <c r="I463" i="13" s="1"/>
  <c r="H458" i="13"/>
  <c r="I458" i="13" s="1"/>
  <c r="E448" i="13"/>
  <c r="H438" i="13"/>
  <c r="I438" i="13" s="1"/>
  <c r="H423" i="13"/>
  <c r="I423" i="13" s="1"/>
  <c r="H418" i="13"/>
  <c r="I418" i="13" s="1"/>
  <c r="H373" i="13"/>
  <c r="I373" i="13" s="1"/>
  <c r="H350" i="13"/>
  <c r="I350" i="13" s="1"/>
  <c r="E346" i="13"/>
  <c r="H328" i="13"/>
  <c r="I328" i="13" s="1"/>
  <c r="H288" i="13"/>
  <c r="I288" i="13" s="1"/>
  <c r="H266" i="13"/>
  <c r="I266" i="13" s="1"/>
  <c r="E262" i="13"/>
  <c r="H240" i="13"/>
  <c r="I240" i="13" s="1"/>
  <c r="H208" i="13"/>
  <c r="I208" i="13" s="1"/>
  <c r="E201" i="13"/>
  <c r="H174" i="13"/>
  <c r="I174" i="13" s="1"/>
  <c r="E168" i="13"/>
  <c r="H158" i="13"/>
  <c r="I158" i="13" s="1"/>
  <c r="E152" i="13"/>
  <c r="E101" i="13"/>
  <c r="H95" i="13"/>
  <c r="I95" i="13" s="1"/>
  <c r="E81" i="13"/>
  <c r="H75" i="13"/>
  <c r="I75" i="13" s="1"/>
  <c r="H468" i="13"/>
  <c r="I468" i="13" s="1"/>
  <c r="E463" i="13"/>
  <c r="E443" i="13"/>
  <c r="E433" i="13"/>
  <c r="H428" i="13"/>
  <c r="I428" i="13" s="1"/>
  <c r="E418" i="13"/>
  <c r="H413" i="13"/>
  <c r="I413" i="13" s="1"/>
  <c r="E408" i="13"/>
  <c r="E403" i="13"/>
  <c r="H398" i="13"/>
  <c r="I398" i="13" s="1"/>
  <c r="H393" i="13"/>
  <c r="I393" i="13" s="1"/>
  <c r="E388" i="13"/>
  <c r="E378" i="13"/>
  <c r="E359" i="13"/>
  <c r="H323" i="13"/>
  <c r="I323" i="13" s="1"/>
  <c r="E319" i="13"/>
  <c r="E297" i="13"/>
  <c r="E293" i="13"/>
  <c r="E235" i="13"/>
  <c r="E231" i="13"/>
  <c r="E223" i="13"/>
  <c r="E215" i="13"/>
  <c r="H194" i="13"/>
  <c r="I194" i="13" s="1"/>
  <c r="E191" i="13"/>
  <c r="E171" i="13"/>
  <c r="H161" i="13"/>
  <c r="I161" i="13" s="1"/>
  <c r="E155" i="13"/>
  <c r="H121" i="13"/>
  <c r="I121" i="13" s="1"/>
  <c r="H118" i="13"/>
  <c r="I118" i="13" s="1"/>
  <c r="H115" i="13"/>
  <c r="I115" i="13" s="1"/>
  <c r="H112" i="13"/>
  <c r="I112" i="13" s="1"/>
  <c r="E98" i="13"/>
  <c r="H92" i="13"/>
  <c r="I92" i="13" s="1"/>
  <c r="E78" i="13"/>
  <c r="H72" i="13"/>
  <c r="I72" i="13" s="1"/>
  <c r="E58" i="13"/>
  <c r="H432" i="13"/>
  <c r="I432" i="13" s="1"/>
  <c r="E428" i="13"/>
  <c r="E413" i="13"/>
  <c r="H368" i="13"/>
  <c r="I368" i="13" s="1"/>
  <c r="E354" i="13"/>
  <c r="E323" i="13"/>
  <c r="H305" i="13"/>
  <c r="I305" i="13" s="1"/>
  <c r="E292" i="13"/>
  <c r="H283" i="13"/>
  <c r="I283" i="13" s="1"/>
  <c r="H279" i="13"/>
  <c r="I279" i="13" s="1"/>
  <c r="H274" i="13"/>
  <c r="I274" i="13" s="1"/>
  <c r="E244" i="13"/>
  <c r="H222" i="13"/>
  <c r="I222" i="13" s="1"/>
  <c r="H211" i="13"/>
  <c r="I211" i="13" s="1"/>
  <c r="H197" i="13"/>
  <c r="I197" i="13" s="1"/>
  <c r="E194" i="13"/>
  <c r="E161" i="13"/>
  <c r="H145" i="13"/>
  <c r="I145" i="13" s="1"/>
  <c r="E127" i="13"/>
  <c r="E124" i="13"/>
  <c r="E121" i="13"/>
  <c r="E118" i="13"/>
  <c r="E115" i="13"/>
  <c r="E112" i="13"/>
  <c r="H106" i="13"/>
  <c r="I106" i="13" s="1"/>
  <c r="E92" i="13"/>
  <c r="H86" i="13"/>
  <c r="I86" i="13" s="1"/>
  <c r="H462" i="13"/>
  <c r="I462" i="13" s="1"/>
  <c r="H417" i="13"/>
  <c r="I417" i="13" s="1"/>
  <c r="E392" i="13"/>
  <c r="H377" i="13"/>
  <c r="I377" i="13" s="1"/>
  <c r="H340" i="13"/>
  <c r="I340" i="13" s="1"/>
  <c r="H336" i="13"/>
  <c r="I336" i="13" s="1"/>
  <c r="H314" i="13"/>
  <c r="I314" i="13" s="1"/>
  <c r="E274" i="13"/>
  <c r="E270" i="13"/>
  <c r="E252" i="13"/>
  <c r="E248" i="13"/>
  <c r="H230" i="13"/>
  <c r="I230" i="13" s="1"/>
  <c r="H226" i="13"/>
  <c r="I226" i="13" s="1"/>
  <c r="E222" i="13"/>
  <c r="E218" i="13"/>
  <c r="E187" i="13"/>
  <c r="H180" i="13"/>
  <c r="I180" i="13" s="1"/>
  <c r="E177" i="13"/>
  <c r="E164" i="13"/>
  <c r="H148" i="13"/>
  <c r="I148" i="13" s="1"/>
  <c r="E142" i="13"/>
  <c r="E139" i="13"/>
  <c r="E136" i="13"/>
  <c r="E133" i="13"/>
  <c r="H467" i="13"/>
  <c r="I467" i="13" s="1"/>
  <c r="E457" i="13"/>
  <c r="H447" i="13"/>
  <c r="I447" i="13" s="1"/>
  <c r="E442" i="13"/>
  <c r="E432" i="13"/>
  <c r="E422" i="13"/>
  <c r="H382" i="13"/>
  <c r="I382" i="13" s="1"/>
  <c r="E368" i="13"/>
  <c r="H358" i="13"/>
  <c r="I358" i="13" s="1"/>
  <c r="H349" i="13"/>
  <c r="I349" i="13" s="1"/>
  <c r="H318" i="13"/>
  <c r="I318" i="13" s="1"/>
  <c r="E309" i="13"/>
  <c r="E305" i="13"/>
  <c r="H287" i="13"/>
  <c r="I287" i="13" s="1"/>
  <c r="E283" i="13"/>
  <c r="E279" i="13"/>
  <c r="H265" i="13"/>
  <c r="I265" i="13" s="1"/>
  <c r="E211" i="13"/>
  <c r="H200" i="13"/>
  <c r="I200" i="13" s="1"/>
  <c r="E197" i="13"/>
  <c r="E167" i="13"/>
  <c r="H151" i="13"/>
  <c r="I151" i="13" s="1"/>
  <c r="E145" i="13"/>
  <c r="H451" i="13"/>
  <c r="I451" i="13" s="1"/>
  <c r="H411" i="13"/>
  <c r="I411" i="13" s="1"/>
  <c r="H362" i="13"/>
  <c r="I362" i="13" s="1"/>
  <c r="H353" i="13"/>
  <c r="I353" i="13" s="1"/>
  <c r="E344" i="13"/>
  <c r="H456" i="13"/>
  <c r="I456" i="13" s="1"/>
  <c r="H436" i="13"/>
  <c r="I436" i="13" s="1"/>
  <c r="E426" i="13"/>
  <c r="H406" i="13"/>
  <c r="I406" i="13" s="1"/>
  <c r="H391" i="13"/>
  <c r="I391" i="13" s="1"/>
  <c r="E451" i="13"/>
  <c r="H444" i="13"/>
  <c r="I444" i="13" s="1"/>
  <c r="H383" i="13"/>
  <c r="I383" i="13" s="1"/>
  <c r="E330" i="13"/>
  <c r="E312" i="13"/>
  <c r="H307" i="13"/>
  <c r="I307" i="13" s="1"/>
  <c r="H289" i="13"/>
  <c r="I289" i="13" s="1"/>
  <c r="E265" i="13"/>
  <c r="H224" i="13"/>
  <c r="I224" i="13" s="1"/>
  <c r="H205" i="13"/>
  <c r="I205" i="13" s="1"/>
  <c r="E200" i="13"/>
  <c r="E196" i="13"/>
  <c r="E178" i="13"/>
  <c r="H173" i="13"/>
  <c r="I173" i="13" s="1"/>
  <c r="H165" i="13"/>
  <c r="I165" i="13" s="1"/>
  <c r="E140" i="13"/>
  <c r="H120" i="13"/>
  <c r="I120" i="13" s="1"/>
  <c r="E110" i="13"/>
  <c r="E103" i="13"/>
  <c r="H70" i="13"/>
  <c r="I70" i="13" s="1"/>
  <c r="E64" i="13"/>
  <c r="E61" i="13"/>
  <c r="E55" i="13"/>
  <c r="H49" i="13"/>
  <c r="I49" i="13" s="1"/>
  <c r="E35" i="13"/>
  <c r="E459" i="13"/>
  <c r="E444" i="13"/>
  <c r="E398" i="13"/>
  <c r="E342" i="13"/>
  <c r="H324" i="13"/>
  <c r="I324" i="13" s="1"/>
  <c r="H306" i="13"/>
  <c r="I306" i="13" s="1"/>
  <c r="E300" i="13"/>
  <c r="E259" i="13"/>
  <c r="E236" i="13"/>
  <c r="E214" i="13"/>
  <c r="H209" i="13"/>
  <c r="I209" i="13" s="1"/>
  <c r="H186" i="13"/>
  <c r="I186" i="13" s="1"/>
  <c r="H182" i="13"/>
  <c r="I182" i="13" s="1"/>
  <c r="E169" i="13"/>
  <c r="H160" i="13"/>
  <c r="I160" i="13" s="1"/>
  <c r="H152" i="13"/>
  <c r="I152" i="13" s="1"/>
  <c r="H135" i="13"/>
  <c r="I135" i="13" s="1"/>
  <c r="E128" i="13"/>
  <c r="H113" i="13"/>
  <c r="I113" i="13" s="1"/>
  <c r="H96" i="13"/>
  <c r="I96" i="13" s="1"/>
  <c r="E93" i="13"/>
  <c r="E86" i="13"/>
  <c r="H73" i="13"/>
  <c r="I73" i="13" s="1"/>
  <c r="E67" i="13"/>
  <c r="E52" i="13"/>
  <c r="H46" i="13"/>
  <c r="I46" i="13" s="1"/>
  <c r="E32" i="13"/>
  <c r="E27" i="13"/>
  <c r="E22" i="13"/>
  <c r="H329" i="13"/>
  <c r="I329" i="13" s="1"/>
  <c r="E288" i="13"/>
  <c r="E282" i="13"/>
  <c r="H270" i="13"/>
  <c r="I270" i="13" s="1"/>
  <c r="H264" i="13"/>
  <c r="I264" i="13" s="1"/>
  <c r="H252" i="13"/>
  <c r="I252" i="13" s="1"/>
  <c r="H218" i="13"/>
  <c r="I218" i="13" s="1"/>
  <c r="E209" i="13"/>
  <c r="E186" i="13"/>
  <c r="E182" i="13"/>
  <c r="H177" i="13"/>
  <c r="I177" i="13" s="1"/>
  <c r="E160" i="13"/>
  <c r="H143" i="13"/>
  <c r="I143" i="13" s="1"/>
  <c r="H139" i="13"/>
  <c r="I139" i="13" s="1"/>
  <c r="E135" i="13"/>
  <c r="H131" i="13"/>
  <c r="I131" i="13" s="1"/>
  <c r="E113" i="13"/>
  <c r="H109" i="13"/>
  <c r="I109" i="13" s="1"/>
  <c r="H99" i="13"/>
  <c r="I99" i="13" s="1"/>
  <c r="E96" i="13"/>
  <c r="E89" i="13"/>
  <c r="H79" i="13"/>
  <c r="I79" i="13" s="1"/>
  <c r="E73" i="13"/>
  <c r="E46" i="13"/>
  <c r="H40" i="13"/>
  <c r="I40" i="13" s="1"/>
  <c r="H29" i="13"/>
  <c r="I29" i="13" s="1"/>
  <c r="E435" i="13"/>
  <c r="E396" i="13"/>
  <c r="E374" i="13"/>
  <c r="H360" i="13"/>
  <c r="I360" i="13" s="1"/>
  <c r="E353" i="13"/>
  <c r="E340" i="13"/>
  <c r="H334" i="13"/>
  <c r="I334" i="13" s="1"/>
  <c r="H322" i="13"/>
  <c r="I322" i="13" s="1"/>
  <c r="H276" i="13"/>
  <c r="I276" i="13" s="1"/>
  <c r="E246" i="13"/>
  <c r="H234" i="13"/>
  <c r="I234" i="13" s="1"/>
  <c r="H213" i="13"/>
  <c r="I213" i="13" s="1"/>
  <c r="E195" i="13"/>
  <c r="H190" i="13"/>
  <c r="I190" i="13" s="1"/>
  <c r="E156" i="13"/>
  <c r="E147" i="13"/>
  <c r="H127" i="13"/>
  <c r="I127" i="13" s="1"/>
  <c r="H123" i="13"/>
  <c r="I123" i="13" s="1"/>
  <c r="H116" i="13"/>
  <c r="I116" i="13" s="1"/>
  <c r="E109" i="13"/>
  <c r="H82" i="13"/>
  <c r="I82" i="13" s="1"/>
  <c r="E76" i="13"/>
  <c r="H66" i="13"/>
  <c r="I66" i="13" s="1"/>
  <c r="H63" i="13"/>
  <c r="I63" i="13" s="1"/>
  <c r="H60" i="13"/>
  <c r="I60" i="13" s="1"/>
  <c r="H57" i="13"/>
  <c r="I57" i="13" s="1"/>
  <c r="E43" i="13"/>
  <c r="H37" i="13"/>
  <c r="I37" i="13" s="1"/>
  <c r="H450" i="13"/>
  <c r="I450" i="13" s="1"/>
  <c r="H419" i="13"/>
  <c r="I419" i="13" s="1"/>
  <c r="H352" i="13"/>
  <c r="I352" i="13" s="1"/>
  <c r="E334" i="13"/>
  <c r="H311" i="13"/>
  <c r="I311" i="13" s="1"/>
  <c r="H269" i="13"/>
  <c r="I269" i="13" s="1"/>
  <c r="H258" i="13"/>
  <c r="I258" i="13" s="1"/>
  <c r="H228" i="13"/>
  <c r="I228" i="13" s="1"/>
  <c r="H203" i="13"/>
  <c r="I203" i="13" s="1"/>
  <c r="H199" i="13"/>
  <c r="I199" i="13" s="1"/>
  <c r="H172" i="13"/>
  <c r="I172" i="13" s="1"/>
  <c r="E151" i="13"/>
  <c r="E143" i="13"/>
  <c r="E131" i="13"/>
  <c r="H102" i="13"/>
  <c r="I102" i="13" s="1"/>
  <c r="E99" i="13"/>
  <c r="E79" i="13"/>
  <c r="H69" i="13"/>
  <c r="I69" i="13" s="1"/>
  <c r="H54" i="13"/>
  <c r="I54" i="13" s="1"/>
  <c r="E449" i="13"/>
  <c r="E434" i="13"/>
  <c r="H410" i="13"/>
  <c r="I410" i="13" s="1"/>
  <c r="H403" i="13"/>
  <c r="I403" i="13" s="1"/>
  <c r="E395" i="13"/>
  <c r="E372" i="13"/>
  <c r="H346" i="13"/>
  <c r="I346" i="13" s="1"/>
  <c r="E316" i="13"/>
  <c r="E311" i="13"/>
  <c r="H293" i="13"/>
  <c r="I293" i="13" s="1"/>
  <c r="E269" i="13"/>
  <c r="H251" i="13"/>
  <c r="I251" i="13" s="1"/>
  <c r="H425" i="13"/>
  <c r="I425" i="13" s="1"/>
  <c r="H387" i="13"/>
  <c r="I387" i="13" s="1"/>
  <c r="E380" i="13"/>
  <c r="H365" i="13"/>
  <c r="I365" i="13" s="1"/>
  <c r="E358" i="13"/>
  <c r="H310" i="13"/>
  <c r="I310" i="13" s="1"/>
  <c r="H304" i="13"/>
  <c r="I304" i="13" s="1"/>
  <c r="H298" i="13"/>
  <c r="I298" i="13" s="1"/>
  <c r="H292" i="13"/>
  <c r="I292" i="13" s="1"/>
  <c r="H286" i="13"/>
  <c r="I286" i="13" s="1"/>
  <c r="E263" i="13"/>
  <c r="E464" i="13"/>
  <c r="H440" i="13"/>
  <c r="I440" i="13" s="1"/>
  <c r="H433" i="13"/>
  <c r="I433" i="13" s="1"/>
  <c r="E410" i="13"/>
  <c r="H402" i="13"/>
  <c r="I402" i="13" s="1"/>
  <c r="H465" i="13"/>
  <c r="I465" i="13" s="1"/>
  <c r="H414" i="13"/>
  <c r="I414" i="13" s="1"/>
  <c r="E376" i="13"/>
  <c r="E336" i="13"/>
  <c r="E326" i="13"/>
  <c r="H290" i="13"/>
  <c r="I290" i="13" s="1"/>
  <c r="H280" i="13"/>
  <c r="I280" i="13" s="1"/>
  <c r="H245" i="13"/>
  <c r="I245" i="13" s="1"/>
  <c r="H229" i="13"/>
  <c r="I229" i="13" s="1"/>
  <c r="H221" i="13"/>
  <c r="I221" i="13" s="1"/>
  <c r="H191" i="13"/>
  <c r="I191" i="13" s="1"/>
  <c r="E185" i="13"/>
  <c r="H156" i="13"/>
  <c r="I156" i="13" s="1"/>
  <c r="H150" i="13"/>
  <c r="I150" i="13" s="1"/>
  <c r="E134" i="13"/>
  <c r="H91" i="13"/>
  <c r="I91" i="13" s="1"/>
  <c r="H87" i="13"/>
  <c r="I87" i="13" s="1"/>
  <c r="H78" i="13"/>
  <c r="I78" i="13" s="1"/>
  <c r="E70" i="13"/>
  <c r="E50" i="13"/>
  <c r="H42" i="13"/>
  <c r="I42" i="13" s="1"/>
  <c r="H19" i="13"/>
  <c r="I19" i="13" s="1"/>
  <c r="H325" i="13"/>
  <c r="I325" i="13" s="1"/>
  <c r="E272" i="13"/>
  <c r="H166" i="13"/>
  <c r="I166" i="13" s="1"/>
  <c r="H133" i="13"/>
  <c r="I133" i="13" s="1"/>
  <c r="E31" i="13"/>
  <c r="E154" i="13"/>
  <c r="H452" i="13"/>
  <c r="I452" i="13" s="1"/>
  <c r="H439" i="13"/>
  <c r="I439" i="13" s="1"/>
  <c r="E425" i="13"/>
  <c r="E400" i="13"/>
  <c r="E355" i="13"/>
  <c r="E335" i="13"/>
  <c r="E308" i="13"/>
  <c r="E298" i="13"/>
  <c r="H272" i="13"/>
  <c r="I272" i="13" s="1"/>
  <c r="E179" i="13"/>
  <c r="E162" i="13"/>
  <c r="H138" i="13"/>
  <c r="I138" i="13" s="1"/>
  <c r="E123" i="13"/>
  <c r="E114" i="13"/>
  <c r="H100" i="13"/>
  <c r="I100" i="13" s="1"/>
  <c r="E82" i="13"/>
  <c r="E74" i="13"/>
  <c r="H65" i="13"/>
  <c r="I65" i="13" s="1"/>
  <c r="E57" i="13"/>
  <c r="H35" i="13"/>
  <c r="I35" i="13" s="1"/>
  <c r="H31" i="13"/>
  <c r="I31" i="13" s="1"/>
  <c r="H385" i="13"/>
  <c r="I385" i="13" s="1"/>
  <c r="H196" i="13"/>
  <c r="I196" i="13" s="1"/>
  <c r="E144" i="13"/>
  <c r="E100" i="13"/>
  <c r="E183" i="13"/>
  <c r="E439" i="13"/>
  <c r="E414" i="13"/>
  <c r="H343" i="13"/>
  <c r="I343" i="13" s="1"/>
  <c r="E290" i="13"/>
  <c r="E280" i="13"/>
  <c r="E245" i="13"/>
  <c r="H237" i="13"/>
  <c r="I237" i="13" s="1"/>
  <c r="E228" i="13"/>
  <c r="E221" i="13"/>
  <c r="H215" i="13"/>
  <c r="I215" i="13" s="1"/>
  <c r="H202" i="13"/>
  <c r="I202" i="13" s="1"/>
  <c r="E172" i="13"/>
  <c r="H155" i="13"/>
  <c r="I155" i="13" s="1"/>
  <c r="E91" i="13"/>
  <c r="E87" i="13"/>
  <c r="E69" i="13"/>
  <c r="H53" i="13"/>
  <c r="I53" i="13" s="1"/>
  <c r="E42" i="13"/>
  <c r="H28" i="13"/>
  <c r="I28" i="13" s="1"/>
  <c r="H25" i="13"/>
  <c r="I25" i="13" s="1"/>
  <c r="H22" i="13"/>
  <c r="I22" i="13" s="1"/>
  <c r="E19" i="13"/>
  <c r="E352" i="13"/>
  <c r="H254" i="13"/>
  <c r="I254" i="13" s="1"/>
  <c r="E208" i="13"/>
  <c r="H189" i="13"/>
  <c r="I189" i="13" s="1"/>
  <c r="E138" i="13"/>
  <c r="E95" i="13"/>
  <c r="E65" i="13"/>
  <c r="H61" i="13"/>
  <c r="I61" i="13" s="1"/>
  <c r="H45" i="13"/>
  <c r="I45" i="13" s="1"/>
  <c r="E462" i="13"/>
  <c r="H449" i="13"/>
  <c r="I449" i="13" s="1"/>
  <c r="E385" i="13"/>
  <c r="E373" i="13"/>
  <c r="E343" i="13"/>
  <c r="H333" i="13"/>
  <c r="I333" i="13" s="1"/>
  <c r="H214" i="13"/>
  <c r="I214" i="13" s="1"/>
  <c r="E202" i="13"/>
  <c r="H183" i="13"/>
  <c r="I183" i="13" s="1"/>
  <c r="H154" i="13"/>
  <c r="I154" i="13" s="1"/>
  <c r="H128" i="13"/>
  <c r="I128" i="13" s="1"/>
  <c r="H108" i="13"/>
  <c r="I108" i="13" s="1"/>
  <c r="H104" i="13"/>
  <c r="I104" i="13" s="1"/>
  <c r="E53" i="13"/>
  <c r="H38" i="13"/>
  <c r="I38" i="13" s="1"/>
  <c r="H34" i="13"/>
  <c r="I34" i="13" s="1"/>
  <c r="E28" i="13"/>
  <c r="E25" i="13"/>
  <c r="E306" i="13"/>
  <c r="E424" i="13"/>
  <c r="H399" i="13"/>
  <c r="I399" i="13" s="1"/>
  <c r="E362" i="13"/>
  <c r="E351" i="13"/>
  <c r="E325" i="13"/>
  <c r="E315" i="13"/>
  <c r="H260" i="13"/>
  <c r="I260" i="13" s="1"/>
  <c r="H244" i="13"/>
  <c r="I244" i="13" s="1"/>
  <c r="H227" i="13"/>
  <c r="I227" i="13" s="1"/>
  <c r="H195" i="13"/>
  <c r="I195" i="13" s="1"/>
  <c r="E189" i="13"/>
  <c r="E166" i="13"/>
  <c r="H149" i="13"/>
  <c r="I149" i="13" s="1"/>
  <c r="H77" i="13"/>
  <c r="I77" i="13" s="1"/>
  <c r="E49" i="13"/>
  <c r="E45" i="13"/>
  <c r="E333" i="13"/>
  <c r="E296" i="13"/>
  <c r="E260" i="13"/>
  <c r="H409" i="13"/>
  <c r="I409" i="13" s="1"/>
  <c r="H332" i="13"/>
  <c r="I332" i="13" s="1"/>
  <c r="H268" i="13"/>
  <c r="I268" i="13" s="1"/>
  <c r="E251" i="13"/>
  <c r="E234" i="13"/>
  <c r="E227" i="13"/>
  <c r="H220" i="13"/>
  <c r="I220" i="13" s="1"/>
  <c r="H201" i="13"/>
  <c r="I201" i="13" s="1"/>
  <c r="H176" i="13"/>
  <c r="I176" i="13" s="1"/>
  <c r="H171" i="13"/>
  <c r="I171" i="13" s="1"/>
  <c r="E149" i="13"/>
  <c r="H117" i="13"/>
  <c r="I117" i="13" s="1"/>
  <c r="H94" i="13"/>
  <c r="I94" i="13" s="1"/>
  <c r="H90" i="13"/>
  <c r="I90" i="13" s="1"/>
  <c r="E77" i="13"/>
  <c r="H68" i="13"/>
  <c r="I68" i="13" s="1"/>
  <c r="H48" i="13"/>
  <c r="I48" i="13" s="1"/>
  <c r="H41" i="13"/>
  <c r="I41" i="13" s="1"/>
  <c r="H159" i="13"/>
  <c r="I159" i="13" s="1"/>
  <c r="E460" i="13"/>
  <c r="H434" i="13"/>
  <c r="I434" i="13" s="1"/>
  <c r="H384" i="13"/>
  <c r="I384" i="13" s="1"/>
  <c r="E322" i="13"/>
  <c r="E304" i="13"/>
  <c r="E286" i="13"/>
  <c r="H277" i="13"/>
  <c r="I277" i="13" s="1"/>
  <c r="H242" i="13"/>
  <c r="I242" i="13" s="1"/>
  <c r="H206" i="13"/>
  <c r="I206" i="13" s="1"/>
  <c r="H142" i="13"/>
  <c r="I142" i="13" s="1"/>
  <c r="H137" i="13"/>
  <c r="I137" i="13" s="1"/>
  <c r="E132" i="13"/>
  <c r="H126" i="13"/>
  <c r="I126" i="13" s="1"/>
  <c r="E122" i="13"/>
  <c r="H103" i="13"/>
  <c r="I103" i="13" s="1"/>
  <c r="E85" i="13"/>
  <c r="E72" i="13"/>
  <c r="H64" i="13"/>
  <c r="I64" i="13" s="1"/>
  <c r="E56" i="13"/>
  <c r="H24" i="13"/>
  <c r="I24" i="13" s="1"/>
  <c r="H21" i="13"/>
  <c r="I21" i="13" s="1"/>
  <c r="E409" i="13"/>
  <c r="E384" i="13"/>
  <c r="E370" i="13"/>
  <c r="E295" i="13"/>
  <c r="H429" i="13"/>
  <c r="I429" i="13" s="1"/>
  <c r="E391" i="13"/>
  <c r="H366" i="13"/>
  <c r="I366" i="13" s="1"/>
  <c r="H337" i="13"/>
  <c r="I337" i="13" s="1"/>
  <c r="H273" i="13"/>
  <c r="I273" i="13" s="1"/>
  <c r="H248" i="13"/>
  <c r="I248" i="13" s="1"/>
  <c r="H238" i="13"/>
  <c r="I238" i="13" s="1"/>
  <c r="E198" i="13"/>
  <c r="H168" i="13"/>
  <c r="I168" i="13" s="1"/>
  <c r="E146" i="13"/>
  <c r="E97" i="13"/>
  <c r="E66" i="13"/>
  <c r="H62" i="13"/>
  <c r="I62" i="13" s="1"/>
  <c r="E47" i="13"/>
  <c r="E36" i="13"/>
  <c r="E29" i="13"/>
  <c r="E20" i="13"/>
  <c r="E429" i="13"/>
  <c r="E415" i="13"/>
  <c r="H376" i="13"/>
  <c r="I376" i="13" s="1"/>
  <c r="H454" i="13"/>
  <c r="I454" i="13" s="1"/>
  <c r="E377" i="13"/>
  <c r="H319" i="13"/>
  <c r="I319" i="13" s="1"/>
  <c r="E238" i="13"/>
  <c r="H231" i="13"/>
  <c r="I231" i="13" s="1"/>
  <c r="H223" i="13"/>
  <c r="I223" i="13" s="1"/>
  <c r="H216" i="13"/>
  <c r="I216" i="13" s="1"/>
  <c r="E203" i="13"/>
  <c r="E192" i="13"/>
  <c r="E157" i="13"/>
  <c r="H129" i="13"/>
  <c r="I129" i="13" s="1"/>
  <c r="E125" i="13"/>
  <c r="H119" i="13"/>
  <c r="I119" i="13" s="1"/>
  <c r="H105" i="13"/>
  <c r="I105" i="13" s="1"/>
  <c r="H101" i="13"/>
  <c r="I101" i="13" s="1"/>
  <c r="H83" i="13"/>
  <c r="I83" i="13" s="1"/>
  <c r="E54" i="13"/>
  <c r="H39" i="13"/>
  <c r="I39" i="13" s="1"/>
  <c r="E23" i="13"/>
  <c r="H466" i="13"/>
  <c r="I466" i="13" s="1"/>
  <c r="E393" i="13"/>
  <c r="H357" i="13"/>
  <c r="I357" i="13" s="1"/>
  <c r="E337" i="13"/>
  <c r="H212" i="13"/>
  <c r="I212" i="13" s="1"/>
  <c r="H162" i="13"/>
  <c r="I162" i="13" s="1"/>
  <c r="E116" i="13"/>
  <c r="H107" i="13"/>
  <c r="I107" i="13" s="1"/>
  <c r="H80" i="13"/>
  <c r="I80" i="13" s="1"/>
  <c r="E63" i="13"/>
  <c r="H33" i="13"/>
  <c r="I33" i="13" s="1"/>
  <c r="E357" i="13"/>
  <c r="H247" i="13"/>
  <c r="I247" i="13" s="1"/>
  <c r="E212" i="13"/>
  <c r="H88" i="13"/>
  <c r="I88" i="13" s="1"/>
  <c r="H71" i="13"/>
  <c r="I71" i="13" s="1"/>
  <c r="H55" i="13"/>
  <c r="I55" i="13" s="1"/>
  <c r="E94" i="13"/>
  <c r="E37" i="13"/>
  <c r="H59" i="13"/>
  <c r="I59" i="13" s="1"/>
  <c r="H153" i="13"/>
  <c r="I153" i="13" s="1"/>
  <c r="H84" i="13"/>
  <c r="I84" i="13" s="1"/>
  <c r="E406" i="13"/>
  <c r="H233" i="13"/>
  <c r="I233" i="13" s="1"/>
  <c r="H110" i="13"/>
  <c r="I110" i="13" s="1"/>
  <c r="H175" i="13"/>
  <c r="I175" i="13" s="1"/>
  <c r="E41" i="13"/>
  <c r="E394" i="13"/>
  <c r="E249" i="13"/>
  <c r="E148" i="13"/>
  <c r="E430" i="13"/>
  <c r="E230" i="13"/>
  <c r="E199" i="13"/>
  <c r="E174" i="13"/>
  <c r="E40" i="13"/>
  <c r="H27" i="13"/>
  <c r="I27" i="13" s="1"/>
  <c r="E159" i="13"/>
  <c r="H136" i="13"/>
  <c r="I136" i="13" s="1"/>
  <c r="E107" i="13"/>
  <c r="E80" i="13"/>
  <c r="E33" i="13"/>
  <c r="E445" i="13"/>
  <c r="E165" i="13"/>
  <c r="H93" i="13"/>
  <c r="I93" i="13" s="1"/>
  <c r="H36" i="13"/>
  <c r="I36" i="13" s="1"/>
  <c r="E108" i="13"/>
  <c r="E117" i="13"/>
  <c r="E390" i="13"/>
  <c r="E266" i="13"/>
  <c r="H185" i="13"/>
  <c r="I185" i="13" s="1"/>
  <c r="H170" i="13"/>
  <c r="I170" i="13" s="1"/>
  <c r="H97" i="13"/>
  <c r="I97" i="13" s="1"/>
  <c r="H47" i="13"/>
  <c r="I47" i="13" s="1"/>
  <c r="E21" i="13"/>
  <c r="H114" i="13"/>
  <c r="I114" i="13" s="1"/>
  <c r="E104" i="13"/>
  <c r="E60" i="13"/>
  <c r="H30" i="13"/>
  <c r="I30" i="13" s="1"/>
  <c r="H44" i="13"/>
  <c r="I44" i="13" s="1"/>
  <c r="E141" i="13"/>
  <c r="E111" i="13"/>
  <c r="H192" i="13"/>
  <c r="I192" i="13" s="1"/>
  <c r="E205" i="13"/>
  <c r="E273" i="13"/>
  <c r="E83" i="13"/>
  <c r="E34" i="13"/>
  <c r="E90" i="13"/>
  <c r="E48" i="13"/>
  <c r="E455" i="13"/>
  <c r="H420" i="13"/>
  <c r="I420" i="13" s="1"/>
  <c r="H330" i="13"/>
  <c r="I330" i="13" s="1"/>
  <c r="H263" i="13"/>
  <c r="I263" i="13" s="1"/>
  <c r="H146" i="13"/>
  <c r="I146" i="13" s="1"/>
  <c r="H125" i="13"/>
  <c r="I125" i="13" s="1"/>
  <c r="E106" i="13"/>
  <c r="E88" i="13"/>
  <c r="E71" i="13"/>
  <c r="H26" i="13"/>
  <c r="I26" i="13" s="1"/>
  <c r="E39" i="13"/>
  <c r="H85" i="13"/>
  <c r="I85" i="13" s="1"/>
  <c r="H111" i="13"/>
  <c r="I111" i="13" s="1"/>
  <c r="E30" i="13"/>
  <c r="E220" i="13"/>
  <c r="E320" i="13"/>
  <c r="H294" i="13"/>
  <c r="I294" i="13" s="1"/>
  <c r="E365" i="13"/>
  <c r="H188" i="13"/>
  <c r="I188" i="13" s="1"/>
  <c r="H312" i="13"/>
  <c r="I312" i="13" s="1"/>
  <c r="E137" i="13"/>
  <c r="H89" i="13"/>
  <c r="I89" i="13" s="1"/>
  <c r="E419" i="13"/>
  <c r="H308" i="13"/>
  <c r="I308" i="13" s="1"/>
  <c r="E242" i="13"/>
  <c r="E225" i="13"/>
  <c r="E158" i="13"/>
  <c r="H134" i="13"/>
  <c r="I134" i="13" s="1"/>
  <c r="E62" i="13"/>
  <c r="H32" i="13"/>
  <c r="I32" i="13" s="1"/>
  <c r="E105" i="13"/>
  <c r="E26" i="13"/>
  <c r="E38" i="13"/>
  <c r="H52" i="13"/>
  <c r="I52" i="13" s="1"/>
  <c r="H193" i="13"/>
  <c r="I193" i="13" s="1"/>
  <c r="H76" i="13"/>
  <c r="I76" i="13" s="1"/>
  <c r="H347" i="13"/>
  <c r="I347" i="13" s="1"/>
  <c r="E102" i="13"/>
  <c r="E59" i="13"/>
  <c r="H369" i="13"/>
  <c r="I369" i="13" s="1"/>
  <c r="E176" i="13"/>
  <c r="E120" i="13"/>
  <c r="E84" i="13"/>
  <c r="H43" i="13"/>
  <c r="I43" i="13" s="1"/>
  <c r="H163" i="13"/>
  <c r="I163" i="13" s="1"/>
  <c r="H250" i="13"/>
  <c r="I250" i="13" s="1"/>
  <c r="E129" i="13"/>
  <c r="H394" i="13"/>
  <c r="I394" i="13" s="1"/>
  <c r="E175" i="13"/>
  <c r="H98" i="13"/>
  <c r="I98" i="13" s="1"/>
  <c r="E417" i="13"/>
  <c r="H380" i="13"/>
  <c r="I380" i="13" s="1"/>
  <c r="E350" i="13"/>
  <c r="H303" i="13"/>
  <c r="I303" i="13" s="1"/>
  <c r="H284" i="13"/>
  <c r="I284" i="13" s="1"/>
  <c r="H302" i="13"/>
  <c r="I302" i="13" s="1"/>
  <c r="H51" i="13"/>
  <c r="I51" i="13" s="1"/>
  <c r="E276" i="13"/>
  <c r="H232" i="13"/>
  <c r="I232" i="13" s="1"/>
  <c r="H23" i="13"/>
  <c r="I23" i="13" s="1"/>
  <c r="E188" i="13"/>
  <c r="E454" i="13"/>
  <c r="E284" i="13"/>
  <c r="H181" i="13"/>
  <c r="I181" i="13" s="1"/>
  <c r="H157" i="13"/>
  <c r="I157" i="13" s="1"/>
  <c r="H132" i="13"/>
  <c r="I132" i="13" s="1"/>
  <c r="H122" i="13"/>
  <c r="I122" i="13" s="1"/>
  <c r="H20" i="13"/>
  <c r="I20" i="13" s="1"/>
  <c r="E255" i="13"/>
  <c r="H67" i="13"/>
  <c r="I67" i="13" s="1"/>
  <c r="H217" i="13"/>
  <c r="I217" i="13" s="1"/>
  <c r="E217" i="13"/>
  <c r="E232" i="13"/>
  <c r="H445" i="13"/>
  <c r="I445" i="13" s="1"/>
  <c r="E416" i="13"/>
  <c r="H379" i="13"/>
  <c r="I379" i="13" s="1"/>
  <c r="H348" i="13"/>
  <c r="I348" i="13" s="1"/>
  <c r="H326" i="13"/>
  <c r="I326" i="13" s="1"/>
  <c r="E258" i="13"/>
  <c r="E224" i="13"/>
  <c r="E181" i="13"/>
  <c r="H169" i="13"/>
  <c r="I169" i="13" s="1"/>
  <c r="E68" i="13"/>
  <c r="E75" i="13"/>
  <c r="E233" i="13"/>
  <c r="H50" i="13"/>
  <c r="I50" i="13" s="1"/>
  <c r="E250" i="13"/>
  <c r="H81" i="13"/>
  <c r="I81" i="13" s="1"/>
  <c r="H56" i="13"/>
  <c r="I56" i="13" s="1"/>
  <c r="E431" i="13"/>
  <c r="E126" i="13"/>
  <c r="E302" i="13"/>
  <c r="E44" i="13"/>
  <c r="H344" i="13"/>
  <c r="I344" i="13" s="1"/>
  <c r="H130" i="13"/>
  <c r="I130" i="13" s="1"/>
  <c r="E51" i="13"/>
  <c r="H179" i="13"/>
  <c r="I179" i="13" s="1"/>
  <c r="E369" i="13"/>
  <c r="E339" i="13"/>
  <c r="E119" i="13"/>
  <c r="E338" i="13"/>
  <c r="H291" i="13"/>
  <c r="I291" i="13" s="1"/>
  <c r="E277" i="13"/>
  <c r="H256" i="13"/>
  <c r="I256" i="13" s="1"/>
  <c r="E206" i="13"/>
  <c r="E180" i="13"/>
  <c r="H141" i="13"/>
  <c r="I141" i="13" s="1"/>
  <c r="H320" i="13"/>
  <c r="I320" i="13" s="1"/>
  <c r="E24" i="13"/>
  <c r="H339" i="13"/>
  <c r="I339" i="13" s="1"/>
  <c r="H140" i="13"/>
  <c r="I140" i="13" s="1"/>
  <c r="H58" i="13"/>
  <c r="I58" i="13" s="1"/>
  <c r="H74" i="13"/>
  <c r="I74" i="13" s="1"/>
  <c r="E318" i="13"/>
  <c r="E163" i="13"/>
  <c r="M72" i="13"/>
  <c r="M79" i="13"/>
  <c r="M401" i="13"/>
  <c r="K203" i="13"/>
  <c r="K214" i="13"/>
  <c r="K460" i="13"/>
  <c r="K201" i="13"/>
  <c r="M446" i="13"/>
  <c r="M94" i="13"/>
  <c r="K67" i="13"/>
  <c r="K432" i="13"/>
  <c r="K149" i="13"/>
  <c r="M33" i="13"/>
  <c r="K33" i="13"/>
  <c r="K336" i="13"/>
  <c r="K35" i="13"/>
  <c r="K41" i="13"/>
  <c r="M80" i="13"/>
  <c r="K80" i="13"/>
  <c r="N205" i="13"/>
  <c r="K133" i="13"/>
  <c r="K277" i="13"/>
  <c r="K210" i="13"/>
  <c r="K338" i="13"/>
  <c r="M466" i="13"/>
  <c r="M290" i="13"/>
  <c r="K39" i="13"/>
  <c r="K114" i="13"/>
  <c r="K44" i="13"/>
  <c r="M107" i="13"/>
  <c r="K107" i="13"/>
  <c r="M150" i="13"/>
  <c r="K150" i="13"/>
  <c r="M437" i="13"/>
  <c r="K380" i="13"/>
  <c r="M240" i="13"/>
  <c r="M316" i="13"/>
  <c r="K53" i="13"/>
  <c r="K409" i="13"/>
  <c r="K285" i="13"/>
  <c r="K130" i="13"/>
  <c r="M261" i="13"/>
  <c r="M112" i="13"/>
  <c r="M119" i="13"/>
  <c r="K340" i="13"/>
  <c r="M143" i="13"/>
  <c r="K256" i="13"/>
  <c r="K269" i="13"/>
  <c r="M265" i="13"/>
  <c r="M63" i="13"/>
  <c r="K253" i="13"/>
  <c r="M231" i="13"/>
  <c r="K231" i="13"/>
  <c r="M469" i="13"/>
  <c r="K342" i="13"/>
  <c r="K93" i="13"/>
  <c r="K326" i="13"/>
  <c r="M186" i="13"/>
  <c r="K215" i="13"/>
  <c r="M138" i="13"/>
  <c r="K202" i="13"/>
  <c r="K353" i="13"/>
  <c r="K371" i="13"/>
  <c r="K191" i="13"/>
  <c r="M461" i="13"/>
  <c r="K291" i="13"/>
  <c r="K378" i="13"/>
  <c r="M330" i="13"/>
  <c r="K267" i="13"/>
  <c r="K410" i="13"/>
  <c r="M363" i="13"/>
  <c r="K235" i="13"/>
  <c r="K47" i="13"/>
  <c r="K96" i="13"/>
  <c r="K379" i="13"/>
  <c r="K199" i="13"/>
  <c r="K100" i="13"/>
  <c r="M254" i="13"/>
  <c r="K167" i="13"/>
  <c r="M126" i="13"/>
  <c r="K383" i="13"/>
  <c r="K337" i="13"/>
  <c r="M452" i="13"/>
  <c r="K21" i="13"/>
  <c r="K120" i="13"/>
  <c r="K172" i="13"/>
  <c r="K458" i="13"/>
  <c r="M88" i="13"/>
  <c r="M184" i="13"/>
  <c r="K331" i="13"/>
  <c r="K393" i="13"/>
  <c r="K448" i="13"/>
  <c r="M175" i="13"/>
  <c r="M450" i="13"/>
  <c r="K111" i="13"/>
  <c r="K206" i="13"/>
  <c r="K445" i="13"/>
  <c r="K75" i="13"/>
  <c r="M329" i="13"/>
  <c r="K391" i="13"/>
  <c r="K71" i="13"/>
  <c r="K50" i="13"/>
  <c r="T5" i="11"/>
  <c r="T5" i="5"/>
  <c r="L6" i="5"/>
  <c r="T5" i="10"/>
  <c r="S5" i="10"/>
  <c r="R5" i="10"/>
  <c r="O8" i="10"/>
  <c r="L5" i="10"/>
  <c r="L4" i="10"/>
  <c r="L4" i="11"/>
  <c r="L5" i="11"/>
  <c r="O7" i="11"/>
  <c r="O8" i="11"/>
  <c r="O9" i="5"/>
  <c r="B11" i="5"/>
  <c r="R29" i="5"/>
  <c r="L3" i="11"/>
  <c r="O3" i="11" s="1"/>
  <c r="H11" i="5"/>
  <c r="G3" i="5"/>
  <c r="R29" i="11"/>
  <c r="Y27" i="11"/>
  <c r="W25" i="11"/>
  <c r="W30" i="11" s="1"/>
  <c r="T21" i="11"/>
  <c r="E12" i="11"/>
  <c r="B14" i="11" s="1"/>
  <c r="B12" i="11"/>
  <c r="E4" i="11"/>
  <c r="O12" i="11" s="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E8" i="10"/>
  <c r="X5" i="10"/>
  <c r="W5" i="10"/>
  <c r="N3" i="10"/>
  <c r="L3" i="10"/>
  <c r="O3" i="10" s="1"/>
  <c r="K3" i="10"/>
  <c r="E3" i="10"/>
  <c r="W24" i="10" s="1"/>
  <c r="D3" i="10"/>
  <c r="AD4" i="3"/>
  <c r="N129" i="13" l="1"/>
  <c r="N276" i="13"/>
  <c r="N187" i="13"/>
  <c r="N164" i="13"/>
  <c r="N406" i="13"/>
  <c r="N400" i="13"/>
  <c r="N318" i="13"/>
  <c r="N337" i="13"/>
  <c r="N161" i="13"/>
  <c r="N212" i="13"/>
  <c r="N347" i="13"/>
  <c r="N142" i="13"/>
  <c r="N239" i="13"/>
  <c r="N385" i="13"/>
  <c r="N319" i="13"/>
  <c r="N439" i="13"/>
  <c r="N96" i="13"/>
  <c r="N299" i="13"/>
  <c r="N417" i="13"/>
  <c r="N404" i="13"/>
  <c r="N196" i="13"/>
  <c r="N175" i="13"/>
  <c r="N391" i="13"/>
  <c r="N274" i="13"/>
  <c r="N74" i="13"/>
  <c r="N388" i="13"/>
  <c r="N132" i="13"/>
  <c r="N289" i="13"/>
  <c r="N449" i="13"/>
  <c r="N315" i="13"/>
  <c r="N143" i="13"/>
  <c r="N176" i="13"/>
  <c r="N399" i="13"/>
  <c r="N283" i="13"/>
  <c r="N261" i="13"/>
  <c r="N302" i="13"/>
  <c r="N356" i="13"/>
  <c r="N294" i="13"/>
  <c r="N281" i="13"/>
  <c r="N48" i="13"/>
  <c r="N295" i="13"/>
  <c r="N56" i="13"/>
  <c r="N75" i="13"/>
  <c r="N386" i="13"/>
  <c r="N119" i="13"/>
  <c r="N270" i="13"/>
  <c r="N32" i="13"/>
  <c r="N423" i="13"/>
  <c r="N58" i="13"/>
  <c r="N446" i="13"/>
  <c r="N210" i="13"/>
  <c r="N367" i="13"/>
  <c r="N40" i="13"/>
  <c r="N229" i="13"/>
  <c r="N246" i="13"/>
  <c r="N425" i="13"/>
  <c r="N389" i="13"/>
  <c r="N301" i="13"/>
  <c r="N106" i="13"/>
  <c r="N442" i="13"/>
  <c r="N88" i="13"/>
  <c r="N334" i="13"/>
  <c r="N180" i="13"/>
  <c r="N197" i="13"/>
  <c r="N102" i="13"/>
  <c r="N349" i="13"/>
  <c r="N323" i="13"/>
  <c r="N130" i="13"/>
  <c r="N297" i="13"/>
  <c r="N172" i="13"/>
  <c r="N177" i="13"/>
  <c r="N158" i="13"/>
  <c r="N126" i="13"/>
  <c r="N112" i="13"/>
  <c r="N66" i="13"/>
  <c r="N168" i="13"/>
  <c r="N293" i="13"/>
  <c r="N151" i="13"/>
  <c r="N54" i="13"/>
  <c r="N450" i="13"/>
  <c r="N199" i="13"/>
  <c r="N226" i="13"/>
  <c r="N325" i="13"/>
  <c r="N327" i="13"/>
  <c r="N113" i="13"/>
  <c r="N141" i="13"/>
  <c r="N456" i="13"/>
  <c r="N298" i="13"/>
  <c r="N355" i="13"/>
  <c r="N34" i="13"/>
  <c r="N321" i="13"/>
  <c r="N258" i="13"/>
  <c r="N201" i="13"/>
  <c r="N91" i="13"/>
  <c r="N182" i="13"/>
  <c r="N317" i="13"/>
  <c r="N138" i="13"/>
  <c r="N62" i="13"/>
  <c r="N267" i="13"/>
  <c r="N383" i="13"/>
  <c r="N282" i="13"/>
  <c r="N228" i="13"/>
  <c r="N375" i="13"/>
  <c r="N42" i="13"/>
  <c r="N50" i="13"/>
  <c r="N320" i="13"/>
  <c r="N209" i="13"/>
  <c r="N329" i="13"/>
  <c r="N335" i="13"/>
  <c r="N165" i="13"/>
  <c r="N237" i="13"/>
  <c r="N46" i="13"/>
  <c r="N460" i="13"/>
  <c r="N364" i="13"/>
  <c r="N189" i="13"/>
  <c r="N273" i="13"/>
  <c r="N463" i="13"/>
  <c r="N402" i="13"/>
  <c r="N105" i="13"/>
  <c r="N262" i="13"/>
  <c r="N390" i="13"/>
  <c r="N380" i="13"/>
  <c r="N332" i="13"/>
  <c r="N221" i="13"/>
  <c r="N257" i="13"/>
  <c r="N259" i="13"/>
  <c r="N271" i="13"/>
  <c r="N462" i="13"/>
  <c r="N412" i="13"/>
  <c r="N358" i="13"/>
  <c r="N396" i="13"/>
  <c r="N20" i="13"/>
  <c r="N405" i="13"/>
  <c r="N287" i="13"/>
  <c r="N353" i="13"/>
  <c r="N269" i="13"/>
  <c r="N365" i="13"/>
  <c r="N68" i="13"/>
  <c r="N83" i="13"/>
  <c r="N207" i="13"/>
  <c r="N368" i="13"/>
  <c r="N438" i="13"/>
  <c r="N47" i="13"/>
  <c r="N342" i="13"/>
  <c r="N127" i="13"/>
  <c r="N272" i="13"/>
  <c r="N95" i="13"/>
  <c r="N145" i="13"/>
  <c r="N101" i="13"/>
  <c r="N411" i="13"/>
  <c r="N111" i="13"/>
  <c r="N41" i="13"/>
  <c r="N395" i="13"/>
  <c r="N173" i="13"/>
  <c r="N146" i="13"/>
  <c r="N373" i="13"/>
  <c r="N382" i="13"/>
  <c r="N157" i="13"/>
  <c r="N285" i="13"/>
  <c r="N19" i="13"/>
  <c r="N437" i="13"/>
  <c r="N434" i="13"/>
  <c r="N134" i="13"/>
  <c r="N84" i="13"/>
  <c r="N184" i="13"/>
  <c r="N343" i="13"/>
  <c r="N351" i="13"/>
  <c r="N443" i="13"/>
  <c r="N300" i="13"/>
  <c r="N24" i="13"/>
  <c r="N465" i="13"/>
  <c r="N55" i="13"/>
  <c r="N163" i="13"/>
  <c r="N432" i="13"/>
  <c r="N427" i="13"/>
  <c r="N309" i="13"/>
  <c r="N454" i="13"/>
  <c r="N123" i="13"/>
  <c r="N45" i="13"/>
  <c r="N160" i="13"/>
  <c r="N136" i="13"/>
  <c r="N159" i="13"/>
  <c r="N27" i="13"/>
  <c r="N361" i="13"/>
  <c r="N140" i="13"/>
  <c r="N186" i="13"/>
  <c r="N445" i="13"/>
  <c r="N70" i="13"/>
  <c r="N202" i="13"/>
  <c r="N135" i="13"/>
  <c r="N247" i="13"/>
  <c r="N120" i="13"/>
  <c r="N234" i="13"/>
  <c r="N426" i="13"/>
  <c r="N86" i="13"/>
  <c r="N29" i="13"/>
  <c r="N65" i="13"/>
  <c r="N79" i="13"/>
  <c r="N458" i="13"/>
  <c r="N125" i="13"/>
  <c r="N372" i="13"/>
  <c r="N194" i="13"/>
  <c r="N49" i="13"/>
  <c r="N208" i="13"/>
  <c r="N100" i="13"/>
  <c r="N403" i="13"/>
  <c r="N384" i="13"/>
  <c r="N114" i="13"/>
  <c r="N71" i="13"/>
  <c r="N440" i="13"/>
  <c r="N72" i="13"/>
  <c r="N152" i="13"/>
  <c r="N418" i="13"/>
  <c r="N203" i="13"/>
  <c r="N190" i="13"/>
  <c r="N61" i="13"/>
  <c r="N346" i="13"/>
  <c r="N35" i="13"/>
  <c r="N303" i="13"/>
  <c r="N116" i="13"/>
  <c r="N166" i="13"/>
  <c r="N394" i="13"/>
  <c r="N204" i="13"/>
  <c r="N461" i="13"/>
  <c r="N469" i="13"/>
  <c r="N264" i="13"/>
  <c r="N408" i="13"/>
  <c r="N250" i="13"/>
  <c r="N424" i="13"/>
  <c r="N81" i="13"/>
  <c r="N149" i="13"/>
  <c r="N78" i="13"/>
  <c r="N224" i="13"/>
  <c r="N422" i="13"/>
  <c r="N435" i="13"/>
  <c r="N137" i="13"/>
  <c r="N154" i="13"/>
  <c r="N241" i="13"/>
  <c r="N457" i="13"/>
  <c r="N248" i="13"/>
  <c r="N330" i="13"/>
  <c r="N28" i="13"/>
  <c r="N97" i="13"/>
  <c r="N82" i="13"/>
  <c r="N200" i="13"/>
  <c r="N451" i="13"/>
  <c r="N89" i="13"/>
  <c r="N232" i="13"/>
  <c r="N419" i="13"/>
  <c r="N222" i="13"/>
  <c r="N25" i="13"/>
  <c r="N73" i="13"/>
  <c r="N121" i="13"/>
  <c r="N235" i="13"/>
  <c r="N147" i="13"/>
  <c r="N431" i="13"/>
  <c r="N354" i="13"/>
  <c r="N156" i="13"/>
  <c r="N118" i="13"/>
  <c r="N192" i="13"/>
  <c r="N421" i="13"/>
  <c r="N381" i="13"/>
  <c r="N98" i="13"/>
  <c r="N253" i="13"/>
  <c r="N306" i="13"/>
  <c r="N80" i="13"/>
  <c r="N76" i="13"/>
  <c r="N377" i="13"/>
  <c r="N110" i="13"/>
  <c r="N441" i="13"/>
  <c r="N148" i="13"/>
  <c r="N214" i="13"/>
  <c r="N410" i="13"/>
  <c r="N144" i="13"/>
  <c r="N379" i="13"/>
  <c r="N263" i="13"/>
  <c r="N243" i="13"/>
  <c r="N198" i="13"/>
  <c r="N181" i="13"/>
  <c r="N296" i="13"/>
  <c r="N26" i="13"/>
  <c r="N219" i="13"/>
  <c r="N314" i="13"/>
  <c r="N122" i="13"/>
  <c r="N233" i="13"/>
  <c r="N333" i="13"/>
  <c r="N362" i="13"/>
  <c r="N128" i="13"/>
  <c r="N44" i="13"/>
  <c r="N326" i="13"/>
  <c r="N31" i="13"/>
  <c r="N185" i="13"/>
  <c r="N255" i="13"/>
  <c r="N345" i="13"/>
  <c r="N153" i="13"/>
  <c r="N109" i="13"/>
  <c r="N416" i="13"/>
  <c r="N115" i="13"/>
  <c r="N217" i="13"/>
  <c r="N206" i="13"/>
  <c r="N183" i="13"/>
  <c r="N401" i="13"/>
  <c r="N430" i="13"/>
  <c r="N324" i="13"/>
  <c r="N93" i="13"/>
  <c r="N455" i="13"/>
  <c r="N33" i="13"/>
  <c r="N275" i="13"/>
  <c r="N22" i="13"/>
  <c r="N452" i="13"/>
  <c r="N227" i="13"/>
  <c r="N63" i="13"/>
  <c r="N308" i="13"/>
  <c r="N278" i="13"/>
  <c r="N284" i="13"/>
  <c r="N38" i="13"/>
  <c r="N21" i="13"/>
  <c r="N436" i="13"/>
  <c r="N64" i="13"/>
  <c r="N215" i="13"/>
  <c r="N374" i="13"/>
  <c r="N51" i="13"/>
  <c r="N85" i="13"/>
  <c r="N409" i="13"/>
  <c r="N195" i="13"/>
  <c r="N316" i="13"/>
  <c r="N171" i="13"/>
  <c r="N304" i="13"/>
  <c r="N69" i="13"/>
  <c r="N236" i="13"/>
  <c r="N464" i="13"/>
  <c r="N387" i="13"/>
  <c r="N339" i="13"/>
  <c r="N459" i="13"/>
  <c r="N312" i="13"/>
  <c r="N407" i="13"/>
  <c r="N251" i="13"/>
  <c r="N336" i="13"/>
  <c r="N310" i="13"/>
  <c r="N331" i="13"/>
  <c r="N338" i="13"/>
  <c r="N211" i="13"/>
  <c r="N467" i="13"/>
  <c r="N447" i="13"/>
  <c r="N162" i="13"/>
  <c r="N322" i="13"/>
  <c r="N277" i="13"/>
  <c r="N444" i="13"/>
  <c r="N193" i="13"/>
  <c r="N174" i="13"/>
  <c r="N155" i="13"/>
  <c r="N357" i="13"/>
  <c r="N249" i="13"/>
  <c r="N290" i="13"/>
  <c r="N94" i="13"/>
  <c r="N216" i="13"/>
  <c r="N124" i="13"/>
  <c r="N366" i="13"/>
  <c r="N67" i="13"/>
  <c r="N252" i="13"/>
  <c r="N448" i="13"/>
  <c r="N133" i="13"/>
  <c r="N393" i="13"/>
  <c r="N36" i="13"/>
  <c r="N131" i="13"/>
  <c r="N178" i="13"/>
  <c r="N139" i="13"/>
  <c r="N429" i="13"/>
  <c r="N288" i="13"/>
  <c r="N279" i="13"/>
  <c r="N170" i="13"/>
  <c r="N244" i="13"/>
  <c r="N225" i="13"/>
  <c r="N188" i="13"/>
  <c r="N305" i="13"/>
  <c r="N392" i="13"/>
  <c r="N468" i="13"/>
  <c r="N313" i="13"/>
  <c r="N108" i="13"/>
  <c r="N414" i="13"/>
  <c r="N420" i="13"/>
  <c r="N167" i="13"/>
  <c r="N103" i="13"/>
  <c r="N256" i="13"/>
  <c r="N378" i="13"/>
  <c r="N99" i="13"/>
  <c r="N43" i="13"/>
  <c r="N107" i="13"/>
  <c r="N265" i="13"/>
  <c r="N220" i="13"/>
  <c r="N223" i="13"/>
  <c r="N104" i="13"/>
  <c r="N213" i="13"/>
  <c r="N328" i="13"/>
  <c r="N428" i="13"/>
  <c r="N350" i="13"/>
  <c r="N240" i="13"/>
  <c r="N169" i="13"/>
  <c r="N117" i="13"/>
  <c r="N77" i="13"/>
  <c r="N433" i="13"/>
  <c r="N39" i="13"/>
  <c r="N191" i="13"/>
  <c r="N397" i="13"/>
  <c r="N371" i="13"/>
  <c r="N286" i="13"/>
  <c r="N413" i="13"/>
  <c r="N90" i="13"/>
  <c r="N376" i="13"/>
  <c r="N179" i="13"/>
  <c r="N360" i="13"/>
  <c r="N87" i="13"/>
  <c r="N60" i="13"/>
  <c r="N23" i="13"/>
  <c r="N344" i="13"/>
  <c r="N280" i="13"/>
  <c r="N292" i="13"/>
  <c r="N30" i="13"/>
  <c r="N260" i="13"/>
  <c r="N466" i="13"/>
  <c r="N218" i="13"/>
  <c r="N352" i="13"/>
  <c r="N268" i="13"/>
  <c r="N37" i="13"/>
  <c r="N52" i="13"/>
  <c r="N57" i="13"/>
  <c r="N245" i="13"/>
  <c r="N340" i="13"/>
  <c r="N307" i="13"/>
  <c r="N150" i="13"/>
  <c r="N311" i="13"/>
  <c r="N92" i="13"/>
  <c r="N254" i="13"/>
  <c r="N59" i="13"/>
  <c r="N415" i="13"/>
  <c r="N370" i="13"/>
  <c r="N363" i="13"/>
  <c r="N238" i="13"/>
  <c r="N231" i="13"/>
  <c r="N242" i="13"/>
  <c r="N266" i="13"/>
  <c r="N398" i="13"/>
  <c r="N453" i="13"/>
  <c r="N369" i="13"/>
  <c r="N348" i="13"/>
  <c r="N53" i="13"/>
  <c r="N291" i="13"/>
  <c r="N230" i="13"/>
  <c r="N359" i="13"/>
  <c r="N341" i="13"/>
  <c r="H13" i="5"/>
  <c r="I13" i="5" s="1"/>
  <c r="O9" i="10"/>
  <c r="O10" i="10" s="1"/>
  <c r="L7" i="10"/>
  <c r="L6" i="10"/>
  <c r="L6" i="11"/>
  <c r="L7" i="11"/>
  <c r="O9" i="11"/>
  <c r="O10" i="11" s="1"/>
  <c r="E5" i="11" s="1"/>
  <c r="O10" i="5"/>
  <c r="E5" i="5" s="1"/>
  <c r="B12" i="5"/>
  <c r="W28" i="11"/>
  <c r="W29" i="11" s="1"/>
  <c r="E11" i="10"/>
  <c r="B14" i="10"/>
  <c r="H12" i="5"/>
  <c r="G461" i="11"/>
  <c r="M461" i="11" s="1"/>
  <c r="G441" i="11"/>
  <c r="M441" i="11" s="1"/>
  <c r="G421" i="11"/>
  <c r="M421" i="11" s="1"/>
  <c r="G401" i="11"/>
  <c r="M401" i="11" s="1"/>
  <c r="G381" i="11"/>
  <c r="M381" i="11" s="1"/>
  <c r="G361" i="11"/>
  <c r="M361" i="11" s="1"/>
  <c r="G341" i="11"/>
  <c r="M341" i="11" s="1"/>
  <c r="G321" i="11"/>
  <c r="M321" i="11" s="1"/>
  <c r="G301" i="11"/>
  <c r="M301" i="11" s="1"/>
  <c r="G281" i="11"/>
  <c r="M281" i="11" s="1"/>
  <c r="G261" i="11"/>
  <c r="M261" i="11" s="1"/>
  <c r="G241" i="11"/>
  <c r="M241" i="11" s="1"/>
  <c r="G221" i="11"/>
  <c r="M221" i="11" s="1"/>
  <c r="G201" i="11"/>
  <c r="M201" i="11" s="1"/>
  <c r="G181" i="11"/>
  <c r="M181" i="11" s="1"/>
  <c r="G161" i="11"/>
  <c r="M161" i="11" s="1"/>
  <c r="G141" i="11"/>
  <c r="M141" i="11" s="1"/>
  <c r="G457" i="11"/>
  <c r="M457" i="11" s="1"/>
  <c r="G466" i="11"/>
  <c r="M466" i="11" s="1"/>
  <c r="G463" i="11"/>
  <c r="M463" i="11" s="1"/>
  <c r="G442" i="11"/>
  <c r="M442" i="11" s="1"/>
  <c r="G439" i="11"/>
  <c r="M439" i="11" s="1"/>
  <c r="G362" i="11"/>
  <c r="M362" i="11" s="1"/>
  <c r="G359" i="11"/>
  <c r="M359" i="11" s="1"/>
  <c r="G282" i="11"/>
  <c r="M282" i="11" s="1"/>
  <c r="G279" i="11"/>
  <c r="M279" i="11" s="1"/>
  <c r="G202" i="11"/>
  <c r="M202" i="11" s="1"/>
  <c r="G199" i="11"/>
  <c r="M199" i="11" s="1"/>
  <c r="G128" i="11"/>
  <c r="M128" i="11" s="1"/>
  <c r="G108" i="11"/>
  <c r="M108" i="11" s="1"/>
  <c r="G88" i="11"/>
  <c r="M88" i="11" s="1"/>
  <c r="G68" i="11"/>
  <c r="M68" i="11" s="1"/>
  <c r="G465" i="11"/>
  <c r="M465" i="11" s="1"/>
  <c r="G462" i="11"/>
  <c r="M462" i="11" s="1"/>
  <c r="G459" i="11"/>
  <c r="M459" i="11" s="1"/>
  <c r="G456" i="11"/>
  <c r="M456" i="11" s="1"/>
  <c r="G453" i="11"/>
  <c r="M453" i="11" s="1"/>
  <c r="G450" i="11"/>
  <c r="M450" i="11" s="1"/>
  <c r="G447" i="11"/>
  <c r="M447" i="11" s="1"/>
  <c r="G444" i="11"/>
  <c r="M444" i="11" s="1"/>
  <c r="G409" i="11"/>
  <c r="M409" i="11" s="1"/>
  <c r="G387" i="11"/>
  <c r="M387" i="11" s="1"/>
  <c r="G320" i="11"/>
  <c r="M320" i="11" s="1"/>
  <c r="G317" i="11"/>
  <c r="M317" i="11" s="1"/>
  <c r="G247" i="11"/>
  <c r="M247" i="11" s="1"/>
  <c r="G225" i="11"/>
  <c r="M225" i="11" s="1"/>
  <c r="G222" i="11"/>
  <c r="M222" i="11" s="1"/>
  <c r="G216" i="11"/>
  <c r="M216" i="11" s="1"/>
  <c r="G213" i="11"/>
  <c r="M213" i="11" s="1"/>
  <c r="G210" i="11"/>
  <c r="M210" i="11" s="1"/>
  <c r="G207" i="11"/>
  <c r="M207" i="11" s="1"/>
  <c r="G204" i="11"/>
  <c r="M204" i="11" s="1"/>
  <c r="G183" i="11"/>
  <c r="M183" i="11" s="1"/>
  <c r="G177" i="11"/>
  <c r="M177" i="11" s="1"/>
  <c r="G152" i="11"/>
  <c r="M152" i="11" s="1"/>
  <c r="G104" i="11"/>
  <c r="M104" i="11" s="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M437" i="11" s="1"/>
  <c r="G434" i="11"/>
  <c r="M434" i="11" s="1"/>
  <c r="G431" i="11"/>
  <c r="M431" i="11" s="1"/>
  <c r="G428" i="11"/>
  <c r="M428" i="11" s="1"/>
  <c r="G425" i="11"/>
  <c r="M425" i="11" s="1"/>
  <c r="G422" i="11"/>
  <c r="M422" i="11" s="1"/>
  <c r="G390" i="11"/>
  <c r="M390" i="11" s="1"/>
  <c r="G326" i="11"/>
  <c r="M326" i="11" s="1"/>
  <c r="G323" i="11"/>
  <c r="M323" i="11" s="1"/>
  <c r="G250" i="11"/>
  <c r="M250" i="11" s="1"/>
  <c r="G228" i="11"/>
  <c r="M228" i="11" s="1"/>
  <c r="G155" i="11"/>
  <c r="M155" i="11" s="1"/>
  <c r="G89" i="11"/>
  <c r="M89" i="11" s="1"/>
  <c r="G86" i="11"/>
  <c r="M86" i="11" s="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M283" i="11" s="1"/>
  <c r="G262" i="11"/>
  <c r="M262" i="11" s="1"/>
  <c r="G256" i="11"/>
  <c r="M256" i="11" s="1"/>
  <c r="G234" i="11"/>
  <c r="M234" i="11" s="1"/>
  <c r="G164" i="11"/>
  <c r="M164" i="11" s="1"/>
  <c r="G139" i="11"/>
  <c r="M139" i="11" s="1"/>
  <c r="G468" i="11"/>
  <c r="M468" i="11" s="1"/>
  <c r="G458" i="11"/>
  <c r="M458" i="11" s="1"/>
  <c r="G389" i="11"/>
  <c r="M389" i="11" s="1"/>
  <c r="G319" i="11"/>
  <c r="M319" i="11" s="1"/>
  <c r="G316" i="11"/>
  <c r="M316" i="11" s="1"/>
  <c r="G252" i="11"/>
  <c r="M252" i="11" s="1"/>
  <c r="G224" i="11"/>
  <c r="M224" i="11" s="1"/>
  <c r="G203" i="11"/>
  <c r="M203" i="11" s="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M94" i="11" s="1"/>
  <c r="G91" i="11"/>
  <c r="M91" i="11" s="1"/>
  <c r="G454" i="11"/>
  <c r="M454" i="11" s="1"/>
  <c r="G405" i="11"/>
  <c r="M405" i="11" s="1"/>
  <c r="G347" i="11"/>
  <c r="M347" i="11" s="1"/>
  <c r="G329" i="11"/>
  <c r="M329" i="11" s="1"/>
  <c r="G315" i="11"/>
  <c r="M315" i="11" s="1"/>
  <c r="G300" i="11"/>
  <c r="M300" i="11" s="1"/>
  <c r="G193" i="11"/>
  <c r="M193" i="11" s="1"/>
  <c r="G165" i="11"/>
  <c r="M165" i="11" s="1"/>
  <c r="G158" i="11"/>
  <c r="M158" i="11" s="1"/>
  <c r="G119" i="11"/>
  <c r="M119" i="11" s="1"/>
  <c r="G99" i="11"/>
  <c r="M99" i="11" s="1"/>
  <c r="G61" i="11"/>
  <c r="M61" i="11" s="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M354" i="11" s="1"/>
  <c r="G333" i="11"/>
  <c r="M333" i="11" s="1"/>
  <c r="G322" i="11"/>
  <c r="M322" i="11" s="1"/>
  <c r="G284" i="11"/>
  <c r="M284" i="11" s="1"/>
  <c r="G255" i="11"/>
  <c r="M255" i="11" s="1"/>
  <c r="G140" i="11"/>
  <c r="M140" i="11" s="1"/>
  <c r="G83" i="11"/>
  <c r="M83" i="11" s="1"/>
  <c r="G80" i="11"/>
  <c r="M80" i="11" s="1"/>
  <c r="G77" i="11"/>
  <c r="M77" i="11" s="1"/>
  <c r="G74" i="11"/>
  <c r="M74" i="11" s="1"/>
  <c r="G71" i="11"/>
  <c r="M71" i="11" s="1"/>
  <c r="G51" i="11"/>
  <c r="M51" i="11" s="1"/>
  <c r="G42" i="11"/>
  <c r="M42" i="11" s="1"/>
  <c r="G443" i="11"/>
  <c r="M443" i="11" s="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M268" i="11" s="1"/>
  <c r="G265" i="11"/>
  <c r="M265" i="11" s="1"/>
  <c r="G230" i="11"/>
  <c r="M230" i="11" s="1"/>
  <c r="G223" i="11"/>
  <c r="M223" i="11" s="1"/>
  <c r="G206" i="11"/>
  <c r="M206" i="11" s="1"/>
  <c r="G196" i="11"/>
  <c r="M196" i="11" s="1"/>
  <c r="G186" i="11"/>
  <c r="M186" i="11" s="1"/>
  <c r="G179" i="11"/>
  <c r="M179" i="11" s="1"/>
  <c r="G172" i="11"/>
  <c r="M172" i="11" s="1"/>
  <c r="G147" i="11"/>
  <c r="M147" i="11" s="1"/>
  <c r="G136" i="11"/>
  <c r="M136" i="11" s="1"/>
  <c r="G129" i="11"/>
  <c r="M129" i="11" s="1"/>
  <c r="G115" i="11"/>
  <c r="M115" i="11" s="1"/>
  <c r="G102" i="11"/>
  <c r="M102" i="11" s="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M372" i="11" s="1"/>
  <c r="G368" i="11"/>
  <c r="M368" i="11" s="1"/>
  <c r="G350" i="11"/>
  <c r="M350" i="11" s="1"/>
  <c r="G343" i="11"/>
  <c r="M343" i="11" s="1"/>
  <c r="G325" i="11"/>
  <c r="M325" i="11" s="1"/>
  <c r="G311" i="11"/>
  <c r="M311" i="11" s="1"/>
  <c r="G307" i="11"/>
  <c r="M307" i="11" s="1"/>
  <c r="G290" i="11"/>
  <c r="M290" i="11" s="1"/>
  <c r="G280" i="11"/>
  <c r="M280" i="11" s="1"/>
  <c r="G248" i="11"/>
  <c r="M248" i="11" s="1"/>
  <c r="G237" i="11"/>
  <c r="M237" i="11" s="1"/>
  <c r="G122" i="11"/>
  <c r="M122" i="11" s="1"/>
  <c r="G64" i="11"/>
  <c r="M64" i="11" s="1"/>
  <c r="G419" i="11"/>
  <c r="M419" i="11" s="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M303" i="11" s="1"/>
  <c r="G293" i="11"/>
  <c r="M293" i="11" s="1"/>
  <c r="G233" i="11"/>
  <c r="M233" i="11" s="1"/>
  <c r="G209" i="11"/>
  <c r="M209" i="11" s="1"/>
  <c r="G189" i="11"/>
  <c r="M189" i="11" s="1"/>
  <c r="G168" i="11"/>
  <c r="M168" i="11" s="1"/>
  <c r="G132" i="11"/>
  <c r="M132" i="11" s="1"/>
  <c r="G105" i="11"/>
  <c r="M105" i="11" s="1"/>
  <c r="G67" i="11"/>
  <c r="M67" i="11" s="1"/>
  <c r="G57" i="11"/>
  <c r="M57" i="11" s="1"/>
  <c r="G464" i="11"/>
  <c r="M464" i="11" s="1"/>
  <c r="G429" i="11"/>
  <c r="M429" i="11" s="1"/>
  <c r="G386" i="11"/>
  <c r="M386" i="11" s="1"/>
  <c r="G364" i="11"/>
  <c r="M364" i="11" s="1"/>
  <c r="G346" i="11"/>
  <c r="M346" i="11" s="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M118" i="11" s="1"/>
  <c r="G111" i="11"/>
  <c r="M111" i="11" s="1"/>
  <c r="G415" i="11"/>
  <c r="M415" i="11" s="1"/>
  <c r="G404" i="11"/>
  <c r="M404" i="11" s="1"/>
  <c r="G393" i="11"/>
  <c r="M393" i="11" s="1"/>
  <c r="G353" i="11"/>
  <c r="M353" i="11" s="1"/>
  <c r="G339" i="11"/>
  <c r="M339" i="11" s="1"/>
  <c r="G328" i="11"/>
  <c r="M328" i="11" s="1"/>
  <c r="G314" i="11"/>
  <c r="M314" i="11" s="1"/>
  <c r="G299" i="11"/>
  <c r="M299" i="11" s="1"/>
  <c r="G296" i="11"/>
  <c r="M296" i="11" s="1"/>
  <c r="G251" i="11"/>
  <c r="M251" i="11" s="1"/>
  <c r="G244" i="11"/>
  <c r="M244" i="11" s="1"/>
  <c r="G240" i="11"/>
  <c r="M240" i="11" s="1"/>
  <c r="G212" i="11"/>
  <c r="M212" i="11" s="1"/>
  <c r="G192" i="11"/>
  <c r="M192" i="11" s="1"/>
  <c r="G160" i="11"/>
  <c r="M160" i="11" s="1"/>
  <c r="G157" i="11"/>
  <c r="M157" i="11" s="1"/>
  <c r="G150" i="11"/>
  <c r="M150" i="11" s="1"/>
  <c r="G125" i="11"/>
  <c r="M125" i="11" s="1"/>
  <c r="G411" i="11"/>
  <c r="M411" i="11" s="1"/>
  <c r="G400" i="11"/>
  <c r="M400" i="11" s="1"/>
  <c r="G360" i="11"/>
  <c r="M360" i="11" s="1"/>
  <c r="G349" i="11"/>
  <c r="M349" i="11" s="1"/>
  <c r="G335" i="11"/>
  <c r="M335" i="11" s="1"/>
  <c r="G306" i="11"/>
  <c r="M306" i="11" s="1"/>
  <c r="G286" i="11"/>
  <c r="M286" i="11" s="1"/>
  <c r="G254" i="11"/>
  <c r="M254" i="11" s="1"/>
  <c r="G229" i="11"/>
  <c r="M229" i="11" s="1"/>
  <c r="G215" i="11"/>
  <c r="M215" i="11" s="1"/>
  <c r="G195" i="11"/>
  <c r="M195" i="11" s="1"/>
  <c r="G432" i="11"/>
  <c r="M432" i="11" s="1"/>
  <c r="G424" i="11"/>
  <c r="M424" i="11" s="1"/>
  <c r="G367" i="11"/>
  <c r="M367" i="11" s="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M47" i="11" s="1"/>
  <c r="G344" i="11"/>
  <c r="M344" i="11" s="1"/>
  <c r="G305" i="11"/>
  <c r="M305" i="11" s="1"/>
  <c r="G259" i="11"/>
  <c r="M259" i="11" s="1"/>
  <c r="G217" i="11"/>
  <c r="M217" i="11" s="1"/>
  <c r="G173" i="11"/>
  <c r="M173" i="11" s="1"/>
  <c r="G114" i="11"/>
  <c r="M114" i="11" s="1"/>
  <c r="G75" i="11"/>
  <c r="M75" i="11" s="1"/>
  <c r="G32" i="11"/>
  <c r="M32" i="11" s="1"/>
  <c r="G26" i="11"/>
  <c r="M26" i="11" s="1"/>
  <c r="G23" i="11"/>
  <c r="M23" i="11" s="1"/>
  <c r="G410" i="11"/>
  <c r="M410" i="11" s="1"/>
  <c r="G371" i="11"/>
  <c r="M371" i="11" s="1"/>
  <c r="G324" i="11"/>
  <c r="M324" i="11" s="1"/>
  <c r="G278" i="11"/>
  <c r="M278" i="11" s="1"/>
  <c r="G249" i="11"/>
  <c r="M249" i="11" s="1"/>
  <c r="G239" i="11"/>
  <c r="M239" i="11" s="1"/>
  <c r="G235" i="11"/>
  <c r="M235" i="11" s="1"/>
  <c r="G190" i="11"/>
  <c r="M190" i="11" s="1"/>
  <c r="G127" i="11"/>
  <c r="M127" i="11" s="1"/>
  <c r="G123" i="11"/>
  <c r="M123" i="11" s="1"/>
  <c r="G110" i="11"/>
  <c r="M110" i="11" s="1"/>
  <c r="G63" i="11"/>
  <c r="M63" i="11" s="1"/>
  <c r="G40" i="11"/>
  <c r="M40" i="11" s="1"/>
  <c r="G36" i="11"/>
  <c r="M36" i="11" s="1"/>
  <c r="G29" i="11"/>
  <c r="M29" i="11" s="1"/>
  <c r="G20" i="11"/>
  <c r="M20" i="11" s="1"/>
  <c r="G448" i="11"/>
  <c r="M448" i="11" s="1"/>
  <c r="G414" i="11"/>
  <c r="M414" i="11" s="1"/>
  <c r="G348" i="11"/>
  <c r="M348" i="11" s="1"/>
  <c r="G338" i="11"/>
  <c r="M338" i="11" s="1"/>
  <c r="G263" i="11"/>
  <c r="M263" i="11" s="1"/>
  <c r="G194" i="11"/>
  <c r="M194" i="11" s="1"/>
  <c r="G185" i="11"/>
  <c r="M185" i="11" s="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M352" i="11" s="1"/>
  <c r="G309" i="11"/>
  <c r="M309" i="11" s="1"/>
  <c r="G270" i="11"/>
  <c r="M270" i="11" s="1"/>
  <c r="G243" i="11"/>
  <c r="M243" i="11" s="1"/>
  <c r="G135" i="11"/>
  <c r="M135" i="11" s="1"/>
  <c r="G131" i="11"/>
  <c r="M131" i="11" s="1"/>
  <c r="G93" i="11"/>
  <c r="M93" i="11" s="1"/>
  <c r="G85" i="11"/>
  <c r="M85" i="11" s="1"/>
  <c r="G78" i="11"/>
  <c r="M78" i="11" s="1"/>
  <c r="G58" i="11"/>
  <c r="M58" i="11" s="1"/>
  <c r="G43" i="11"/>
  <c r="M43" i="11" s="1"/>
  <c r="G435" i="11"/>
  <c r="M435" i="11" s="1"/>
  <c r="G418" i="11"/>
  <c r="M418" i="11" s="1"/>
  <c r="G198" i="11"/>
  <c r="M198" i="11" s="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M366" i="11" s="1"/>
  <c r="G356" i="11"/>
  <c r="M356" i="11" s="1"/>
  <c r="G294" i="11"/>
  <c r="M294" i="11" s="1"/>
  <c r="G266" i="11"/>
  <c r="M266" i="11" s="1"/>
  <c r="G220" i="11"/>
  <c r="M220" i="11" s="1"/>
  <c r="G162" i="11"/>
  <c r="M162" i="11" s="1"/>
  <c r="G62" i="11"/>
  <c r="M62" i="11" s="1"/>
  <c r="G467" i="11"/>
  <c r="M467" i="11" s="1"/>
  <c r="G380" i="11"/>
  <c r="M380" i="11" s="1"/>
  <c r="G313" i="11"/>
  <c r="M313" i="11" s="1"/>
  <c r="G253" i="11"/>
  <c r="M253" i="11" s="1"/>
  <c r="G211" i="11"/>
  <c r="M211" i="11" s="1"/>
  <c r="G166" i="11"/>
  <c r="M166" i="11" s="1"/>
  <c r="G148" i="11"/>
  <c r="M148" i="11" s="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M52" i="11" s="1"/>
  <c r="G38" i="11"/>
  <c r="M38" i="11" s="1"/>
  <c r="G370" i="11"/>
  <c r="M370" i="11" s="1"/>
  <c r="G391" i="11"/>
  <c r="M391" i="11" s="1"/>
  <c r="G351" i="11"/>
  <c r="M351" i="11" s="1"/>
  <c r="G340" i="11"/>
  <c r="M340" i="11" s="1"/>
  <c r="G298" i="11"/>
  <c r="M298" i="11" s="1"/>
  <c r="G246" i="11"/>
  <c r="M246" i="11" s="1"/>
  <c r="G187" i="11"/>
  <c r="M187" i="11" s="1"/>
  <c r="G170" i="11"/>
  <c r="M170" i="11" s="1"/>
  <c r="G126" i="11"/>
  <c r="M126" i="11" s="1"/>
  <c r="G116" i="11"/>
  <c r="M116" i="11" s="1"/>
  <c r="G56" i="11"/>
  <c r="M56" i="11" s="1"/>
  <c r="G308" i="11"/>
  <c r="M308" i="11" s="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M178" i="11" s="1"/>
  <c r="G53" i="11"/>
  <c r="M53" i="11" s="1"/>
  <c r="G398" i="11"/>
  <c r="M398" i="11" s="1"/>
  <c r="G392" i="11"/>
  <c r="M392" i="11" s="1"/>
  <c r="G358" i="11"/>
  <c r="M358" i="11" s="1"/>
  <c r="G330" i="11"/>
  <c r="M330" i="11" s="1"/>
  <c r="G242" i="11"/>
  <c r="M242" i="11" s="1"/>
  <c r="G138" i="11"/>
  <c r="M138" i="11" s="1"/>
  <c r="G117" i="11"/>
  <c r="M117" i="11" s="1"/>
  <c r="G112" i="11"/>
  <c r="M112" i="11" s="1"/>
  <c r="G69" i="11"/>
  <c r="M69" i="11" s="1"/>
  <c r="G214" i="11"/>
  <c r="M214" i="11" s="1"/>
  <c r="G96" i="11"/>
  <c r="M96" i="11" s="1"/>
  <c r="G374" i="11"/>
  <c r="M374" i="11" s="1"/>
  <c r="G369" i="11"/>
  <c r="M369" i="11" s="1"/>
  <c r="G273" i="11"/>
  <c r="M273" i="11" s="1"/>
  <c r="G133" i="11"/>
  <c r="M133" i="11" s="1"/>
  <c r="G121" i="11"/>
  <c r="M121" i="11" s="1"/>
  <c r="E13" i="11"/>
  <c r="G403" i="11"/>
  <c r="M403" i="11" s="1"/>
  <c r="G34" i="11"/>
  <c r="M34" i="11" s="1"/>
  <c r="G420" i="11"/>
  <c r="M420" i="11" s="1"/>
  <c r="G310" i="11"/>
  <c r="M310" i="11" s="1"/>
  <c r="G292" i="11"/>
  <c r="M292" i="11" s="1"/>
  <c r="G197" i="11"/>
  <c r="M197" i="11" s="1"/>
  <c r="G191" i="11"/>
  <c r="M191" i="11" s="1"/>
  <c r="G137" i="11"/>
  <c r="M137" i="11" s="1"/>
  <c r="G76" i="11"/>
  <c r="M76" i="11" s="1"/>
  <c r="G72" i="11"/>
  <c r="M72" i="11" s="1"/>
  <c r="G460" i="11"/>
  <c r="M460" i="11" s="1"/>
  <c r="G60" i="11"/>
  <c r="M60" i="11" s="1"/>
  <c r="G377" i="11"/>
  <c r="M377" i="11" s="1"/>
  <c r="G337" i="11"/>
  <c r="M337" i="11" s="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M188" i="11" s="1"/>
  <c r="G107" i="11"/>
  <c r="M107" i="11" s="1"/>
  <c r="G73" i="11"/>
  <c r="M73" i="11" s="1"/>
  <c r="G312" i="11"/>
  <c r="M312" i="11" s="1"/>
  <c r="G236" i="11"/>
  <c r="M236" i="11" s="1"/>
  <c r="G44" i="11"/>
  <c r="M44" i="11" s="1"/>
  <c r="G269" i="11"/>
  <c r="M269" i="11" s="1"/>
  <c r="G171" i="11"/>
  <c r="M171" i="11" s="1"/>
  <c r="G30" i="11"/>
  <c r="M30" i="11" s="1"/>
  <c r="G363" i="11"/>
  <c r="M363" i="11" s="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M373" i="11" s="1"/>
  <c r="G272" i="11"/>
  <c r="M272" i="11" s="1"/>
  <c r="G120" i="11"/>
  <c r="M120" i="11" s="1"/>
  <c r="G33" i="11"/>
  <c r="M33" i="11" s="1"/>
  <c r="G25" i="11"/>
  <c r="M25" i="11" s="1"/>
  <c r="G21" i="11"/>
  <c r="M21" i="11" s="1"/>
  <c r="G395" i="11"/>
  <c r="M395" i="11" s="1"/>
  <c r="G378" i="11"/>
  <c r="M378" i="11" s="1"/>
  <c r="G355" i="11"/>
  <c r="M355" i="11" s="1"/>
  <c r="G276" i="11"/>
  <c r="M276" i="11" s="1"/>
  <c r="G180" i="11"/>
  <c r="M180" i="11" s="1"/>
  <c r="G169" i="11"/>
  <c r="M169" i="11" s="1"/>
  <c r="G163" i="11"/>
  <c r="M163" i="11" s="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M28" i="11" s="1"/>
  <c r="G455" i="11"/>
  <c r="M455" i="11" s="1"/>
  <c r="G413" i="11"/>
  <c r="M413" i="11" s="1"/>
  <c r="G384" i="11"/>
  <c r="M384" i="11" s="1"/>
  <c r="G297" i="11"/>
  <c r="M297" i="11" s="1"/>
  <c r="G245" i="11"/>
  <c r="M245" i="11" s="1"/>
  <c r="G174" i="11"/>
  <c r="M174" i="11" s="1"/>
  <c r="G146" i="11"/>
  <c r="M146" i="11" s="1"/>
  <c r="G55" i="11"/>
  <c r="M55" i="11" s="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M285" i="11" s="1"/>
  <c r="G275" i="11"/>
  <c r="M275" i="11" s="1"/>
  <c r="G205" i="11"/>
  <c r="M205" i="11" s="1"/>
  <c r="G151" i="11"/>
  <c r="M151" i="11" s="1"/>
  <c r="G145" i="11"/>
  <c r="M145" i="11" s="1"/>
  <c r="G65" i="11"/>
  <c r="M65" i="11" s="1"/>
  <c r="G200" i="11"/>
  <c r="M200" i="11" s="1"/>
  <c r="G417" i="11"/>
  <c r="M417" i="11" s="1"/>
  <c r="G342" i="11"/>
  <c r="M342" i="11" s="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R17" i="10"/>
  <c r="R19" i="10"/>
  <c r="T21" i="10"/>
  <c r="P19" i="13" l="1"/>
  <c r="E4" i="5"/>
  <c r="R8" i="5" s="1"/>
  <c r="G312" i="10"/>
  <c r="M312" i="10" s="1"/>
  <c r="G465" i="10"/>
  <c r="M465" i="10" s="1"/>
  <c r="G357" i="10"/>
  <c r="M357" i="10" s="1"/>
  <c r="G163" i="10"/>
  <c r="M163" i="10" s="1"/>
  <c r="K107" i="11"/>
  <c r="K82" i="11"/>
  <c r="K390" i="11"/>
  <c r="K251" i="11"/>
  <c r="K117" i="11"/>
  <c r="K344" i="11"/>
  <c r="K129" i="11"/>
  <c r="K34" i="11"/>
  <c r="K166" i="11"/>
  <c r="K57" i="11"/>
  <c r="K224" i="11"/>
  <c r="K210" i="11"/>
  <c r="K47" i="11"/>
  <c r="K77" i="11"/>
  <c r="K196" i="11"/>
  <c r="K190" i="11"/>
  <c r="K174" i="11"/>
  <c r="K159" i="11"/>
  <c r="K163" i="11"/>
  <c r="K67" i="11"/>
  <c r="K278" i="11"/>
  <c r="K222" i="11"/>
  <c r="K303" i="11"/>
  <c r="K360" i="11"/>
  <c r="K455" i="11"/>
  <c r="K43" i="11"/>
  <c r="K141" i="11"/>
  <c r="K280" i="11"/>
  <c r="K463" i="11"/>
  <c r="K97" i="11"/>
  <c r="K144" i="11"/>
  <c r="K135" i="11"/>
  <c r="K380" i="11"/>
  <c r="K441" i="11"/>
  <c r="K87" i="11"/>
  <c r="K355" i="11"/>
  <c r="K266" i="11"/>
  <c r="K185" i="11"/>
  <c r="K338" i="11"/>
  <c r="K384" i="11"/>
  <c r="K152" i="11"/>
  <c r="K93" i="11"/>
  <c r="K329" i="11"/>
  <c r="K80" i="11"/>
  <c r="K336" i="11"/>
  <c r="K33" i="11"/>
  <c r="K130" i="11"/>
  <c r="K394" i="11"/>
  <c r="K37" i="11"/>
  <c r="K301" i="11"/>
  <c r="K246" i="11"/>
  <c r="K342" i="11"/>
  <c r="K389" i="11"/>
  <c r="K283" i="11"/>
  <c r="K27" i="11"/>
  <c r="K331" i="11"/>
  <c r="K346" i="11"/>
  <c r="K445" i="11"/>
  <c r="K131" i="11"/>
  <c r="K54" i="11"/>
  <c r="K250" i="11"/>
  <c r="K272" i="11"/>
  <c r="K423" i="11"/>
  <c r="K269" i="11"/>
  <c r="K392" i="11"/>
  <c r="K109" i="11"/>
  <c r="K429" i="11"/>
  <c r="K228" i="11"/>
  <c r="K207" i="11"/>
  <c r="K221" i="11"/>
  <c r="K76" i="11"/>
  <c r="K92" i="11"/>
  <c r="K70" i="11"/>
  <c r="K98" i="11"/>
  <c r="K295" i="11"/>
  <c r="K39" i="11"/>
  <c r="K469" i="11"/>
  <c r="K48" i="11"/>
  <c r="K239" i="11"/>
  <c r="K413" i="11"/>
  <c r="K146" i="11"/>
  <c r="K438" i="11"/>
  <c r="K86" i="11"/>
  <c r="K84" i="11"/>
  <c r="K28" i="11"/>
  <c r="K468" i="11"/>
  <c r="K120" i="11"/>
  <c r="K234" i="11"/>
  <c r="K56" i="11"/>
  <c r="K315" i="11"/>
  <c r="K75" i="11"/>
  <c r="K73" i="11"/>
  <c r="K467" i="11"/>
  <c r="K261" i="11"/>
  <c r="K313" i="11"/>
  <c r="K349" i="11"/>
  <c r="K149" i="11"/>
  <c r="K64" i="11"/>
  <c r="K62" i="11"/>
  <c r="K457" i="11"/>
  <c r="K293" i="11"/>
  <c r="K335" i="11"/>
  <c r="K459" i="11"/>
  <c r="K124" i="11"/>
  <c r="K53" i="11"/>
  <c r="K51" i="11"/>
  <c r="K447" i="11"/>
  <c r="K321" i="11"/>
  <c r="K142" i="11"/>
  <c r="K466" i="11"/>
  <c r="K358" i="11"/>
  <c r="K179" i="11"/>
  <c r="K411" i="11"/>
  <c r="K42" i="11"/>
  <c r="K40" i="11"/>
  <c r="K437" i="11"/>
  <c r="K464" i="11"/>
  <c r="K65" i="11"/>
  <c r="K418" i="11"/>
  <c r="K460" i="11"/>
  <c r="K427" i="11"/>
  <c r="K45" i="11"/>
  <c r="K453" i="11"/>
  <c r="K451" i="11"/>
  <c r="K406" i="11"/>
  <c r="K439" i="11"/>
  <c r="K417" i="11"/>
  <c r="K134" i="11"/>
  <c r="K36" i="11"/>
  <c r="K69" i="11"/>
  <c r="K354" i="11"/>
  <c r="K352" i="11"/>
  <c r="K373" i="11"/>
  <c r="K19" i="11"/>
  <c r="K407" i="11"/>
  <c r="K103" i="11"/>
  <c r="K412" i="11"/>
  <c r="K24" i="11"/>
  <c r="K254" i="11"/>
  <c r="K241" i="11"/>
  <c r="K362" i="11"/>
  <c r="K449" i="11"/>
  <c r="K307" i="11"/>
  <c r="K112" i="11"/>
  <c r="K226" i="11"/>
  <c r="K348" i="11"/>
  <c r="K375" i="11"/>
  <c r="K230" i="11"/>
  <c r="K351" i="11"/>
  <c r="K428" i="11"/>
  <c r="K297" i="11"/>
  <c r="K25" i="11"/>
  <c r="K171" i="11"/>
  <c r="K323" i="11"/>
  <c r="K364" i="11"/>
  <c r="K219" i="11"/>
  <c r="K340" i="11"/>
  <c r="K416" i="11"/>
  <c r="K287" i="11"/>
  <c r="K302" i="11"/>
  <c r="K404" i="11"/>
  <c r="K444" i="11"/>
  <c r="K353" i="11"/>
  <c r="K208" i="11"/>
  <c r="K306" i="11"/>
  <c r="K405" i="11"/>
  <c r="K277" i="11"/>
  <c r="K290" i="11"/>
  <c r="K312" i="11"/>
  <c r="K268" i="11"/>
  <c r="K202" i="11"/>
  <c r="K100" i="11"/>
  <c r="K320" i="11"/>
  <c r="K430" i="11"/>
  <c r="K300" i="11"/>
  <c r="K284" i="11"/>
  <c r="K433" i="11"/>
  <c r="K216" i="11"/>
  <c r="K267" i="11"/>
  <c r="K123" i="11"/>
  <c r="K91" i="11"/>
  <c r="K236" i="11"/>
  <c r="K115" i="11"/>
  <c r="K78" i="11"/>
  <c r="K309" i="11"/>
  <c r="K419" i="11"/>
  <c r="K233" i="11"/>
  <c r="K162" i="11"/>
  <c r="K366" i="11"/>
  <c r="K205" i="11"/>
  <c r="K257" i="11"/>
  <c r="K68" i="11"/>
  <c r="K256" i="11"/>
  <c r="K212" i="11"/>
  <c r="K136" i="11"/>
  <c r="K410" i="11"/>
  <c r="K298" i="11"/>
  <c r="K408" i="11"/>
  <c r="K200" i="11"/>
  <c r="K151" i="11"/>
  <c r="K311" i="11"/>
  <c r="K194" i="11"/>
  <c r="K247" i="11"/>
  <c r="K435" i="11"/>
  <c r="K170" i="11"/>
  <c r="K181" i="11"/>
  <c r="K425" i="11"/>
  <c r="K376" i="11"/>
  <c r="K286" i="11"/>
  <c r="K396" i="11"/>
  <c r="K133" i="11"/>
  <c r="K140" i="11"/>
  <c r="K461" i="11"/>
  <c r="K183" i="11"/>
  <c r="K237" i="11"/>
  <c r="K258" i="11"/>
  <c r="K304" i="11"/>
  <c r="K156" i="11"/>
  <c r="K81" i="11"/>
  <c r="K110" i="11"/>
  <c r="K275" i="11"/>
  <c r="K385" i="11"/>
  <c r="K111" i="11"/>
  <c r="K118" i="11"/>
  <c r="K450" i="11"/>
  <c r="K172" i="11"/>
  <c r="K227" i="11"/>
  <c r="K314" i="11"/>
  <c r="K60" i="11"/>
  <c r="K356" i="11"/>
  <c r="K125" i="11"/>
  <c r="K271" i="11"/>
  <c r="K88" i="11"/>
  <c r="K264" i="11"/>
  <c r="K374" i="11"/>
  <c r="K89" i="11"/>
  <c r="K106" i="11"/>
  <c r="K395" i="11"/>
  <c r="K61" i="11"/>
  <c r="K217" i="11"/>
  <c r="K38" i="11"/>
  <c r="K434" i="11"/>
  <c r="K326" i="11"/>
  <c r="K101" i="11"/>
  <c r="K160" i="11"/>
  <c r="K21" i="11"/>
  <c r="K153" i="11"/>
  <c r="K363" i="11"/>
  <c r="K443" i="11"/>
  <c r="K95" i="11"/>
  <c r="K318" i="11"/>
  <c r="K50" i="11"/>
  <c r="K168" i="11"/>
  <c r="K201" i="11"/>
  <c r="K238" i="11"/>
  <c r="K191" i="11"/>
  <c r="K248" i="11"/>
  <c r="K282" i="11"/>
  <c r="K359" i="11"/>
  <c r="K465" i="11"/>
  <c r="K365" i="11"/>
  <c r="K165" i="11"/>
  <c r="K253" i="11"/>
  <c r="K31" i="11"/>
  <c r="K341" i="11"/>
  <c r="K119" i="11"/>
  <c r="K462" i="11"/>
  <c r="K273" i="11"/>
  <c r="K29" i="11"/>
  <c r="K255" i="11"/>
  <c r="K383" i="11"/>
  <c r="K161" i="11"/>
  <c r="K397" i="11"/>
  <c r="K197" i="11"/>
  <c r="K448" i="11"/>
  <c r="K145" i="11"/>
  <c r="K213" i="11"/>
  <c r="K424" i="11"/>
  <c r="K215" i="11"/>
  <c r="K382" i="11"/>
  <c r="K35" i="11"/>
  <c r="K414" i="11"/>
  <c r="K332" i="11"/>
  <c r="K132" i="11"/>
  <c r="K242" i="11"/>
  <c r="K20" i="11"/>
  <c r="K330" i="11"/>
  <c r="K108" i="11"/>
  <c r="K440" i="11"/>
  <c r="K262" i="11"/>
  <c r="K454" i="11"/>
  <c r="K211" i="11"/>
  <c r="K372" i="11"/>
  <c r="K150" i="11"/>
  <c r="K379" i="11"/>
  <c r="K334" i="11"/>
  <c r="K182" i="11"/>
  <c r="K49" i="11"/>
  <c r="K401" i="11"/>
  <c r="K456" i="11"/>
  <c r="K225" i="11"/>
  <c r="K391" i="11"/>
  <c r="K299" i="11"/>
  <c r="K99" i="11"/>
  <c r="K231" i="11"/>
  <c r="K422" i="11"/>
  <c r="K319" i="11"/>
  <c r="K96" i="11"/>
  <c r="K400" i="11"/>
  <c r="K240" i="11"/>
  <c r="K378" i="11"/>
  <c r="K122" i="11"/>
  <c r="K361" i="11"/>
  <c r="K139" i="11"/>
  <c r="K377" i="11"/>
  <c r="K177" i="11"/>
  <c r="K325" i="11"/>
  <c r="K23" i="11"/>
  <c r="K265" i="11"/>
  <c r="K333" i="11"/>
  <c r="K229" i="11"/>
  <c r="K350" i="11"/>
  <c r="K104" i="11"/>
  <c r="K249" i="11"/>
  <c r="K126" i="11"/>
  <c r="K371" i="11"/>
  <c r="K393" i="11"/>
  <c r="K381" i="11"/>
  <c r="K59" i="11"/>
  <c r="K291" i="11"/>
  <c r="K243" i="11"/>
  <c r="K431" i="11"/>
  <c r="K209" i="11"/>
  <c r="K244" i="11"/>
  <c r="K296" i="11"/>
  <c r="K74" i="11"/>
  <c r="K189" i="11"/>
  <c r="K218" i="11"/>
  <c r="K178" i="11"/>
  <c r="K399" i="11"/>
  <c r="K339" i="11"/>
  <c r="K116" i="11"/>
  <c r="K357" i="11"/>
  <c r="K157" i="11"/>
  <c r="K90" i="11"/>
  <c r="K368" i="11"/>
  <c r="K85" i="11"/>
  <c r="K367" i="11"/>
  <c r="K324" i="11"/>
  <c r="K169" i="11"/>
  <c r="K102" i="11"/>
  <c r="K79" i="11"/>
  <c r="K415" i="11"/>
  <c r="K113" i="11"/>
  <c r="K193" i="11"/>
  <c r="K260" i="11"/>
  <c r="K232" i="11"/>
  <c r="K420" i="11"/>
  <c r="K198" i="11"/>
  <c r="K155" i="11"/>
  <c r="K285" i="11"/>
  <c r="K63" i="11"/>
  <c r="K22" i="11"/>
  <c r="K206" i="11"/>
  <c r="K55" i="11"/>
  <c r="K276" i="11"/>
  <c r="K328" i="11"/>
  <c r="K105" i="11"/>
  <c r="K347" i="11"/>
  <c r="K147" i="11"/>
  <c r="K187" i="11"/>
  <c r="K281" i="11"/>
  <c r="K308" i="11"/>
  <c r="K128" i="11"/>
  <c r="K270" i="11"/>
  <c r="K403" i="11"/>
  <c r="K436" i="11"/>
  <c r="K370" i="11"/>
  <c r="K369" i="11"/>
  <c r="K426" i="11"/>
  <c r="K138" i="11"/>
  <c r="K235" i="11"/>
  <c r="K154" i="11"/>
  <c r="K409" i="11"/>
  <c r="K186" i="11"/>
  <c r="K44" i="11"/>
  <c r="K274" i="11"/>
  <c r="K52" i="11"/>
  <c r="K421" i="11"/>
  <c r="K195" i="11"/>
  <c r="K388" i="11"/>
  <c r="K199" i="11"/>
  <c r="K316" i="11"/>
  <c r="K94" i="11"/>
  <c r="K337" i="11"/>
  <c r="K137" i="11"/>
  <c r="K158" i="11"/>
  <c r="K114" i="11"/>
  <c r="K220" i="11"/>
  <c r="K322" i="11"/>
  <c r="K66" i="11"/>
  <c r="K167" i="11"/>
  <c r="K203" i="11"/>
  <c r="K245" i="11"/>
  <c r="K26" i="11"/>
  <c r="K259" i="11"/>
  <c r="K71" i="11"/>
  <c r="K345" i="11"/>
  <c r="K279" i="11"/>
  <c r="K58" i="11"/>
  <c r="K204" i="11"/>
  <c r="K143" i="11"/>
  <c r="K398" i="11"/>
  <c r="K175" i="11"/>
  <c r="K432" i="11"/>
  <c r="K263" i="11"/>
  <c r="K41" i="11"/>
  <c r="K310" i="11"/>
  <c r="K184" i="11"/>
  <c r="K288" i="11"/>
  <c r="K32" i="11"/>
  <c r="K305" i="11"/>
  <c r="K83" i="11"/>
  <c r="K327" i="11"/>
  <c r="K127" i="11"/>
  <c r="K387" i="11"/>
  <c r="K446" i="11"/>
  <c r="K452" i="11"/>
  <c r="K289" i="11"/>
  <c r="K458" i="11"/>
  <c r="K214" i="11"/>
  <c r="K223" i="11"/>
  <c r="K148" i="11"/>
  <c r="K46" i="11"/>
  <c r="K292" i="11"/>
  <c r="K402" i="11"/>
  <c r="K192" i="11"/>
  <c r="K180" i="11"/>
  <c r="K121" i="11"/>
  <c r="K386" i="11"/>
  <c r="K164" i="11"/>
  <c r="K343" i="11"/>
  <c r="K252" i="11"/>
  <c r="K30" i="11"/>
  <c r="K176" i="11"/>
  <c r="K173" i="11"/>
  <c r="K188" i="11"/>
  <c r="K442" i="11"/>
  <c r="K294" i="11"/>
  <c r="K72" i="11"/>
  <c r="K317" i="11"/>
  <c r="G305" i="10"/>
  <c r="M305" i="10" s="1"/>
  <c r="G123" i="10"/>
  <c r="M123" i="10" s="1"/>
  <c r="G351" i="10"/>
  <c r="M351" i="10" s="1"/>
  <c r="E5" i="10"/>
  <c r="H288" i="10" s="1"/>
  <c r="I288" i="10" s="1"/>
  <c r="G99" i="10"/>
  <c r="M99" i="10" s="1"/>
  <c r="G49" i="10"/>
  <c r="M49" i="10" s="1"/>
  <c r="G174" i="10"/>
  <c r="M174" i="10" s="1"/>
  <c r="H450" i="11"/>
  <c r="I450" i="11" s="1"/>
  <c r="G136" i="10"/>
  <c r="M136" i="10" s="1"/>
  <c r="G61" i="10"/>
  <c r="M61" i="10" s="1"/>
  <c r="G447" i="10"/>
  <c r="M447" i="10" s="1"/>
  <c r="G451" i="10"/>
  <c r="M451" i="10" s="1"/>
  <c r="G206" i="10"/>
  <c r="M206" i="10" s="1"/>
  <c r="G377" i="10"/>
  <c r="M377" i="10" s="1"/>
  <c r="G121" i="10"/>
  <c r="M121" i="10" s="1"/>
  <c r="G348" i="10"/>
  <c r="M348" i="10" s="1"/>
  <c r="G97" i="10"/>
  <c r="M97" i="10" s="1"/>
  <c r="G185" i="10"/>
  <c r="M185" i="10" s="1"/>
  <c r="E232" i="11"/>
  <c r="E182" i="11"/>
  <c r="E219" i="11"/>
  <c r="H67" i="11"/>
  <c r="I67" i="11" s="1"/>
  <c r="G398" i="10"/>
  <c r="M398" i="10" s="1"/>
  <c r="G50" i="10"/>
  <c r="M50" i="10" s="1"/>
  <c r="G462" i="10"/>
  <c r="M462" i="10" s="1"/>
  <c r="G267" i="10"/>
  <c r="M267" i="10" s="1"/>
  <c r="G323" i="10"/>
  <c r="M323" i="10" s="1"/>
  <c r="G367" i="10"/>
  <c r="M367" i="10" s="1"/>
  <c r="G193" i="10"/>
  <c r="M193" i="10" s="1"/>
  <c r="G32" i="10"/>
  <c r="M32" i="10" s="1"/>
  <c r="G355" i="10"/>
  <c r="M355" i="10" s="1"/>
  <c r="G426" i="10"/>
  <c r="M426" i="10" s="1"/>
  <c r="G336" i="10"/>
  <c r="M336" i="10" s="1"/>
  <c r="G341" i="10"/>
  <c r="M341" i="10" s="1"/>
  <c r="G446" i="10"/>
  <c r="M446" i="10" s="1"/>
  <c r="G143" i="10"/>
  <c r="M143" i="10" s="1"/>
  <c r="G349" i="10"/>
  <c r="M349" i="10" s="1"/>
  <c r="G414" i="10"/>
  <c r="M414" i="10" s="1"/>
  <c r="G272" i="10"/>
  <c r="M272" i="10" s="1"/>
  <c r="G47" i="10"/>
  <c r="M47" i="10" s="1"/>
  <c r="G224" i="10"/>
  <c r="M224" i="10" s="1"/>
  <c r="G115" i="10"/>
  <c r="M115" i="10" s="1"/>
  <c r="G431" i="10"/>
  <c r="M431" i="10" s="1"/>
  <c r="G268" i="10"/>
  <c r="M268" i="10" s="1"/>
  <c r="G68" i="10"/>
  <c r="M68" i="10" s="1"/>
  <c r="G320" i="10"/>
  <c r="M320" i="10" s="1"/>
  <c r="G147" i="10"/>
  <c r="M147" i="10" s="1"/>
  <c r="G19" i="10"/>
  <c r="M19" i="10" s="1"/>
  <c r="G36" i="10"/>
  <c r="M36" i="10" s="1"/>
  <c r="G321" i="10"/>
  <c r="M321" i="10" s="1"/>
  <c r="G169" i="10"/>
  <c r="M169" i="10" s="1"/>
  <c r="G221" i="10"/>
  <c r="M221" i="10" s="1"/>
  <c r="G150" i="10"/>
  <c r="M150" i="10" s="1"/>
  <c r="G436" i="10"/>
  <c r="M436" i="10" s="1"/>
  <c r="G179" i="10"/>
  <c r="M179" i="10" s="1"/>
  <c r="G125" i="10"/>
  <c r="M125" i="10" s="1"/>
  <c r="G370" i="10"/>
  <c r="M370" i="10" s="1"/>
  <c r="G137" i="10"/>
  <c r="M137" i="10" s="1"/>
  <c r="G160" i="10"/>
  <c r="M160" i="10" s="1"/>
  <c r="G93" i="10"/>
  <c r="M93" i="10" s="1"/>
  <c r="G128" i="10"/>
  <c r="M128" i="10" s="1"/>
  <c r="G145" i="10"/>
  <c r="M145" i="10" s="1"/>
  <c r="G70" i="10"/>
  <c r="M70" i="10" s="1"/>
  <c r="G255" i="10"/>
  <c r="M255" i="10" s="1"/>
  <c r="G113" i="10"/>
  <c r="M113" i="10" s="1"/>
  <c r="G103" i="10"/>
  <c r="M103" i="10" s="1"/>
  <c r="G338" i="10"/>
  <c r="M338" i="10" s="1"/>
  <c r="G430" i="10"/>
  <c r="M430" i="10" s="1"/>
  <c r="G102" i="10"/>
  <c r="M102" i="10" s="1"/>
  <c r="G226" i="10"/>
  <c r="M226" i="10" s="1"/>
  <c r="G415" i="10"/>
  <c r="M415" i="10" s="1"/>
  <c r="G168" i="10"/>
  <c r="M168" i="10" s="1"/>
  <c r="G468" i="10"/>
  <c r="M468" i="10" s="1"/>
  <c r="G34" i="10"/>
  <c r="M34" i="10" s="1"/>
  <c r="G387" i="10"/>
  <c r="M387" i="10" s="1"/>
  <c r="G419" i="10"/>
  <c r="M419" i="10" s="1"/>
  <c r="G273" i="10"/>
  <c r="M273" i="10" s="1"/>
  <c r="G293" i="10"/>
  <c r="M293" i="10" s="1"/>
  <c r="G86" i="10"/>
  <c r="M86" i="10" s="1"/>
  <c r="G402" i="10"/>
  <c r="M402" i="10" s="1"/>
  <c r="G452" i="10"/>
  <c r="M452" i="10" s="1"/>
  <c r="G127" i="10"/>
  <c r="M127" i="10" s="1"/>
  <c r="G213" i="10"/>
  <c r="M213" i="10" s="1"/>
  <c r="G178" i="10"/>
  <c r="M178" i="10" s="1"/>
  <c r="G77" i="10"/>
  <c r="M77" i="10" s="1"/>
  <c r="G65" i="10"/>
  <c r="M65" i="10" s="1"/>
  <c r="G79" i="10"/>
  <c r="M79" i="10" s="1"/>
  <c r="G43" i="10"/>
  <c r="M43" i="10" s="1"/>
  <c r="G264" i="10"/>
  <c r="M264" i="10" s="1"/>
  <c r="G409" i="10"/>
  <c r="M409" i="10" s="1"/>
  <c r="G247" i="10"/>
  <c r="M247" i="10" s="1"/>
  <c r="G88" i="10"/>
  <c r="M88" i="10" s="1"/>
  <c r="G91" i="10"/>
  <c r="M91" i="10" s="1"/>
  <c r="G309" i="10"/>
  <c r="M309" i="10" s="1"/>
  <c r="G381" i="10"/>
  <c r="M381" i="10" s="1"/>
  <c r="G343" i="10"/>
  <c r="M343" i="10" s="1"/>
  <c r="G400" i="10"/>
  <c r="M400" i="10" s="1"/>
  <c r="G106" i="10"/>
  <c r="M106" i="10" s="1"/>
  <c r="G141" i="10"/>
  <c r="M141" i="10" s="1"/>
  <c r="G53" i="10"/>
  <c r="M53" i="10" s="1"/>
  <c r="G422" i="10"/>
  <c r="M422" i="10" s="1"/>
  <c r="G317" i="10"/>
  <c r="M317" i="10" s="1"/>
  <c r="G386" i="10"/>
  <c r="M386" i="10" s="1"/>
  <c r="G118" i="10"/>
  <c r="M118" i="10" s="1"/>
  <c r="G384" i="10"/>
  <c r="M384" i="10" s="1"/>
  <c r="G89" i="10"/>
  <c r="M89" i="10" s="1"/>
  <c r="G101" i="10"/>
  <c r="M101" i="10" s="1"/>
  <c r="G117" i="10"/>
  <c r="M117" i="10" s="1"/>
  <c r="G26" i="10"/>
  <c r="M26" i="10" s="1"/>
  <c r="G20" i="10"/>
  <c r="M20" i="10" s="1"/>
  <c r="G216" i="10"/>
  <c r="M216" i="10" s="1"/>
  <c r="G202" i="10"/>
  <c r="M202" i="10" s="1"/>
  <c r="G85" i="10"/>
  <c r="M85" i="10" s="1"/>
  <c r="G363" i="10"/>
  <c r="M363" i="10" s="1"/>
  <c r="G369" i="10"/>
  <c r="M369" i="10" s="1"/>
  <c r="G138" i="10"/>
  <c r="M138" i="10" s="1"/>
  <c r="G33" i="10"/>
  <c r="M33" i="10" s="1"/>
  <c r="G297" i="10"/>
  <c r="M297" i="10" s="1"/>
  <c r="G366" i="10"/>
  <c r="M366" i="10" s="1"/>
  <c r="G41" i="10"/>
  <c r="M41" i="10" s="1"/>
  <c r="G358" i="10"/>
  <c r="M358" i="10" s="1"/>
  <c r="G208" i="10"/>
  <c r="M208" i="10" s="1"/>
  <c r="G114" i="10"/>
  <c r="M114" i="10" s="1"/>
  <c r="G90" i="10"/>
  <c r="M90" i="10" s="1"/>
  <c r="G133" i="10"/>
  <c r="M133" i="10" s="1"/>
  <c r="G83" i="10"/>
  <c r="M83" i="10" s="1"/>
  <c r="G282" i="10"/>
  <c r="M282" i="10" s="1"/>
  <c r="G453" i="10"/>
  <c r="M453" i="10" s="1"/>
  <c r="G254" i="10"/>
  <c r="M254" i="10" s="1"/>
  <c r="G94" i="10"/>
  <c r="M94" i="10" s="1"/>
  <c r="G122" i="10"/>
  <c r="M122" i="10" s="1"/>
  <c r="G313" i="10"/>
  <c r="M313" i="10" s="1"/>
  <c r="G416" i="10"/>
  <c r="M416" i="10" s="1"/>
  <c r="G347" i="10"/>
  <c r="M347" i="10" s="1"/>
  <c r="G407" i="10"/>
  <c r="M407" i="10" s="1"/>
  <c r="G126" i="10"/>
  <c r="M126" i="10" s="1"/>
  <c r="G144" i="10"/>
  <c r="M144" i="10" s="1"/>
  <c r="G73" i="10"/>
  <c r="M73" i="10" s="1"/>
  <c r="G442" i="10"/>
  <c r="M442" i="10" s="1"/>
  <c r="G337" i="10"/>
  <c r="M337" i="10" s="1"/>
  <c r="G406" i="10"/>
  <c r="M406" i="10" s="1"/>
  <c r="G220" i="10"/>
  <c r="M220" i="10" s="1"/>
  <c r="G207" i="10"/>
  <c r="M207" i="10" s="1"/>
  <c r="G440" i="10"/>
  <c r="M440" i="10" s="1"/>
  <c r="G116" i="10"/>
  <c r="M116" i="10" s="1"/>
  <c r="G199" i="10"/>
  <c r="M199" i="10" s="1"/>
  <c r="G195" i="10"/>
  <c r="M195" i="10" s="1"/>
  <c r="G130" i="10"/>
  <c r="M130" i="10" s="1"/>
  <c r="G435" i="10"/>
  <c r="M435" i="10" s="1"/>
  <c r="G433" i="10"/>
  <c r="M433" i="10" s="1"/>
  <c r="G417" i="10"/>
  <c r="M417" i="10" s="1"/>
  <c r="G233" i="10"/>
  <c r="M233" i="10" s="1"/>
  <c r="G249" i="10"/>
  <c r="M249" i="10" s="1"/>
  <c r="G420" i="10"/>
  <c r="M420" i="10" s="1"/>
  <c r="G227" i="10"/>
  <c r="M227" i="10" s="1"/>
  <c r="G437" i="10"/>
  <c r="M437" i="10" s="1"/>
  <c r="G149" i="10"/>
  <c r="M149" i="10" s="1"/>
  <c r="G239" i="10"/>
  <c r="M239" i="10" s="1"/>
  <c r="G393" i="10"/>
  <c r="M393" i="10" s="1"/>
  <c r="G241" i="10"/>
  <c r="M241" i="10" s="1"/>
  <c r="G52" i="10"/>
  <c r="M52" i="10" s="1"/>
  <c r="G57" i="10"/>
  <c r="M57" i="10" s="1"/>
  <c r="G256" i="10"/>
  <c r="M256" i="10" s="1"/>
  <c r="G339" i="10"/>
  <c r="M339" i="10" s="1"/>
  <c r="G194" i="10"/>
  <c r="M194" i="10" s="1"/>
  <c r="G27" i="10"/>
  <c r="M27" i="10" s="1"/>
  <c r="G69" i="10"/>
  <c r="M69" i="10" s="1"/>
  <c r="G276" i="10"/>
  <c r="M276" i="10" s="1"/>
  <c r="G244" i="10"/>
  <c r="M244" i="10" s="1"/>
  <c r="G424" i="10"/>
  <c r="M424" i="10" s="1"/>
  <c r="G98" i="10"/>
  <c r="M98" i="10" s="1"/>
  <c r="G203" i="10"/>
  <c r="M203" i="10" s="1"/>
  <c r="G290" i="10"/>
  <c r="M290" i="10" s="1"/>
  <c r="G230" i="10"/>
  <c r="M230" i="10" s="1"/>
  <c r="G275" i="10"/>
  <c r="M275" i="10" s="1"/>
  <c r="G299" i="10"/>
  <c r="M299" i="10" s="1"/>
  <c r="G385" i="10"/>
  <c r="M385" i="10" s="1"/>
  <c r="G457" i="10"/>
  <c r="M457" i="10" s="1"/>
  <c r="G192" i="10"/>
  <c r="M192" i="10" s="1"/>
  <c r="G80" i="10"/>
  <c r="M80" i="10" s="1"/>
  <c r="G189" i="10"/>
  <c r="M189" i="10" s="1"/>
  <c r="G165" i="10"/>
  <c r="M165" i="10" s="1"/>
  <c r="G361" i="10"/>
  <c r="M361" i="10" s="1"/>
  <c r="G236" i="10"/>
  <c r="M236" i="10" s="1"/>
  <c r="G55" i="10"/>
  <c r="M55" i="10" s="1"/>
  <c r="G449" i="10"/>
  <c r="M449" i="10" s="1"/>
  <c r="G158" i="10"/>
  <c r="M158" i="10" s="1"/>
  <c r="G397" i="10"/>
  <c r="M397" i="10" s="1"/>
  <c r="G261" i="10"/>
  <c r="M261" i="10" s="1"/>
  <c r="G183" i="10"/>
  <c r="M183" i="10" s="1"/>
  <c r="G401" i="10"/>
  <c r="M401" i="10" s="1"/>
  <c r="G394" i="10"/>
  <c r="M394" i="10" s="1"/>
  <c r="G274" i="10"/>
  <c r="M274" i="10" s="1"/>
  <c r="G243" i="10"/>
  <c r="M243" i="10" s="1"/>
  <c r="G345" i="10"/>
  <c r="M345" i="10" s="1"/>
  <c r="G240" i="10"/>
  <c r="M240" i="10" s="1"/>
  <c r="G360" i="10"/>
  <c r="M360" i="10" s="1"/>
  <c r="G176" i="10"/>
  <c r="M176" i="10" s="1"/>
  <c r="G340" i="10"/>
  <c r="M340" i="10" s="1"/>
  <c r="G229" i="10"/>
  <c r="M229" i="10" s="1"/>
  <c r="G155" i="10"/>
  <c r="M155" i="10" s="1"/>
  <c r="G259" i="10"/>
  <c r="M259" i="10" s="1"/>
  <c r="G365" i="10"/>
  <c r="M365" i="10" s="1"/>
  <c r="G28" i="10"/>
  <c r="M28" i="10" s="1"/>
  <c r="G67" i="10"/>
  <c r="M67" i="10" s="1"/>
  <c r="G458" i="10"/>
  <c r="M458" i="10" s="1"/>
  <c r="G140" i="10"/>
  <c r="M140" i="10" s="1"/>
  <c r="G74" i="10"/>
  <c r="M74" i="10" s="1"/>
  <c r="G304" i="10"/>
  <c r="M304" i="10" s="1"/>
  <c r="G395" i="10"/>
  <c r="M395" i="10" s="1"/>
  <c r="G327" i="10"/>
  <c r="M327" i="10" s="1"/>
  <c r="G38" i="10"/>
  <c r="M38" i="10" s="1"/>
  <c r="G72" i="10"/>
  <c r="M72" i="10" s="1"/>
  <c r="G284" i="10"/>
  <c r="M284" i="10" s="1"/>
  <c r="G350" i="10"/>
  <c r="M350" i="10" s="1"/>
  <c r="G428" i="10"/>
  <c r="M428" i="10" s="1"/>
  <c r="G139" i="10"/>
  <c r="M139" i="10" s="1"/>
  <c r="G219" i="10"/>
  <c r="M219" i="10" s="1"/>
  <c r="G300" i="10"/>
  <c r="M300" i="10" s="1"/>
  <c r="G262" i="10"/>
  <c r="M262" i="10" s="1"/>
  <c r="G308" i="10"/>
  <c r="M308" i="10" s="1"/>
  <c r="G330" i="10"/>
  <c r="M330" i="10" s="1"/>
  <c r="G405" i="10"/>
  <c r="M405" i="10" s="1"/>
  <c r="G146" i="10"/>
  <c r="M146" i="10" s="1"/>
  <c r="G212" i="10"/>
  <c r="M212" i="10" s="1"/>
  <c r="G131" i="10"/>
  <c r="M131" i="10" s="1"/>
  <c r="G62" i="10"/>
  <c r="M62" i="10" s="1"/>
  <c r="G59" i="10"/>
  <c r="M59" i="10" s="1"/>
  <c r="G180" i="10"/>
  <c r="M180" i="10" s="1"/>
  <c r="G356" i="10"/>
  <c r="M356" i="10" s="1"/>
  <c r="G324" i="10"/>
  <c r="M324" i="10" s="1"/>
  <c r="G371" i="10"/>
  <c r="M371" i="10" s="1"/>
  <c r="G399" i="10"/>
  <c r="M399" i="10" s="1"/>
  <c r="G182" i="10"/>
  <c r="M182" i="10" s="1"/>
  <c r="G325" i="10"/>
  <c r="M325" i="10" s="1"/>
  <c r="G466" i="10"/>
  <c r="M466" i="10" s="1"/>
  <c r="G242" i="10"/>
  <c r="M242" i="10" s="1"/>
  <c r="G196" i="10"/>
  <c r="M196" i="10" s="1"/>
  <c r="G171" i="10"/>
  <c r="M171" i="10" s="1"/>
  <c r="G364" i="10"/>
  <c r="M364" i="10" s="1"/>
  <c r="G251" i="10"/>
  <c r="M251" i="10" s="1"/>
  <c r="G58" i="10"/>
  <c r="M58" i="10" s="1"/>
  <c r="G214" i="10"/>
  <c r="M214" i="10" s="1"/>
  <c r="G225" i="10"/>
  <c r="M225" i="10" s="1"/>
  <c r="G152" i="10"/>
  <c r="M152" i="10" s="1"/>
  <c r="G60" i="10"/>
  <c r="M60" i="10" s="1"/>
  <c r="G188" i="10"/>
  <c r="M188" i="10" s="1"/>
  <c r="G410" i="10"/>
  <c r="M410" i="10" s="1"/>
  <c r="G391" i="10"/>
  <c r="M391" i="10" s="1"/>
  <c r="G269" i="10"/>
  <c r="M269" i="10" s="1"/>
  <c r="G95" i="10"/>
  <c r="M95" i="10" s="1"/>
  <c r="G287" i="10"/>
  <c r="M287" i="10" s="1"/>
  <c r="G238" i="10"/>
  <c r="M238" i="10" s="1"/>
  <c r="G172" i="10"/>
  <c r="M172" i="10" s="1"/>
  <c r="G54" i="10"/>
  <c r="M54" i="10" s="1"/>
  <c r="G71" i="10"/>
  <c r="M71" i="10" s="1"/>
  <c r="G48" i="10"/>
  <c r="M48" i="10" s="1"/>
  <c r="G265" i="10"/>
  <c r="M265" i="10" s="1"/>
  <c r="G120" i="10"/>
  <c r="M120" i="10" s="1"/>
  <c r="G35" i="10"/>
  <c r="M35" i="10" s="1"/>
  <c r="G429" i="10"/>
  <c r="M429" i="10" s="1"/>
  <c r="G418" i="10"/>
  <c r="M418" i="10" s="1"/>
  <c r="G75" i="10"/>
  <c r="M75" i="10" s="1"/>
  <c r="G109" i="10"/>
  <c r="M109" i="10" s="1"/>
  <c r="G288" i="10"/>
  <c r="M288" i="10" s="1"/>
  <c r="G354" i="10"/>
  <c r="M354" i="10" s="1"/>
  <c r="G455" i="10"/>
  <c r="M455" i="10" s="1"/>
  <c r="G153" i="10"/>
  <c r="M153" i="10" s="1"/>
  <c r="G235" i="10"/>
  <c r="M235" i="10" s="1"/>
  <c r="G307" i="10"/>
  <c r="M307" i="10" s="1"/>
  <c r="G294" i="10"/>
  <c r="M294" i="10" s="1"/>
  <c r="G315" i="10"/>
  <c r="M315" i="10" s="1"/>
  <c r="G344" i="10"/>
  <c r="M344" i="10" s="1"/>
  <c r="G425" i="10"/>
  <c r="M425" i="10" s="1"/>
  <c r="G166" i="10"/>
  <c r="M166" i="10" s="1"/>
  <c r="G232" i="10"/>
  <c r="M232" i="10" s="1"/>
  <c r="G40" i="10"/>
  <c r="M40" i="10" s="1"/>
  <c r="G84" i="10"/>
  <c r="M84" i="10" s="1"/>
  <c r="G108" i="10"/>
  <c r="M108" i="10" s="1"/>
  <c r="G100" i="10"/>
  <c r="M100" i="10" s="1"/>
  <c r="G270" i="10"/>
  <c r="M270" i="10" s="1"/>
  <c r="G423" i="10"/>
  <c r="M423" i="10" s="1"/>
  <c r="G124" i="10"/>
  <c r="M124" i="10" s="1"/>
  <c r="G87" i="10"/>
  <c r="M87" i="10" s="1"/>
  <c r="G253" i="10"/>
  <c r="M253" i="10" s="1"/>
  <c r="G467" i="10"/>
  <c r="M467" i="10" s="1"/>
  <c r="G78" i="10"/>
  <c r="M78" i="10" s="1"/>
  <c r="G112" i="10"/>
  <c r="M112" i="10" s="1"/>
  <c r="G333" i="10"/>
  <c r="M333" i="10" s="1"/>
  <c r="G248" i="10"/>
  <c r="M248" i="10" s="1"/>
  <c r="G469" i="10"/>
  <c r="M469" i="10" s="1"/>
  <c r="G161" i="10"/>
  <c r="M161" i="10" s="1"/>
  <c r="G283" i="10"/>
  <c r="M283" i="10" s="1"/>
  <c r="G314" i="10"/>
  <c r="M314" i="10" s="1"/>
  <c r="G301" i="10"/>
  <c r="M301" i="10" s="1"/>
  <c r="G353" i="10"/>
  <c r="M353" i="10" s="1"/>
  <c r="G413" i="10"/>
  <c r="M413" i="10" s="1"/>
  <c r="G445" i="10"/>
  <c r="M445" i="10" s="1"/>
  <c r="G186" i="10"/>
  <c r="M186" i="10" s="1"/>
  <c r="G252" i="10"/>
  <c r="M252" i="10" s="1"/>
  <c r="G44" i="10"/>
  <c r="M44" i="10" s="1"/>
  <c r="G450" i="10"/>
  <c r="M450" i="10" s="1"/>
  <c r="G154" i="10"/>
  <c r="M154" i="10" s="1"/>
  <c r="G162" i="10"/>
  <c r="M162" i="10" s="1"/>
  <c r="G298" i="10"/>
  <c r="M298" i="10" s="1"/>
  <c r="G464" i="10"/>
  <c r="M464" i="10" s="1"/>
  <c r="G379" i="10"/>
  <c r="M379" i="10" s="1"/>
  <c r="G441" i="10"/>
  <c r="M441" i="10" s="1"/>
  <c r="G234" i="10"/>
  <c r="M234" i="10" s="1"/>
  <c r="G278" i="10"/>
  <c r="M278" i="10" s="1"/>
  <c r="G404" i="10"/>
  <c r="M404" i="10" s="1"/>
  <c r="G96" i="10"/>
  <c r="M96" i="10" s="1"/>
  <c r="G25" i="10"/>
  <c r="M25" i="10" s="1"/>
  <c r="G204" i="10"/>
  <c r="M204" i="10" s="1"/>
  <c r="G454" i="10"/>
  <c r="M454" i="10" s="1"/>
  <c r="G332" i="10"/>
  <c r="M332" i="10" s="1"/>
  <c r="G316" i="10"/>
  <c r="M316" i="10" s="1"/>
  <c r="G151" i="10"/>
  <c r="M151" i="10" s="1"/>
  <c r="G215" i="10"/>
  <c r="M215" i="10" s="1"/>
  <c r="G302" i="10"/>
  <c r="M302" i="10" s="1"/>
  <c r="G223" i="10"/>
  <c r="M223" i="10" s="1"/>
  <c r="G373" i="10"/>
  <c r="M373" i="10" s="1"/>
  <c r="G148" i="10"/>
  <c r="M148" i="10" s="1"/>
  <c r="G175" i="10"/>
  <c r="M175" i="10" s="1"/>
  <c r="G24" i="10"/>
  <c r="M24" i="10" s="1"/>
  <c r="G390" i="10"/>
  <c r="M390" i="10" s="1"/>
  <c r="G173" i="10"/>
  <c r="M173" i="10" s="1"/>
  <c r="G209" i="10"/>
  <c r="M209" i="10" s="1"/>
  <c r="G159" i="10"/>
  <c r="M159" i="10" s="1"/>
  <c r="G291" i="10"/>
  <c r="M291" i="10" s="1"/>
  <c r="G42" i="10"/>
  <c r="M42" i="10" s="1"/>
  <c r="G380" i="10"/>
  <c r="M380" i="10" s="1"/>
  <c r="G211" i="10"/>
  <c r="M211" i="10" s="1"/>
  <c r="G245" i="10"/>
  <c r="M245" i="10" s="1"/>
  <c r="G438" i="10"/>
  <c r="M438" i="10" s="1"/>
  <c r="G421" i="10"/>
  <c r="M421" i="10" s="1"/>
  <c r="G461" i="10"/>
  <c r="M461" i="10" s="1"/>
  <c r="G375" i="10"/>
  <c r="M375" i="10" s="1"/>
  <c r="G322" i="10"/>
  <c r="M322" i="10" s="1"/>
  <c r="G217" i="10"/>
  <c r="M217" i="10" s="1"/>
  <c r="G286" i="10"/>
  <c r="M286" i="10" s="1"/>
  <c r="G372" i="10"/>
  <c r="M372" i="10" s="1"/>
  <c r="G81" i="10"/>
  <c r="M81" i="10" s="1"/>
  <c r="G56" i="10"/>
  <c r="M56" i="10" s="1"/>
  <c r="G280" i="10"/>
  <c r="M280" i="10" s="1"/>
  <c r="G408" i="10"/>
  <c r="M408" i="10" s="1"/>
  <c r="G292" i="10"/>
  <c r="M292" i="10" s="1"/>
  <c r="G250" i="10"/>
  <c r="M250" i="10" s="1"/>
  <c r="G258" i="10"/>
  <c r="M258" i="10" s="1"/>
  <c r="G376" i="10"/>
  <c r="M376" i="10" s="1"/>
  <c r="G246" i="10"/>
  <c r="M246" i="10" s="1"/>
  <c r="G105" i="10"/>
  <c r="M105" i="10" s="1"/>
  <c r="G434" i="10"/>
  <c r="M434" i="10" s="1"/>
  <c r="G279" i="10"/>
  <c r="M279" i="10" s="1"/>
  <c r="G104" i="10"/>
  <c r="M104" i="10" s="1"/>
  <c r="G383" i="10"/>
  <c r="M383" i="10" s="1"/>
  <c r="G368" i="10"/>
  <c r="M368" i="10" s="1"/>
  <c r="G352" i="10"/>
  <c r="M352" i="10" s="1"/>
  <c r="G427" i="10"/>
  <c r="M427" i="10" s="1"/>
  <c r="G63" i="10"/>
  <c r="M63" i="10" s="1"/>
  <c r="G198" i="10"/>
  <c r="M198" i="10" s="1"/>
  <c r="G190" i="10"/>
  <c r="M190" i="10" s="1"/>
  <c r="G107" i="10"/>
  <c r="M107" i="10" s="1"/>
  <c r="G456" i="10"/>
  <c r="M456" i="10" s="1"/>
  <c r="G187" i="10"/>
  <c r="M187" i="10" s="1"/>
  <c r="G271" i="10"/>
  <c r="M271" i="10" s="1"/>
  <c r="G170" i="10"/>
  <c r="M170" i="10" s="1"/>
  <c r="G295" i="10"/>
  <c r="M295" i="10" s="1"/>
  <c r="G45" i="10"/>
  <c r="M45" i="10" s="1"/>
  <c r="G389" i="10"/>
  <c r="M389" i="10" s="1"/>
  <c r="G285" i="10"/>
  <c r="M285" i="10" s="1"/>
  <c r="G263" i="10"/>
  <c r="M263" i="10" s="1"/>
  <c r="G463" i="10"/>
  <c r="M463" i="10" s="1"/>
  <c r="G460" i="10"/>
  <c r="M460" i="10" s="1"/>
  <c r="G129" i="10"/>
  <c r="M129" i="10" s="1"/>
  <c r="G448" i="10"/>
  <c r="M448" i="10" s="1"/>
  <c r="G342" i="10"/>
  <c r="M342" i="10" s="1"/>
  <c r="G237" i="10"/>
  <c r="M237" i="10" s="1"/>
  <c r="G306" i="10"/>
  <c r="M306" i="10" s="1"/>
  <c r="G392" i="10"/>
  <c r="M392" i="10" s="1"/>
  <c r="G156" i="10"/>
  <c r="M156" i="10" s="1"/>
  <c r="G142" i="10"/>
  <c r="M142" i="10" s="1"/>
  <c r="G228" i="10"/>
  <c r="M228" i="10" s="1"/>
  <c r="G64" i="10"/>
  <c r="M64" i="10" s="1"/>
  <c r="G359" i="10"/>
  <c r="M359" i="10" s="1"/>
  <c r="G157" i="10"/>
  <c r="M157" i="10" s="1"/>
  <c r="G210" i="10"/>
  <c r="M210" i="10" s="1"/>
  <c r="G134" i="10"/>
  <c r="M134" i="10" s="1"/>
  <c r="G396" i="10"/>
  <c r="M396" i="10" s="1"/>
  <c r="G177" i="10"/>
  <c r="M177" i="10" s="1"/>
  <c r="G218" i="10"/>
  <c r="M218" i="10" s="1"/>
  <c r="G439" i="10"/>
  <c r="M439" i="10" s="1"/>
  <c r="G184" i="10"/>
  <c r="M184" i="10" s="1"/>
  <c r="G329" i="10"/>
  <c r="M329" i="10" s="1"/>
  <c r="G403" i="10"/>
  <c r="M403" i="10" s="1"/>
  <c r="G443" i="10"/>
  <c r="M443" i="10" s="1"/>
  <c r="G266" i="10"/>
  <c r="M266" i="10" s="1"/>
  <c r="G76" i="10"/>
  <c r="M76" i="10" s="1"/>
  <c r="G231" i="10"/>
  <c r="M231" i="10" s="1"/>
  <c r="G111" i="10"/>
  <c r="M111" i="10" s="1"/>
  <c r="G21" i="10"/>
  <c r="M21" i="10" s="1"/>
  <c r="G201" i="10"/>
  <c r="M201" i="10" s="1"/>
  <c r="G311" i="10"/>
  <c r="M311" i="10" s="1"/>
  <c r="G181" i="10"/>
  <c r="M181" i="10" s="1"/>
  <c r="G328" i="10"/>
  <c r="M328" i="10" s="1"/>
  <c r="G51" i="10"/>
  <c r="M51" i="10" s="1"/>
  <c r="G411" i="10"/>
  <c r="M411" i="10" s="1"/>
  <c r="G318" i="10"/>
  <c r="M318" i="10" s="1"/>
  <c r="G281" i="10"/>
  <c r="M281" i="10" s="1"/>
  <c r="G310" i="10"/>
  <c r="M310" i="10" s="1"/>
  <c r="G46" i="10"/>
  <c r="M46" i="10" s="1"/>
  <c r="G132" i="10"/>
  <c r="M132" i="10" s="1"/>
  <c r="G459" i="10"/>
  <c r="M459" i="10" s="1"/>
  <c r="G362" i="10"/>
  <c r="M362" i="10" s="1"/>
  <c r="G257" i="10"/>
  <c r="M257" i="10" s="1"/>
  <c r="G326" i="10"/>
  <c r="M326" i="10" s="1"/>
  <c r="G412" i="10"/>
  <c r="M412" i="10" s="1"/>
  <c r="G222" i="10"/>
  <c r="M222" i="10" s="1"/>
  <c r="G200" i="10"/>
  <c r="M200" i="10" s="1"/>
  <c r="G167" i="10"/>
  <c r="M167" i="10" s="1"/>
  <c r="G296" i="10"/>
  <c r="M296" i="10" s="1"/>
  <c r="G319" i="10"/>
  <c r="M319" i="10" s="1"/>
  <c r="G30" i="10"/>
  <c r="M30" i="10" s="1"/>
  <c r="G197" i="10"/>
  <c r="M197" i="10" s="1"/>
  <c r="E4" i="10"/>
  <c r="G374" i="10"/>
  <c r="M374" i="10" s="1"/>
  <c r="G39" i="10"/>
  <c r="M39" i="10" s="1"/>
  <c r="G92" i="10"/>
  <c r="M92" i="10" s="1"/>
  <c r="G444" i="10"/>
  <c r="M444" i="10" s="1"/>
  <c r="G303" i="10"/>
  <c r="M303" i="10" s="1"/>
  <c r="G335" i="10"/>
  <c r="M335" i="10" s="1"/>
  <c r="G31" i="10"/>
  <c r="M31" i="10" s="1"/>
  <c r="G205" i="10"/>
  <c r="M205" i="10" s="1"/>
  <c r="G378" i="10"/>
  <c r="M378" i="10" s="1"/>
  <c r="G191" i="10"/>
  <c r="M191" i="10" s="1"/>
  <c r="G388" i="10"/>
  <c r="M388" i="10" s="1"/>
  <c r="G82" i="10"/>
  <c r="M82" i="10" s="1"/>
  <c r="G164" i="10"/>
  <c r="M164" i="10" s="1"/>
  <c r="G334" i="10"/>
  <c r="M334" i="10" s="1"/>
  <c r="G289" i="10"/>
  <c r="M289" i="10" s="1"/>
  <c r="G331" i="10"/>
  <c r="M331" i="10" s="1"/>
  <c r="G66" i="10"/>
  <c r="M66" i="10" s="1"/>
  <c r="G135" i="10"/>
  <c r="M135" i="10" s="1"/>
  <c r="G23" i="10"/>
  <c r="M23" i="10" s="1"/>
  <c r="G382" i="10"/>
  <c r="M382" i="10" s="1"/>
  <c r="G277" i="10"/>
  <c r="M277" i="10" s="1"/>
  <c r="G346" i="10"/>
  <c r="M346" i="10" s="1"/>
  <c r="G432" i="10"/>
  <c r="M432" i="10" s="1"/>
  <c r="G22" i="10"/>
  <c r="M22" i="10" s="1"/>
  <c r="G29" i="10"/>
  <c r="M29" i="10" s="1"/>
  <c r="G260" i="10"/>
  <c r="M260" i="10" s="1"/>
  <c r="G37" i="10"/>
  <c r="M37" i="10" s="1"/>
  <c r="G110" i="10"/>
  <c r="M110" i="10" s="1"/>
  <c r="G119" i="10"/>
  <c r="M119" i="10" s="1"/>
  <c r="R21" i="11"/>
  <c r="V21" i="11" s="1"/>
  <c r="R17" i="11"/>
  <c r="R21" i="10"/>
  <c r="V21" i="10" s="1"/>
  <c r="O12" i="5" l="1"/>
  <c r="R4" i="5"/>
  <c r="K357" i="10"/>
  <c r="U5" i="5"/>
  <c r="U9" i="5"/>
  <c r="K299" i="10"/>
  <c r="K349" i="10"/>
  <c r="K465" i="10"/>
  <c r="K369" i="10"/>
  <c r="K176" i="10"/>
  <c r="K446" i="10"/>
  <c r="K133" i="10"/>
  <c r="K253" i="10"/>
  <c r="K93" i="10"/>
  <c r="K286" i="10"/>
  <c r="K297" i="10"/>
  <c r="K149" i="10"/>
  <c r="K438" i="10"/>
  <c r="K419" i="10"/>
  <c r="K198" i="10"/>
  <c r="K312" i="10"/>
  <c r="K414" i="10"/>
  <c r="K210" i="10"/>
  <c r="K410" i="10"/>
  <c r="K320" i="10"/>
  <c r="K99" i="10"/>
  <c r="K135" i="10"/>
  <c r="K123" i="10"/>
  <c r="K354" i="10"/>
  <c r="K127" i="10"/>
  <c r="K445" i="10"/>
  <c r="K73" i="10"/>
  <c r="K242" i="10"/>
  <c r="K413" i="10"/>
  <c r="K77" i="10"/>
  <c r="K427" i="10"/>
  <c r="K162" i="10"/>
  <c r="K326" i="10"/>
  <c r="K104" i="10"/>
  <c r="K452" i="10"/>
  <c r="K316" i="10"/>
  <c r="K285" i="10"/>
  <c r="K192" i="10"/>
  <c r="K121" i="10"/>
  <c r="K350" i="10"/>
  <c r="K48" i="10"/>
  <c r="K454" i="10"/>
  <c r="K138" i="10"/>
  <c r="K289" i="10"/>
  <c r="K448" i="10"/>
  <c r="K387" i="10"/>
  <c r="K53" i="10"/>
  <c r="K166" i="10"/>
  <c r="K422" i="10"/>
  <c r="K270" i="10"/>
  <c r="K71" i="10"/>
  <c r="K406" i="10"/>
  <c r="K222" i="10"/>
  <c r="K213" i="10"/>
  <c r="K47" i="10"/>
  <c r="K160" i="10"/>
  <c r="K437" i="10"/>
  <c r="K70" i="10"/>
  <c r="K348" i="10"/>
  <c r="K227" i="10"/>
  <c r="K383" i="10"/>
  <c r="K443" i="10"/>
  <c r="K421" i="10"/>
  <c r="K154" i="10"/>
  <c r="K332" i="10"/>
  <c r="K139" i="10"/>
  <c r="K423" i="10"/>
  <c r="K214" i="10"/>
  <c r="K228" i="10"/>
  <c r="K145" i="10"/>
  <c r="K266" i="10"/>
  <c r="K100" i="10"/>
  <c r="K388" i="10"/>
  <c r="K428" i="10"/>
  <c r="K412" i="10"/>
  <c r="K453" i="10"/>
  <c r="K126" i="10"/>
  <c r="K275" i="10"/>
  <c r="K81" i="10"/>
  <c r="K273" i="10"/>
  <c r="K143" i="10"/>
  <c r="K334" i="10"/>
  <c r="K33" i="10"/>
  <c r="K21" i="10"/>
  <c r="K368" i="10"/>
  <c r="K345" i="10"/>
  <c r="K407" i="10"/>
  <c r="K251" i="10"/>
  <c r="K239" i="10"/>
  <c r="K151" i="10"/>
  <c r="K226" i="10"/>
  <c r="K215" i="10"/>
  <c r="K219" i="10"/>
  <c r="K225" i="10"/>
  <c r="K97" i="10"/>
  <c r="K398" i="10"/>
  <c r="K172" i="10"/>
  <c r="K279" i="10"/>
  <c r="K341" i="10"/>
  <c r="K79" i="10"/>
  <c r="K195" i="10"/>
  <c r="K444" i="10"/>
  <c r="K174" i="10"/>
  <c r="K363" i="10"/>
  <c r="K432" i="10"/>
  <c r="K165" i="10"/>
  <c r="K26" i="10"/>
  <c r="K27" i="10"/>
  <c r="K241" i="10"/>
  <c r="K55" i="10"/>
  <c r="K392" i="10"/>
  <c r="K224" i="10"/>
  <c r="K366" i="10"/>
  <c r="K375" i="10"/>
  <c r="K367" i="10"/>
  <c r="K462" i="10"/>
  <c r="K377" i="10"/>
  <c r="K436" i="10"/>
  <c r="K314" i="10"/>
  <c r="K352" i="10"/>
  <c r="K282" i="10"/>
  <c r="K400" i="10"/>
  <c r="K393" i="10"/>
  <c r="K466" i="10"/>
  <c r="K223" i="10"/>
  <c r="K129" i="10"/>
  <c r="K347" i="10"/>
  <c r="K257" i="10"/>
  <c r="K329" i="10"/>
  <c r="K128" i="10"/>
  <c r="K425" i="10"/>
  <c r="K182" i="10"/>
  <c r="K302" i="10"/>
  <c r="K86" i="10"/>
  <c r="K442" i="10"/>
  <c r="K243" i="10"/>
  <c r="K284" i="10"/>
  <c r="K193" i="10"/>
  <c r="K464" i="10"/>
  <c r="K170" i="10"/>
  <c r="K85" i="10"/>
  <c r="K358" i="10"/>
  <c r="K111" i="10"/>
  <c r="K340" i="10"/>
  <c r="K29" i="10"/>
  <c r="K204" i="10"/>
  <c r="K460" i="10"/>
  <c r="K119" i="10"/>
  <c r="K272" i="10"/>
  <c r="K269" i="10"/>
  <c r="K171" i="10"/>
  <c r="K235" i="10"/>
  <c r="K115" i="10"/>
  <c r="K372" i="10"/>
  <c r="K359" i="10"/>
  <c r="K331" i="10"/>
  <c r="K40" i="10"/>
  <c r="K321" i="10"/>
  <c r="K141" i="10"/>
  <c r="K327" i="10"/>
  <c r="K175" i="10"/>
  <c r="K262" i="10"/>
  <c r="K108" i="10"/>
  <c r="K106" i="10"/>
  <c r="K325" i="10"/>
  <c r="K155" i="10"/>
  <c r="K378" i="10"/>
  <c r="K34" i="10"/>
  <c r="K416" i="10"/>
  <c r="K344" i="10"/>
  <c r="K57" i="10"/>
  <c r="K163" i="10"/>
  <c r="K461" i="10"/>
  <c r="K402" i="10"/>
  <c r="K190" i="10"/>
  <c r="K385" i="10"/>
  <c r="K342" i="10"/>
  <c r="K245" i="10"/>
  <c r="K420" i="10"/>
  <c r="K230" i="10"/>
  <c r="K308" i="10"/>
  <c r="K52" i="10"/>
  <c r="K381" i="10"/>
  <c r="K306" i="10"/>
  <c r="K157" i="10"/>
  <c r="K362" i="10"/>
  <c r="K379" i="10"/>
  <c r="K441" i="10"/>
  <c r="K278" i="10"/>
  <c r="K426" i="10"/>
  <c r="K30" i="10"/>
  <c r="K91" i="10"/>
  <c r="K140" i="10"/>
  <c r="K212" i="10"/>
  <c r="K254" i="10"/>
  <c r="K72" i="10"/>
  <c r="K183" i="10"/>
  <c r="K373" i="10"/>
  <c r="K256" i="10"/>
  <c r="K45" i="10"/>
  <c r="K211" i="10"/>
  <c r="K288" i="10"/>
  <c r="K399" i="10"/>
  <c r="K25" i="10"/>
  <c r="K148" i="10"/>
  <c r="K395" i="10"/>
  <c r="K355" i="10"/>
  <c r="K287" i="10"/>
  <c r="K281" i="10"/>
  <c r="K102" i="10"/>
  <c r="K397" i="10"/>
  <c r="K98" i="10"/>
  <c r="K180" i="10"/>
  <c r="K92" i="10"/>
  <c r="K333" i="10"/>
  <c r="K159" i="10"/>
  <c r="K50" i="10"/>
  <c r="K36" i="10"/>
  <c r="K197" i="10"/>
  <c r="K263" i="10"/>
  <c r="K298" i="10"/>
  <c r="K435" i="10"/>
  <c r="K87" i="10"/>
  <c r="K249" i="10"/>
  <c r="K181" i="10"/>
  <c r="K109" i="10"/>
  <c r="K101" i="10"/>
  <c r="K134" i="10"/>
  <c r="K132" i="10"/>
  <c r="K39" i="10"/>
  <c r="K88" i="10"/>
  <c r="K216" i="10"/>
  <c r="K37" i="10"/>
  <c r="K184" i="10"/>
  <c r="K152" i="10"/>
  <c r="K250" i="10"/>
  <c r="K283" i="10"/>
  <c r="K83" i="10"/>
  <c r="K356" i="10"/>
  <c r="K433" i="10"/>
  <c r="K209" i="10"/>
  <c r="K294" i="10"/>
  <c r="K74" i="10"/>
  <c r="K365" i="10"/>
  <c r="K374" i="10"/>
  <c r="K319" i="10"/>
  <c r="K313" i="10"/>
  <c r="K463" i="10"/>
  <c r="K51" i="10"/>
  <c r="K168" i="10"/>
  <c r="K280" i="10"/>
  <c r="K380" i="10"/>
  <c r="K221" i="10"/>
  <c r="K218" i="10"/>
  <c r="K238" i="10"/>
  <c r="K233" i="10"/>
  <c r="K136" i="10"/>
  <c r="K24" i="10"/>
  <c r="K434" i="10"/>
  <c r="K371" i="10"/>
  <c r="K161" i="10"/>
  <c r="K310" i="10"/>
  <c r="K304" i="10"/>
  <c r="K376" i="10"/>
  <c r="K62" i="10"/>
  <c r="K75" i="10"/>
  <c r="K290" i="10"/>
  <c r="K59" i="10"/>
  <c r="K118" i="10"/>
  <c r="K32" i="10"/>
  <c r="K338" i="10"/>
  <c r="K361" i="10"/>
  <c r="K469" i="10"/>
  <c r="K19" i="10"/>
  <c r="K68" i="10"/>
  <c r="K394" i="10"/>
  <c r="K112" i="10"/>
  <c r="K41" i="10"/>
  <c r="K23" i="10"/>
  <c r="K49" i="10"/>
  <c r="K447" i="10"/>
  <c r="K296" i="10"/>
  <c r="K408" i="10"/>
  <c r="K169" i="10"/>
  <c r="K153" i="10"/>
  <c r="K58" i="10"/>
  <c r="K255" i="10"/>
  <c r="K337" i="10"/>
  <c r="K264" i="10"/>
  <c r="K276" i="10"/>
  <c r="K386" i="10"/>
  <c r="K185" i="10"/>
  <c r="K240" i="10"/>
  <c r="K258" i="10"/>
  <c r="K116" i="10"/>
  <c r="K403" i="10"/>
  <c r="K232" i="10"/>
  <c r="K35" i="10"/>
  <c r="K231" i="10"/>
  <c r="K429" i="10"/>
  <c r="K66" i="10"/>
  <c r="K158" i="10"/>
  <c r="K234" i="10"/>
  <c r="K122" i="10"/>
  <c r="K208" i="10"/>
  <c r="K76" i="10"/>
  <c r="K277" i="10"/>
  <c r="K56" i="10"/>
  <c r="K147" i="10"/>
  <c r="K300" i="10"/>
  <c r="K384" i="10"/>
  <c r="K370" i="10"/>
  <c r="K189" i="10"/>
  <c r="K440" i="10"/>
  <c r="K107" i="10"/>
  <c r="K458" i="10"/>
  <c r="K69" i="10"/>
  <c r="K114" i="10"/>
  <c r="K167" i="10"/>
  <c r="K404" i="10"/>
  <c r="K44" i="10"/>
  <c r="K274" i="10"/>
  <c r="K389" i="10"/>
  <c r="K117" i="10"/>
  <c r="K61" i="10"/>
  <c r="K146" i="10"/>
  <c r="K173" i="10"/>
  <c r="K82" i="10"/>
  <c r="K237" i="10"/>
  <c r="K46" i="10"/>
  <c r="K187" i="10"/>
  <c r="K353" i="10"/>
  <c r="K125" i="10"/>
  <c r="K38" i="10"/>
  <c r="K467" i="10"/>
  <c r="K324" i="10"/>
  <c r="K417" i="10"/>
  <c r="K336" i="10"/>
  <c r="K206" i="10"/>
  <c r="K456" i="10"/>
  <c r="K28" i="10"/>
  <c r="K291" i="10"/>
  <c r="K382" i="10"/>
  <c r="K131" i="10"/>
  <c r="K351" i="10"/>
  <c r="K142" i="10"/>
  <c r="K248" i="10"/>
  <c r="K430" i="10"/>
  <c r="K188" i="10"/>
  <c r="K401" i="10"/>
  <c r="K449" i="10"/>
  <c r="K220" i="10"/>
  <c r="K318" i="10"/>
  <c r="K95" i="10"/>
  <c r="K110" i="10"/>
  <c r="K317" i="10"/>
  <c r="K103" i="10"/>
  <c r="K315" i="10"/>
  <c r="K295" i="10"/>
  <c r="K90" i="10"/>
  <c r="K323" i="10"/>
  <c r="K411" i="10"/>
  <c r="K164" i="10"/>
  <c r="K207" i="10"/>
  <c r="K229" i="10"/>
  <c r="K268" i="10"/>
  <c r="K179" i="10"/>
  <c r="K391" i="10"/>
  <c r="K20" i="10"/>
  <c r="K259" i="10"/>
  <c r="K63" i="10"/>
  <c r="K305" i="10"/>
  <c r="K301" i="10"/>
  <c r="K130" i="10"/>
  <c r="K271" i="10"/>
  <c r="K156" i="10"/>
  <c r="K191" i="10"/>
  <c r="K265" i="10"/>
  <c r="K67" i="10"/>
  <c r="K311" i="10"/>
  <c r="K31" i="10"/>
  <c r="K260" i="10"/>
  <c r="K307" i="10"/>
  <c r="K415" i="10"/>
  <c r="K65" i="10"/>
  <c r="K94" i="10"/>
  <c r="K194" i="10"/>
  <c r="K22" i="10"/>
  <c r="K346" i="10"/>
  <c r="K439" i="10"/>
  <c r="K60" i="10"/>
  <c r="K244" i="10"/>
  <c r="K247" i="10"/>
  <c r="K330" i="10"/>
  <c r="K431" i="10"/>
  <c r="K267" i="10"/>
  <c r="K202" i="10"/>
  <c r="K246" i="10"/>
  <c r="K303" i="10"/>
  <c r="K177" i="10"/>
  <c r="K217" i="10"/>
  <c r="K252" i="10"/>
  <c r="K96" i="10"/>
  <c r="K468" i="10"/>
  <c r="K43" i="10"/>
  <c r="K335" i="10"/>
  <c r="K451" i="10"/>
  <c r="K42" i="10"/>
  <c r="K105" i="10"/>
  <c r="K390" i="10"/>
  <c r="K236" i="10"/>
  <c r="K293" i="10"/>
  <c r="K409" i="10"/>
  <c r="K364" i="10"/>
  <c r="K450" i="10"/>
  <c r="K137" i="10"/>
  <c r="K457" i="10"/>
  <c r="K343" i="10"/>
  <c r="K54" i="10"/>
  <c r="K199" i="10"/>
  <c r="K64" i="10"/>
  <c r="K124" i="10"/>
  <c r="K120" i="10"/>
  <c r="K339" i="10"/>
  <c r="K459" i="10"/>
  <c r="K418" i="10"/>
  <c r="K261" i="10"/>
  <c r="K201" i="10"/>
  <c r="K205" i="10"/>
  <c r="K405" i="10"/>
  <c r="K200" i="10"/>
  <c r="K186" i="10"/>
  <c r="K196" i="10"/>
  <c r="K78" i="10"/>
  <c r="K80" i="10"/>
  <c r="K150" i="10"/>
  <c r="K203" i="10"/>
  <c r="K424" i="10"/>
  <c r="K84" i="10"/>
  <c r="K360" i="10"/>
  <c r="K89" i="10"/>
  <c r="K178" i="10"/>
  <c r="K455" i="10"/>
  <c r="K144" i="10"/>
  <c r="K328" i="10"/>
  <c r="K113" i="10"/>
  <c r="K396" i="10"/>
  <c r="K309" i="10"/>
  <c r="K292" i="10"/>
  <c r="K322" i="10"/>
  <c r="E13" i="10"/>
  <c r="E15" i="10" s="1"/>
  <c r="E16" i="10" s="1"/>
  <c r="O12" i="10"/>
  <c r="N288" i="10"/>
  <c r="H267" i="10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N450" i="11"/>
  <c r="N67" i="11"/>
  <c r="E14" i="10" l="1"/>
  <c r="N267" i="10"/>
  <c r="N258" i="10"/>
  <c r="N467" i="10"/>
  <c r="N233" i="10"/>
  <c r="N449" i="10"/>
  <c r="N46" i="10"/>
  <c r="N214" i="10"/>
  <c r="N406" i="10"/>
  <c r="N259" i="10"/>
  <c r="N164" i="10"/>
  <c r="N157" i="10"/>
  <c r="N154" i="10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3" i="3"/>
  <c r="AG83" i="3" s="1"/>
  <c r="AH76" i="3"/>
  <c r="AG76" i="3" s="1"/>
  <c r="AH77" i="3"/>
  <c r="AG77" i="3" s="1"/>
  <c r="AH79" i="3"/>
  <c r="AG79" i="3" s="1"/>
  <c r="AH80" i="3"/>
  <c r="AG80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 s="1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3" i="3"/>
  <c r="AB83" i="3" s="1"/>
  <c r="AD83" i="3" s="1"/>
  <c r="AC76" i="3"/>
  <c r="AB76" i="3" s="1"/>
  <c r="AD76" i="3" s="1"/>
  <c r="AD77" i="3"/>
  <c r="AC79" i="3"/>
  <c r="AB79" i="3" s="1"/>
  <c r="AD79" i="3" s="1"/>
  <c r="AC80" i="3"/>
  <c r="AB80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T21" i="5"/>
  <c r="X5" i="5"/>
  <c r="W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9" i="3"/>
  <c r="J79" i="3" s="1"/>
  <c r="N80" i="3"/>
  <c r="J80" i="3" s="1"/>
  <c r="N83" i="3"/>
  <c r="J83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9" i="3"/>
  <c r="H79" i="3" s="1"/>
  <c r="L80" i="3"/>
  <c r="H80" i="3" s="1"/>
  <c r="L83" i="3"/>
  <c r="H83" i="3" s="1"/>
  <c r="AB21" i="3" l="1"/>
  <c r="AD21" i="3" s="1"/>
  <c r="P19" i="10"/>
  <c r="P19" i="11"/>
  <c r="R17" i="5"/>
  <c r="W24" i="5"/>
  <c r="H3" i="5"/>
  <c r="AD80" i="3"/>
  <c r="R25" i="5"/>
  <c r="R19" i="5"/>
  <c r="R24" i="5"/>
  <c r="W28" i="5"/>
  <c r="W29" i="5" s="1"/>
  <c r="AD6" i="3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M207" i="5" l="1"/>
  <c r="N207" i="5" s="1"/>
  <c r="K207" i="5"/>
  <c r="M257" i="5"/>
  <c r="N257" i="5" s="1"/>
  <c r="K257" i="5"/>
  <c r="M396" i="5"/>
  <c r="N396" i="5" s="1"/>
  <c r="K396" i="5"/>
  <c r="M338" i="5"/>
  <c r="N338" i="5" s="1"/>
  <c r="K338" i="5"/>
  <c r="M444" i="5"/>
  <c r="N444" i="5" s="1"/>
  <c r="K444" i="5"/>
  <c r="M105" i="5"/>
  <c r="N105" i="5" s="1"/>
  <c r="K105" i="5"/>
  <c r="M408" i="5"/>
  <c r="N408" i="5" s="1"/>
  <c r="K408" i="5"/>
  <c r="M318" i="5"/>
  <c r="N318" i="5" s="1"/>
  <c r="K318" i="5"/>
  <c r="M93" i="5"/>
  <c r="N93" i="5" s="1"/>
  <c r="K93" i="5"/>
  <c r="M102" i="5"/>
  <c r="N102" i="5" s="1"/>
  <c r="K102" i="5"/>
  <c r="M148" i="5"/>
  <c r="N148" i="5" s="1"/>
  <c r="K148" i="5"/>
  <c r="M306" i="5"/>
  <c r="N306" i="5" s="1"/>
  <c r="K306" i="5"/>
  <c r="M414" i="5"/>
  <c r="N414" i="5" s="1"/>
  <c r="K414" i="5"/>
  <c r="M281" i="5"/>
  <c r="N281" i="5" s="1"/>
  <c r="K281" i="5"/>
  <c r="M82" i="5"/>
  <c r="N82" i="5" s="1"/>
  <c r="K82" i="5"/>
  <c r="M98" i="5"/>
  <c r="N98" i="5" s="1"/>
  <c r="K98" i="5"/>
  <c r="M355" i="5"/>
  <c r="N355" i="5" s="1"/>
  <c r="K355" i="5"/>
  <c r="M353" i="5"/>
  <c r="N353" i="5" s="1"/>
  <c r="K353" i="5"/>
  <c r="M422" i="5"/>
  <c r="N422" i="5" s="1"/>
  <c r="K422" i="5"/>
  <c r="M106" i="5"/>
  <c r="N106" i="5" s="1"/>
  <c r="K106" i="5"/>
  <c r="M259" i="5"/>
  <c r="N259" i="5" s="1"/>
  <c r="K259" i="5"/>
  <c r="M158" i="5"/>
  <c r="N158" i="5" s="1"/>
  <c r="K158" i="5"/>
  <c r="M399" i="5"/>
  <c r="N399" i="5" s="1"/>
  <c r="K399" i="5"/>
  <c r="M364" i="5"/>
  <c r="N364" i="5" s="1"/>
  <c r="K364" i="5"/>
  <c r="M248" i="5"/>
  <c r="N248" i="5" s="1"/>
  <c r="K248" i="5"/>
  <c r="M95" i="5"/>
  <c r="N95" i="5" s="1"/>
  <c r="K95" i="5"/>
  <c r="M311" i="5"/>
  <c r="N311" i="5" s="1"/>
  <c r="K311" i="5"/>
  <c r="M275" i="5"/>
  <c r="N275" i="5" s="1"/>
  <c r="K275" i="5"/>
  <c r="M407" i="5"/>
  <c r="N407" i="5" s="1"/>
  <c r="K407" i="5"/>
  <c r="M141" i="5"/>
  <c r="N141" i="5" s="1"/>
  <c r="K141" i="5"/>
  <c r="M291" i="5"/>
  <c r="N291" i="5" s="1"/>
  <c r="K291" i="5"/>
  <c r="M80" i="5"/>
  <c r="N80" i="5" s="1"/>
  <c r="K80" i="5"/>
  <c r="M50" i="5"/>
  <c r="N50" i="5" s="1"/>
  <c r="K50" i="5"/>
  <c r="M242" i="5"/>
  <c r="N242" i="5" s="1"/>
  <c r="K242" i="5"/>
  <c r="M430" i="5"/>
  <c r="N430" i="5" s="1"/>
  <c r="K430" i="5"/>
  <c r="M398" i="5"/>
  <c r="N398" i="5" s="1"/>
  <c r="K398" i="5"/>
  <c r="M434" i="5"/>
  <c r="N434" i="5" s="1"/>
  <c r="K434" i="5"/>
  <c r="M344" i="5"/>
  <c r="N344" i="5" s="1"/>
  <c r="K344" i="5"/>
  <c r="M241" i="5"/>
  <c r="N241" i="5" s="1"/>
  <c r="K241" i="5"/>
  <c r="M121" i="5"/>
  <c r="N121" i="5" s="1"/>
  <c r="K121" i="5"/>
  <c r="M266" i="5"/>
  <c r="N266" i="5" s="1"/>
  <c r="K266" i="5"/>
  <c r="M119" i="5"/>
  <c r="N119" i="5" s="1"/>
  <c r="K119" i="5"/>
  <c r="M125" i="5"/>
  <c r="N125" i="5" s="1"/>
  <c r="K125" i="5"/>
  <c r="M30" i="5"/>
  <c r="N30" i="5" s="1"/>
  <c r="K30" i="5"/>
  <c r="M230" i="5"/>
  <c r="N230" i="5" s="1"/>
  <c r="K230" i="5"/>
  <c r="M358" i="5"/>
  <c r="N358" i="5" s="1"/>
  <c r="K358" i="5"/>
  <c r="M164" i="5"/>
  <c r="N164" i="5" s="1"/>
  <c r="K164" i="5"/>
  <c r="M433" i="5"/>
  <c r="N433" i="5" s="1"/>
  <c r="K433" i="5"/>
  <c r="M321" i="5"/>
  <c r="N321" i="5" s="1"/>
  <c r="K321" i="5"/>
  <c r="M40" i="5"/>
  <c r="N40" i="5" s="1"/>
  <c r="K40" i="5"/>
  <c r="M118" i="5"/>
  <c r="N118" i="5" s="1"/>
  <c r="K118" i="5"/>
  <c r="M402" i="5"/>
  <c r="N402" i="5" s="1"/>
  <c r="K402" i="5"/>
  <c r="M316" i="5"/>
  <c r="N316" i="5" s="1"/>
  <c r="K316" i="5"/>
  <c r="M173" i="5"/>
  <c r="N173" i="5" s="1"/>
  <c r="K173" i="5"/>
  <c r="M352" i="5"/>
  <c r="N352" i="5" s="1"/>
  <c r="K352" i="5"/>
  <c r="M60" i="5"/>
  <c r="N60" i="5" s="1"/>
  <c r="K60" i="5"/>
  <c r="M72" i="5"/>
  <c r="N72" i="5" s="1"/>
  <c r="K72" i="5"/>
  <c r="M309" i="5"/>
  <c r="N309" i="5" s="1"/>
  <c r="K309" i="5"/>
  <c r="M228" i="5"/>
  <c r="N228" i="5" s="1"/>
  <c r="K228" i="5"/>
  <c r="M21" i="5"/>
  <c r="N21" i="5" s="1"/>
  <c r="K21" i="5"/>
  <c r="M75" i="5"/>
  <c r="N75" i="5" s="1"/>
  <c r="K75" i="5"/>
  <c r="M49" i="5"/>
  <c r="N49" i="5" s="1"/>
  <c r="K49" i="5"/>
  <c r="M91" i="5"/>
  <c r="N91" i="5" s="1"/>
  <c r="K91" i="5"/>
  <c r="M410" i="5"/>
  <c r="N410" i="5" s="1"/>
  <c r="K410" i="5"/>
  <c r="M267" i="5"/>
  <c r="N267" i="5" s="1"/>
  <c r="K267" i="5"/>
  <c r="M437" i="5"/>
  <c r="N437" i="5" s="1"/>
  <c r="K437" i="5"/>
  <c r="M222" i="5"/>
  <c r="N222" i="5" s="1"/>
  <c r="K222" i="5"/>
  <c r="M20" i="5"/>
  <c r="N20" i="5" s="1"/>
  <c r="K20" i="5"/>
  <c r="M317" i="5"/>
  <c r="N317" i="5" s="1"/>
  <c r="K317" i="5"/>
  <c r="M446" i="5"/>
  <c r="N446" i="5" s="1"/>
  <c r="K446" i="5"/>
  <c r="M250" i="5"/>
  <c r="N250" i="5" s="1"/>
  <c r="K250" i="5"/>
  <c r="M342" i="5"/>
  <c r="N342" i="5" s="1"/>
  <c r="K342" i="5"/>
  <c r="M238" i="5"/>
  <c r="N238" i="5" s="1"/>
  <c r="K238" i="5"/>
  <c r="M223" i="5"/>
  <c r="N223" i="5" s="1"/>
  <c r="K223" i="5"/>
  <c r="M368" i="5"/>
  <c r="N368" i="5" s="1"/>
  <c r="K368" i="5"/>
  <c r="M328" i="5"/>
  <c r="N328" i="5" s="1"/>
  <c r="K328" i="5"/>
  <c r="M234" i="5"/>
  <c r="N234" i="5" s="1"/>
  <c r="K234" i="5"/>
  <c r="M249" i="5"/>
  <c r="N249" i="5" s="1"/>
  <c r="K249" i="5"/>
  <c r="M314" i="5"/>
  <c r="N314" i="5" s="1"/>
  <c r="K314" i="5"/>
  <c r="M375" i="5"/>
  <c r="N375" i="5" s="1"/>
  <c r="K375" i="5"/>
  <c r="M163" i="5"/>
  <c r="N163" i="5" s="1"/>
  <c r="K163" i="5"/>
  <c r="M42" i="5"/>
  <c r="N42" i="5" s="1"/>
  <c r="K42" i="5"/>
  <c r="M182" i="5"/>
  <c r="N182" i="5" s="1"/>
  <c r="K182" i="5"/>
  <c r="M206" i="5"/>
  <c r="N206" i="5" s="1"/>
  <c r="K206" i="5"/>
  <c r="M465" i="5"/>
  <c r="N465" i="5" s="1"/>
  <c r="K465" i="5"/>
  <c r="M62" i="5"/>
  <c r="N62" i="5" s="1"/>
  <c r="K62" i="5"/>
  <c r="M115" i="5"/>
  <c r="N115" i="5" s="1"/>
  <c r="K115" i="5"/>
  <c r="M287" i="5"/>
  <c r="N287" i="5" s="1"/>
  <c r="K287" i="5"/>
  <c r="M79" i="5"/>
  <c r="N79" i="5" s="1"/>
  <c r="K79" i="5"/>
  <c r="M439" i="5"/>
  <c r="N439" i="5" s="1"/>
  <c r="K439" i="5"/>
  <c r="M193" i="5"/>
  <c r="N193" i="5" s="1"/>
  <c r="K193" i="5"/>
  <c r="M424" i="5"/>
  <c r="N424" i="5" s="1"/>
  <c r="K424" i="5"/>
  <c r="M111" i="5"/>
  <c r="N111" i="5" s="1"/>
  <c r="K111" i="5"/>
  <c r="M48" i="5"/>
  <c r="N48" i="5" s="1"/>
  <c r="K48" i="5"/>
  <c r="M362" i="5"/>
  <c r="N362" i="5" s="1"/>
  <c r="K362" i="5"/>
  <c r="M161" i="5"/>
  <c r="N161" i="5" s="1"/>
  <c r="K161" i="5"/>
  <c r="M122" i="5"/>
  <c r="N122" i="5" s="1"/>
  <c r="K122" i="5"/>
  <c r="M380" i="5"/>
  <c r="N380" i="5" s="1"/>
  <c r="K380" i="5"/>
  <c r="M463" i="5"/>
  <c r="N463" i="5" s="1"/>
  <c r="K463" i="5"/>
  <c r="M146" i="5"/>
  <c r="N146" i="5" s="1"/>
  <c r="K146" i="5"/>
  <c r="M448" i="5"/>
  <c r="N448" i="5" s="1"/>
  <c r="K448" i="5"/>
  <c r="M322" i="5"/>
  <c r="N322" i="5" s="1"/>
  <c r="K322" i="5"/>
  <c r="M83" i="5"/>
  <c r="N83" i="5" s="1"/>
  <c r="K83" i="5"/>
  <c r="M295" i="5"/>
  <c r="N295" i="5" s="1"/>
  <c r="K295" i="5"/>
  <c r="M374" i="5"/>
  <c r="N374" i="5" s="1"/>
  <c r="K374" i="5"/>
  <c r="M361" i="5"/>
  <c r="N361" i="5" s="1"/>
  <c r="K361" i="5"/>
  <c r="M96" i="5"/>
  <c r="N96" i="5" s="1"/>
  <c r="K96" i="5"/>
  <c r="M70" i="5"/>
  <c r="N70" i="5" s="1"/>
  <c r="K70" i="5"/>
  <c r="M127" i="5"/>
  <c r="N127" i="5" s="1"/>
  <c r="K127" i="5"/>
  <c r="M273" i="5"/>
  <c r="N273" i="5" s="1"/>
  <c r="K273" i="5"/>
  <c r="M332" i="5"/>
  <c r="N332" i="5" s="1"/>
  <c r="K332" i="5"/>
  <c r="M387" i="5"/>
  <c r="N387" i="5" s="1"/>
  <c r="K387" i="5"/>
  <c r="M214" i="5"/>
  <c r="N214" i="5" s="1"/>
  <c r="K214" i="5"/>
  <c r="M195" i="5"/>
  <c r="N195" i="5" s="1"/>
  <c r="K195" i="5"/>
  <c r="M166" i="5"/>
  <c r="N166" i="5" s="1"/>
  <c r="K166" i="5"/>
  <c r="M150" i="5"/>
  <c r="N150" i="5" s="1"/>
  <c r="K150" i="5"/>
  <c r="M24" i="5"/>
  <c r="N24" i="5" s="1"/>
  <c r="K24" i="5"/>
  <c r="M29" i="5"/>
  <c r="N29" i="5" s="1"/>
  <c r="K29" i="5"/>
  <c r="M66" i="5"/>
  <c r="N66" i="5" s="1"/>
  <c r="K66" i="5"/>
  <c r="M464" i="5"/>
  <c r="N464" i="5" s="1"/>
  <c r="K464" i="5"/>
  <c r="M253" i="5"/>
  <c r="N253" i="5" s="1"/>
  <c r="K253" i="5"/>
  <c r="M59" i="5"/>
  <c r="N59" i="5" s="1"/>
  <c r="K59" i="5"/>
  <c r="M312" i="5"/>
  <c r="N312" i="5" s="1"/>
  <c r="K312" i="5"/>
  <c r="M224" i="5"/>
  <c r="N224" i="5" s="1"/>
  <c r="K224" i="5"/>
  <c r="M370" i="5"/>
  <c r="N370" i="5" s="1"/>
  <c r="K370" i="5"/>
  <c r="M313" i="5"/>
  <c r="N313" i="5" s="1"/>
  <c r="K313" i="5"/>
  <c r="M190" i="5"/>
  <c r="N190" i="5" s="1"/>
  <c r="K190" i="5"/>
  <c r="M440" i="5"/>
  <c r="N440" i="5" s="1"/>
  <c r="K440" i="5"/>
  <c r="M246" i="5"/>
  <c r="N246" i="5" s="1"/>
  <c r="K246" i="5"/>
  <c r="M319" i="5"/>
  <c r="N319" i="5" s="1"/>
  <c r="K319" i="5"/>
  <c r="M132" i="5"/>
  <c r="N132" i="5" s="1"/>
  <c r="K132" i="5"/>
  <c r="M269" i="5"/>
  <c r="N269" i="5" s="1"/>
  <c r="K269" i="5"/>
  <c r="M262" i="5"/>
  <c r="N262" i="5" s="1"/>
  <c r="K262" i="5"/>
  <c r="M229" i="5"/>
  <c r="N229" i="5" s="1"/>
  <c r="K229" i="5"/>
  <c r="M445" i="5"/>
  <c r="N445" i="5" s="1"/>
  <c r="K445" i="5"/>
  <c r="M458" i="5"/>
  <c r="N458" i="5" s="1"/>
  <c r="K458" i="5"/>
  <c r="M300" i="5"/>
  <c r="N300" i="5" s="1"/>
  <c r="K300" i="5"/>
  <c r="M227" i="5"/>
  <c r="N227" i="5" s="1"/>
  <c r="K227" i="5"/>
  <c r="M252" i="5"/>
  <c r="N252" i="5" s="1"/>
  <c r="K252" i="5"/>
  <c r="M303" i="5"/>
  <c r="N303" i="5" s="1"/>
  <c r="K303" i="5"/>
  <c r="M452" i="5"/>
  <c r="N452" i="5" s="1"/>
  <c r="K452" i="5"/>
  <c r="M360" i="5"/>
  <c r="N360" i="5" s="1"/>
  <c r="K360" i="5"/>
  <c r="M416" i="5"/>
  <c r="N416" i="5" s="1"/>
  <c r="K416" i="5"/>
  <c r="M376" i="5"/>
  <c r="N376" i="5" s="1"/>
  <c r="K376" i="5"/>
  <c r="M405" i="5"/>
  <c r="N405" i="5" s="1"/>
  <c r="K405" i="5"/>
  <c r="M73" i="5"/>
  <c r="N73" i="5" s="1"/>
  <c r="K73" i="5"/>
  <c r="M363" i="5"/>
  <c r="N363" i="5" s="1"/>
  <c r="K363" i="5"/>
  <c r="M260" i="5"/>
  <c r="N260" i="5" s="1"/>
  <c r="K260" i="5"/>
  <c r="M288" i="5"/>
  <c r="N288" i="5" s="1"/>
  <c r="K288" i="5"/>
  <c r="M340" i="5"/>
  <c r="N340" i="5" s="1"/>
  <c r="K340" i="5"/>
  <c r="M285" i="5"/>
  <c r="N285" i="5" s="1"/>
  <c r="K285" i="5"/>
  <c r="M51" i="5"/>
  <c r="N51" i="5" s="1"/>
  <c r="K51" i="5"/>
  <c r="M186" i="5"/>
  <c r="N186" i="5" s="1"/>
  <c r="K186" i="5"/>
  <c r="M208" i="5"/>
  <c r="N208" i="5" s="1"/>
  <c r="K208" i="5"/>
  <c r="M155" i="5"/>
  <c r="N155" i="5" s="1"/>
  <c r="K155" i="5"/>
  <c r="M369" i="5"/>
  <c r="N369" i="5" s="1"/>
  <c r="K369" i="5"/>
  <c r="M415" i="5"/>
  <c r="N415" i="5" s="1"/>
  <c r="K415" i="5"/>
  <c r="M335" i="5"/>
  <c r="N335" i="5" s="1"/>
  <c r="K335" i="5"/>
  <c r="M337" i="5"/>
  <c r="N337" i="5" s="1"/>
  <c r="K337" i="5"/>
  <c r="M462" i="5"/>
  <c r="N462" i="5" s="1"/>
  <c r="K462" i="5"/>
  <c r="M37" i="5"/>
  <c r="N37" i="5" s="1"/>
  <c r="K37" i="5"/>
  <c r="M154" i="5"/>
  <c r="N154" i="5" s="1"/>
  <c r="K154" i="5"/>
  <c r="M244" i="5"/>
  <c r="N244" i="5" s="1"/>
  <c r="K244" i="5"/>
  <c r="M243" i="5"/>
  <c r="N243" i="5" s="1"/>
  <c r="K243" i="5"/>
  <c r="M159" i="5"/>
  <c r="N159" i="5" s="1"/>
  <c r="K159" i="5"/>
  <c r="M301" i="5"/>
  <c r="N301" i="5" s="1"/>
  <c r="K301" i="5"/>
  <c r="M67" i="5"/>
  <c r="N67" i="5" s="1"/>
  <c r="K67" i="5"/>
  <c r="M165" i="5"/>
  <c r="N165" i="5" s="1"/>
  <c r="K165" i="5"/>
  <c r="M117" i="5"/>
  <c r="N117" i="5" s="1"/>
  <c r="K117" i="5"/>
  <c r="M379" i="5"/>
  <c r="N379" i="5" s="1"/>
  <c r="K379" i="5"/>
  <c r="M413" i="5"/>
  <c r="N413" i="5" s="1"/>
  <c r="K413" i="5"/>
  <c r="M425" i="5"/>
  <c r="N425" i="5" s="1"/>
  <c r="K425" i="5"/>
  <c r="M420" i="5"/>
  <c r="N420" i="5" s="1"/>
  <c r="K420" i="5"/>
  <c r="M88" i="5"/>
  <c r="N88" i="5" s="1"/>
  <c r="K88" i="5"/>
  <c r="M39" i="5"/>
  <c r="N39" i="5" s="1"/>
  <c r="K39" i="5"/>
  <c r="M356" i="5"/>
  <c r="N356" i="5" s="1"/>
  <c r="K356" i="5"/>
  <c r="M265" i="5"/>
  <c r="N265" i="5" s="1"/>
  <c r="K265" i="5"/>
  <c r="M459" i="5"/>
  <c r="N459" i="5" s="1"/>
  <c r="K459" i="5"/>
  <c r="M203" i="5"/>
  <c r="N203" i="5" s="1"/>
  <c r="K203" i="5"/>
  <c r="M255" i="5"/>
  <c r="N255" i="5" s="1"/>
  <c r="K255" i="5"/>
  <c r="M334" i="5"/>
  <c r="N334" i="5" s="1"/>
  <c r="K334" i="5"/>
  <c r="M327" i="5"/>
  <c r="N327" i="5" s="1"/>
  <c r="K327" i="5"/>
  <c r="M282" i="5"/>
  <c r="N282" i="5" s="1"/>
  <c r="K282" i="5"/>
  <c r="M151" i="5"/>
  <c r="N151" i="5" s="1"/>
  <c r="K151" i="5"/>
  <c r="M128" i="5"/>
  <c r="N128" i="5" s="1"/>
  <c r="K128" i="5"/>
  <c r="M442" i="5"/>
  <c r="N442" i="5" s="1"/>
  <c r="K442" i="5"/>
  <c r="M345" i="5"/>
  <c r="N345" i="5" s="1"/>
  <c r="K345" i="5"/>
  <c r="M251" i="5"/>
  <c r="N251" i="5" s="1"/>
  <c r="K251" i="5"/>
  <c r="M34" i="5"/>
  <c r="N34" i="5" s="1"/>
  <c r="K34" i="5"/>
  <c r="M284" i="5"/>
  <c r="N284" i="5" s="1"/>
  <c r="K284" i="5"/>
  <c r="M274" i="5"/>
  <c r="N274" i="5" s="1"/>
  <c r="K274" i="5"/>
  <c r="M381" i="5"/>
  <c r="N381" i="5" s="1"/>
  <c r="K381" i="5"/>
  <c r="M64" i="5"/>
  <c r="N64" i="5" s="1"/>
  <c r="K64" i="5"/>
  <c r="M454" i="5"/>
  <c r="N454" i="5" s="1"/>
  <c r="K454" i="5"/>
  <c r="M218" i="5"/>
  <c r="N218" i="5" s="1"/>
  <c r="K218" i="5"/>
  <c r="M348" i="5"/>
  <c r="N348" i="5" s="1"/>
  <c r="K348" i="5"/>
  <c r="M104" i="5"/>
  <c r="N104" i="5" s="1"/>
  <c r="K104" i="5"/>
  <c r="M202" i="5"/>
  <c r="N202" i="5" s="1"/>
  <c r="K202" i="5"/>
  <c r="M264" i="5"/>
  <c r="N264" i="5" s="1"/>
  <c r="K264" i="5"/>
  <c r="M142" i="5"/>
  <c r="N142" i="5" s="1"/>
  <c r="K142" i="5"/>
  <c r="M76" i="5"/>
  <c r="N76" i="5" s="1"/>
  <c r="K76" i="5"/>
  <c r="M175" i="5"/>
  <c r="N175" i="5" s="1"/>
  <c r="K175" i="5"/>
  <c r="M468" i="5"/>
  <c r="N468" i="5" s="1"/>
  <c r="K468" i="5"/>
  <c r="M395" i="5"/>
  <c r="N395" i="5" s="1"/>
  <c r="K395" i="5"/>
  <c r="M194" i="5"/>
  <c r="N194" i="5" s="1"/>
  <c r="K194" i="5"/>
  <c r="M198" i="5"/>
  <c r="N198" i="5" s="1"/>
  <c r="K198" i="5"/>
  <c r="M308" i="5"/>
  <c r="N308" i="5" s="1"/>
  <c r="K308" i="5"/>
  <c r="M329" i="5"/>
  <c r="N329" i="5" s="1"/>
  <c r="K329" i="5"/>
  <c r="M357" i="5"/>
  <c r="N357" i="5" s="1"/>
  <c r="K357" i="5"/>
  <c r="M68" i="5"/>
  <c r="N68" i="5" s="1"/>
  <c r="K68" i="5"/>
  <c r="M113" i="5"/>
  <c r="N113" i="5" s="1"/>
  <c r="K113" i="5"/>
  <c r="M107" i="5"/>
  <c r="N107" i="5" s="1"/>
  <c r="K107" i="5"/>
  <c r="M100" i="5"/>
  <c r="N100" i="5" s="1"/>
  <c r="K100" i="5"/>
  <c r="M299" i="5"/>
  <c r="N299" i="5" s="1"/>
  <c r="K299" i="5"/>
  <c r="M412" i="5"/>
  <c r="N412" i="5" s="1"/>
  <c r="K412" i="5"/>
  <c r="M443" i="5"/>
  <c r="N443" i="5" s="1"/>
  <c r="K443" i="5"/>
  <c r="M220" i="5"/>
  <c r="N220" i="5" s="1"/>
  <c r="K220" i="5"/>
  <c r="M44" i="5"/>
  <c r="N44" i="5" s="1"/>
  <c r="K44" i="5"/>
  <c r="M289" i="5"/>
  <c r="N289" i="5" s="1"/>
  <c r="K289" i="5"/>
  <c r="M32" i="5"/>
  <c r="N32" i="5" s="1"/>
  <c r="K32" i="5"/>
  <c r="M138" i="5"/>
  <c r="N138" i="5" s="1"/>
  <c r="K138" i="5"/>
  <c r="M87" i="5"/>
  <c r="N87" i="5" s="1"/>
  <c r="K87" i="5"/>
  <c r="M177" i="5"/>
  <c r="N177" i="5" s="1"/>
  <c r="K177" i="5"/>
  <c r="M268" i="5"/>
  <c r="N268" i="5" s="1"/>
  <c r="K268" i="5"/>
  <c r="M231" i="5"/>
  <c r="N231" i="5" s="1"/>
  <c r="K231" i="5"/>
  <c r="M171" i="5"/>
  <c r="N171" i="5" s="1"/>
  <c r="K171" i="5"/>
  <c r="M153" i="5"/>
  <c r="N153" i="5" s="1"/>
  <c r="K153" i="5"/>
  <c r="M417" i="5"/>
  <c r="N417" i="5" s="1"/>
  <c r="K417" i="5"/>
  <c r="M197" i="5"/>
  <c r="N197" i="5" s="1"/>
  <c r="K197" i="5"/>
  <c r="M245" i="5"/>
  <c r="N245" i="5" s="1"/>
  <c r="K245" i="5"/>
  <c r="M326" i="5"/>
  <c r="N326" i="5" s="1"/>
  <c r="K326" i="5"/>
  <c r="M237" i="5"/>
  <c r="N237" i="5" s="1"/>
  <c r="K237" i="5"/>
  <c r="M46" i="5"/>
  <c r="N46" i="5" s="1"/>
  <c r="K46" i="5"/>
  <c r="M99" i="5"/>
  <c r="N99" i="5" s="1"/>
  <c r="K99" i="5"/>
  <c r="M297" i="5"/>
  <c r="N297" i="5" s="1"/>
  <c r="K297" i="5"/>
  <c r="M28" i="5"/>
  <c r="N28" i="5" s="1"/>
  <c r="K28" i="5"/>
  <c r="M210" i="5"/>
  <c r="N210" i="5" s="1"/>
  <c r="K210" i="5"/>
  <c r="M168" i="5"/>
  <c r="N168" i="5" s="1"/>
  <c r="K168" i="5"/>
  <c r="M85" i="5"/>
  <c r="N85" i="5" s="1"/>
  <c r="K85" i="5"/>
  <c r="M392" i="5"/>
  <c r="N392" i="5" s="1"/>
  <c r="K392" i="5"/>
  <c r="M351" i="5"/>
  <c r="N351" i="5" s="1"/>
  <c r="K351" i="5"/>
  <c r="M258" i="5"/>
  <c r="N258" i="5" s="1"/>
  <c r="K258" i="5"/>
  <c r="M350" i="5"/>
  <c r="N350" i="5" s="1"/>
  <c r="K350" i="5"/>
  <c r="M56" i="5"/>
  <c r="N56" i="5" s="1"/>
  <c r="K56" i="5"/>
  <c r="M126" i="5"/>
  <c r="N126" i="5" s="1"/>
  <c r="K126" i="5"/>
  <c r="M359" i="5"/>
  <c r="N359" i="5" s="1"/>
  <c r="K359" i="5"/>
  <c r="M90" i="5"/>
  <c r="N90" i="5" s="1"/>
  <c r="K90" i="5"/>
  <c r="M157" i="5"/>
  <c r="N157" i="5" s="1"/>
  <c r="K157" i="5"/>
  <c r="M389" i="5"/>
  <c r="N389" i="5" s="1"/>
  <c r="K389" i="5"/>
  <c r="M22" i="5"/>
  <c r="N22" i="5" s="1"/>
  <c r="K22" i="5"/>
  <c r="M384" i="5"/>
  <c r="N384" i="5" s="1"/>
  <c r="K384" i="5"/>
  <c r="M320" i="5"/>
  <c r="N320" i="5" s="1"/>
  <c r="K320" i="5"/>
  <c r="M409" i="5"/>
  <c r="N409" i="5" s="1"/>
  <c r="K409" i="5"/>
  <c r="M137" i="5"/>
  <c r="N137" i="5" s="1"/>
  <c r="K137" i="5"/>
  <c r="M365" i="5"/>
  <c r="N365" i="5" s="1"/>
  <c r="K365" i="5"/>
  <c r="M354" i="5"/>
  <c r="N354" i="5" s="1"/>
  <c r="K354" i="5"/>
  <c r="M109" i="5"/>
  <c r="N109" i="5" s="1"/>
  <c r="K109" i="5"/>
  <c r="M156" i="5"/>
  <c r="N156" i="5" s="1"/>
  <c r="K156" i="5"/>
  <c r="M170" i="5"/>
  <c r="N170" i="5" s="1"/>
  <c r="K170" i="5"/>
  <c r="M199" i="5"/>
  <c r="N199" i="5" s="1"/>
  <c r="K199" i="5"/>
  <c r="M209" i="5"/>
  <c r="N209" i="5" s="1"/>
  <c r="K209" i="5"/>
  <c r="M134" i="5"/>
  <c r="N134" i="5" s="1"/>
  <c r="K134" i="5"/>
  <c r="M277" i="5"/>
  <c r="N277" i="5" s="1"/>
  <c r="K277" i="5"/>
  <c r="M19" i="5"/>
  <c r="N19" i="5" s="1"/>
  <c r="K19" i="5"/>
  <c r="M330" i="5"/>
  <c r="N330" i="5" s="1"/>
  <c r="K330" i="5"/>
  <c r="M431" i="5"/>
  <c r="N431" i="5" s="1"/>
  <c r="K431" i="5"/>
  <c r="M139" i="5"/>
  <c r="N139" i="5" s="1"/>
  <c r="K139" i="5"/>
  <c r="M388" i="5"/>
  <c r="N388" i="5" s="1"/>
  <c r="K388" i="5"/>
  <c r="M325" i="5"/>
  <c r="N325" i="5" s="1"/>
  <c r="K325" i="5"/>
  <c r="M103" i="5"/>
  <c r="N103" i="5" s="1"/>
  <c r="K103" i="5"/>
  <c r="M406" i="5"/>
  <c r="N406" i="5" s="1"/>
  <c r="K406" i="5"/>
  <c r="M423" i="5"/>
  <c r="N423" i="5" s="1"/>
  <c r="K423" i="5"/>
  <c r="M215" i="5"/>
  <c r="N215" i="5" s="1"/>
  <c r="K215" i="5"/>
  <c r="M58" i="5"/>
  <c r="N58" i="5" s="1"/>
  <c r="K58" i="5"/>
  <c r="M386" i="5"/>
  <c r="N386" i="5" s="1"/>
  <c r="K386" i="5"/>
  <c r="M133" i="5"/>
  <c r="N133" i="5" s="1"/>
  <c r="K133" i="5"/>
  <c r="M152" i="5"/>
  <c r="N152" i="5" s="1"/>
  <c r="K152" i="5"/>
  <c r="M78" i="5"/>
  <c r="N78" i="5" s="1"/>
  <c r="K78" i="5"/>
  <c r="M438" i="5"/>
  <c r="N438" i="5" s="1"/>
  <c r="K438" i="5"/>
  <c r="M144" i="5"/>
  <c r="N144" i="5" s="1"/>
  <c r="K144" i="5"/>
  <c r="M97" i="5"/>
  <c r="N97" i="5" s="1"/>
  <c r="K97" i="5"/>
  <c r="M36" i="5"/>
  <c r="N36" i="5" s="1"/>
  <c r="K36" i="5"/>
  <c r="M432" i="5"/>
  <c r="N432" i="5" s="1"/>
  <c r="K432" i="5"/>
  <c r="M77" i="5"/>
  <c r="N77" i="5" s="1"/>
  <c r="K77" i="5"/>
  <c r="M205" i="5"/>
  <c r="N205" i="5" s="1"/>
  <c r="K205" i="5"/>
  <c r="M89" i="5"/>
  <c r="N89" i="5" s="1"/>
  <c r="K89" i="5"/>
  <c r="M298" i="5"/>
  <c r="N298" i="5" s="1"/>
  <c r="K298" i="5"/>
  <c r="M65" i="5"/>
  <c r="N65" i="5" s="1"/>
  <c r="K65" i="5"/>
  <c r="M41" i="5"/>
  <c r="N41" i="5" s="1"/>
  <c r="K41" i="5"/>
  <c r="M226" i="5"/>
  <c r="N226" i="5" s="1"/>
  <c r="K226" i="5"/>
  <c r="M461" i="5"/>
  <c r="N461" i="5" s="1"/>
  <c r="K461" i="5"/>
  <c r="M373" i="5"/>
  <c r="N373" i="5" s="1"/>
  <c r="K373" i="5"/>
  <c r="M341" i="5"/>
  <c r="N341" i="5" s="1"/>
  <c r="K341" i="5"/>
  <c r="M394" i="5"/>
  <c r="N394" i="5" s="1"/>
  <c r="K394" i="5"/>
  <c r="M129" i="5"/>
  <c r="N129" i="5" s="1"/>
  <c r="K129" i="5"/>
  <c r="M377" i="5"/>
  <c r="N377" i="5" s="1"/>
  <c r="K377" i="5"/>
  <c r="M131" i="5"/>
  <c r="N131" i="5" s="1"/>
  <c r="K131" i="5"/>
  <c r="M184" i="5"/>
  <c r="N184" i="5" s="1"/>
  <c r="K184" i="5"/>
  <c r="M53" i="5"/>
  <c r="N53" i="5" s="1"/>
  <c r="K53" i="5"/>
  <c r="M382" i="5"/>
  <c r="N382" i="5" s="1"/>
  <c r="K382" i="5"/>
  <c r="M419" i="5"/>
  <c r="N419" i="5" s="1"/>
  <c r="K419" i="5"/>
  <c r="M196" i="5"/>
  <c r="N196" i="5" s="1"/>
  <c r="K196" i="5"/>
  <c r="M52" i="5"/>
  <c r="N52" i="5" s="1"/>
  <c r="K52" i="5"/>
  <c r="M140" i="5"/>
  <c r="N140" i="5" s="1"/>
  <c r="K140" i="5"/>
  <c r="M372" i="5"/>
  <c r="N372" i="5" s="1"/>
  <c r="K372" i="5"/>
  <c r="M240" i="5"/>
  <c r="N240" i="5" s="1"/>
  <c r="K240" i="5"/>
  <c r="M181" i="5"/>
  <c r="N181" i="5" s="1"/>
  <c r="K181" i="5"/>
  <c r="M63" i="5"/>
  <c r="N63" i="5" s="1"/>
  <c r="K63" i="5"/>
  <c r="M43" i="5"/>
  <c r="N43" i="5" s="1"/>
  <c r="K43" i="5"/>
  <c r="M460" i="5"/>
  <c r="N460" i="5" s="1"/>
  <c r="K460" i="5"/>
  <c r="M469" i="5"/>
  <c r="N469" i="5" s="1"/>
  <c r="K469" i="5"/>
  <c r="M235" i="5"/>
  <c r="N235" i="5" s="1"/>
  <c r="K235" i="5"/>
  <c r="M467" i="5"/>
  <c r="N467" i="5" s="1"/>
  <c r="K467" i="5"/>
  <c r="M254" i="5"/>
  <c r="N254" i="5" s="1"/>
  <c r="K254" i="5"/>
  <c r="M204" i="5"/>
  <c r="N204" i="5" s="1"/>
  <c r="K204" i="5"/>
  <c r="M225" i="5"/>
  <c r="N225" i="5" s="1"/>
  <c r="K225" i="5"/>
  <c r="M449" i="5"/>
  <c r="N449" i="5" s="1"/>
  <c r="K449" i="5"/>
  <c r="M167" i="5"/>
  <c r="N167" i="5" s="1"/>
  <c r="K167" i="5"/>
  <c r="M391" i="5"/>
  <c r="N391" i="5" s="1"/>
  <c r="K391" i="5"/>
  <c r="M112" i="5"/>
  <c r="N112" i="5" s="1"/>
  <c r="K112" i="5"/>
  <c r="M162" i="5"/>
  <c r="N162" i="5" s="1"/>
  <c r="K162" i="5"/>
  <c r="M435" i="5"/>
  <c r="N435" i="5" s="1"/>
  <c r="K435" i="5"/>
  <c r="M256" i="5"/>
  <c r="N256" i="5" s="1"/>
  <c r="K256" i="5"/>
  <c r="M160" i="5"/>
  <c r="N160" i="5" s="1"/>
  <c r="K160" i="5"/>
  <c r="M466" i="5"/>
  <c r="N466" i="5" s="1"/>
  <c r="K466" i="5"/>
  <c r="M219" i="5"/>
  <c r="N219" i="5" s="1"/>
  <c r="K219" i="5"/>
  <c r="M378" i="5"/>
  <c r="N378" i="5" s="1"/>
  <c r="K378" i="5"/>
  <c r="M349" i="5"/>
  <c r="N349" i="5" s="1"/>
  <c r="K349" i="5"/>
  <c r="M169" i="5"/>
  <c r="N169" i="5" s="1"/>
  <c r="K169" i="5"/>
  <c r="M263" i="5"/>
  <c r="N263" i="5" s="1"/>
  <c r="K263" i="5"/>
  <c r="M286" i="5"/>
  <c r="N286" i="5" s="1"/>
  <c r="K286" i="5"/>
  <c r="M114" i="5"/>
  <c r="N114" i="5" s="1"/>
  <c r="K114" i="5"/>
  <c r="M455" i="5"/>
  <c r="N455" i="5" s="1"/>
  <c r="K455" i="5"/>
  <c r="M323" i="5"/>
  <c r="N323" i="5" s="1"/>
  <c r="K323" i="5"/>
  <c r="M55" i="5"/>
  <c r="N55" i="5" s="1"/>
  <c r="K55" i="5"/>
  <c r="M74" i="5"/>
  <c r="N74" i="5" s="1"/>
  <c r="K74" i="5"/>
  <c r="M261" i="5"/>
  <c r="N261" i="5" s="1"/>
  <c r="K261" i="5"/>
  <c r="M136" i="5"/>
  <c r="N136" i="5" s="1"/>
  <c r="K136" i="5"/>
  <c r="M130" i="5"/>
  <c r="N130" i="5" s="1"/>
  <c r="K130" i="5"/>
  <c r="M178" i="5"/>
  <c r="N178" i="5" s="1"/>
  <c r="K178" i="5"/>
  <c r="M280" i="5"/>
  <c r="N280" i="5" s="1"/>
  <c r="K280" i="5"/>
  <c r="M110" i="5"/>
  <c r="N110" i="5" s="1"/>
  <c r="K110" i="5"/>
  <c r="M61" i="5"/>
  <c r="N61" i="5" s="1"/>
  <c r="K61" i="5"/>
  <c r="M450" i="5"/>
  <c r="N450" i="5" s="1"/>
  <c r="K450" i="5"/>
  <c r="M192" i="5"/>
  <c r="N192" i="5" s="1"/>
  <c r="K192" i="5"/>
  <c r="M336" i="5"/>
  <c r="N336" i="5" s="1"/>
  <c r="K336" i="5"/>
  <c r="M211" i="5"/>
  <c r="N211" i="5" s="1"/>
  <c r="K211" i="5"/>
  <c r="M189" i="5"/>
  <c r="N189" i="5" s="1"/>
  <c r="K189" i="5"/>
  <c r="M451" i="5"/>
  <c r="N451" i="5" s="1"/>
  <c r="K451" i="5"/>
  <c r="M124" i="5"/>
  <c r="N124" i="5" s="1"/>
  <c r="K124" i="5"/>
  <c r="M343" i="5"/>
  <c r="N343" i="5" s="1"/>
  <c r="K343" i="5"/>
  <c r="M179" i="5"/>
  <c r="N179" i="5" s="1"/>
  <c r="K179" i="5"/>
  <c r="M315" i="5"/>
  <c r="N315" i="5" s="1"/>
  <c r="K315" i="5"/>
  <c r="M26" i="5"/>
  <c r="N26" i="5" s="1"/>
  <c r="K26" i="5"/>
  <c r="M213" i="5"/>
  <c r="N213" i="5" s="1"/>
  <c r="K213" i="5"/>
  <c r="M123" i="5"/>
  <c r="N123" i="5" s="1"/>
  <c r="K123" i="5"/>
  <c r="M31" i="5"/>
  <c r="N31" i="5" s="1"/>
  <c r="K31" i="5"/>
  <c r="M346" i="5"/>
  <c r="N346" i="5" s="1"/>
  <c r="K346" i="5"/>
  <c r="M411" i="5"/>
  <c r="N411" i="5" s="1"/>
  <c r="K411" i="5"/>
  <c r="M428" i="5"/>
  <c r="N428" i="5" s="1"/>
  <c r="K428" i="5"/>
  <c r="M429" i="5"/>
  <c r="N429" i="5" s="1"/>
  <c r="K429" i="5"/>
  <c r="M324" i="5"/>
  <c r="N324" i="5" s="1"/>
  <c r="K324" i="5"/>
  <c r="M92" i="5"/>
  <c r="N92" i="5" s="1"/>
  <c r="K92" i="5"/>
  <c r="M212" i="5"/>
  <c r="N212" i="5" s="1"/>
  <c r="K212" i="5"/>
  <c r="M86" i="5"/>
  <c r="N86" i="5" s="1"/>
  <c r="K86" i="5"/>
  <c r="M135" i="5"/>
  <c r="N135" i="5" s="1"/>
  <c r="K135" i="5"/>
  <c r="M180" i="5"/>
  <c r="N180" i="5" s="1"/>
  <c r="K180" i="5"/>
  <c r="M185" i="5"/>
  <c r="N185" i="5" s="1"/>
  <c r="K185" i="5"/>
  <c r="M457" i="5"/>
  <c r="N457" i="5" s="1"/>
  <c r="K457" i="5"/>
  <c r="M331" i="5"/>
  <c r="N331" i="5" s="1"/>
  <c r="K331" i="5"/>
  <c r="M172" i="5"/>
  <c r="N172" i="5" s="1"/>
  <c r="K172" i="5"/>
  <c r="M35" i="5"/>
  <c r="N35" i="5" s="1"/>
  <c r="K35" i="5"/>
  <c r="M447" i="5"/>
  <c r="N447" i="5" s="1"/>
  <c r="K447" i="5"/>
  <c r="M25" i="5"/>
  <c r="N25" i="5" s="1"/>
  <c r="K25" i="5"/>
  <c r="M401" i="5"/>
  <c r="N401" i="5" s="1"/>
  <c r="K401" i="5"/>
  <c r="M232" i="5"/>
  <c r="N232" i="5" s="1"/>
  <c r="K232" i="5"/>
  <c r="M38" i="5"/>
  <c r="N38" i="5" s="1"/>
  <c r="K38" i="5"/>
  <c r="M307" i="5"/>
  <c r="N307" i="5" s="1"/>
  <c r="K307" i="5"/>
  <c r="M47" i="5"/>
  <c r="N47" i="5" s="1"/>
  <c r="K47" i="5"/>
  <c r="M108" i="5"/>
  <c r="N108" i="5" s="1"/>
  <c r="K108" i="5"/>
  <c r="M71" i="5"/>
  <c r="N71" i="5" s="1"/>
  <c r="K71" i="5"/>
  <c r="M366" i="5"/>
  <c r="N366" i="5" s="1"/>
  <c r="K366" i="5"/>
  <c r="M333" i="5"/>
  <c r="N333" i="5" s="1"/>
  <c r="K333" i="5"/>
  <c r="M305" i="5"/>
  <c r="N305" i="5" s="1"/>
  <c r="K305" i="5"/>
  <c r="M279" i="5"/>
  <c r="N279" i="5" s="1"/>
  <c r="K279" i="5"/>
  <c r="M290" i="5"/>
  <c r="N290" i="5" s="1"/>
  <c r="K290" i="5"/>
  <c r="M84" i="5"/>
  <c r="N84" i="5" s="1"/>
  <c r="K84" i="5"/>
  <c r="M421" i="5"/>
  <c r="N421" i="5" s="1"/>
  <c r="K421" i="5"/>
  <c r="M216" i="5"/>
  <c r="N216" i="5" s="1"/>
  <c r="K216" i="5"/>
  <c r="M174" i="5"/>
  <c r="N174" i="5" s="1"/>
  <c r="K174" i="5"/>
  <c r="M404" i="5"/>
  <c r="N404" i="5" s="1"/>
  <c r="K404" i="5"/>
  <c r="M418" i="5"/>
  <c r="N418" i="5" s="1"/>
  <c r="K418" i="5"/>
  <c r="M33" i="5"/>
  <c r="N33" i="5" s="1"/>
  <c r="K33" i="5"/>
  <c r="M145" i="5"/>
  <c r="N145" i="5" s="1"/>
  <c r="K145" i="5"/>
  <c r="M176" i="5"/>
  <c r="N176" i="5" s="1"/>
  <c r="K176" i="5"/>
  <c r="M385" i="5"/>
  <c r="N385" i="5" s="1"/>
  <c r="K385" i="5"/>
  <c r="M371" i="5"/>
  <c r="N371" i="5" s="1"/>
  <c r="K371" i="5"/>
  <c r="M390" i="5"/>
  <c r="N390" i="5" s="1"/>
  <c r="K390" i="5"/>
  <c r="M393" i="5"/>
  <c r="N393" i="5" s="1"/>
  <c r="K393" i="5"/>
  <c r="M183" i="5"/>
  <c r="N183" i="5" s="1"/>
  <c r="K183" i="5"/>
  <c r="M201" i="5"/>
  <c r="N201" i="5" s="1"/>
  <c r="K201" i="5"/>
  <c r="M188" i="5"/>
  <c r="N188" i="5" s="1"/>
  <c r="K188" i="5"/>
  <c r="M276" i="5"/>
  <c r="N276" i="5" s="1"/>
  <c r="K276" i="5"/>
  <c r="M426" i="5"/>
  <c r="N426" i="5" s="1"/>
  <c r="K426" i="5"/>
  <c r="M239" i="5"/>
  <c r="N239" i="5" s="1"/>
  <c r="K239" i="5"/>
  <c r="M292" i="5"/>
  <c r="N292" i="5" s="1"/>
  <c r="K292" i="5"/>
  <c r="M27" i="5"/>
  <c r="N27" i="5" s="1"/>
  <c r="K27" i="5"/>
  <c r="M236" i="5"/>
  <c r="N236" i="5" s="1"/>
  <c r="K236" i="5"/>
  <c r="M94" i="5"/>
  <c r="N94" i="5" s="1"/>
  <c r="K94" i="5"/>
  <c r="M427" i="5"/>
  <c r="N427" i="5" s="1"/>
  <c r="K427" i="5"/>
  <c r="M57" i="5"/>
  <c r="N57" i="5" s="1"/>
  <c r="K57" i="5"/>
  <c r="M147" i="5"/>
  <c r="N147" i="5" s="1"/>
  <c r="K147" i="5"/>
  <c r="M221" i="5"/>
  <c r="N221" i="5" s="1"/>
  <c r="K221" i="5"/>
  <c r="M54" i="5"/>
  <c r="N54" i="5" s="1"/>
  <c r="K54" i="5"/>
  <c r="M69" i="5"/>
  <c r="N69" i="5" s="1"/>
  <c r="K69" i="5"/>
  <c r="M278" i="5"/>
  <c r="N278" i="5" s="1"/>
  <c r="K278" i="5"/>
  <c r="M310" i="5"/>
  <c r="N310" i="5" s="1"/>
  <c r="K310" i="5"/>
  <c r="M143" i="5"/>
  <c r="N143" i="5" s="1"/>
  <c r="K143" i="5"/>
  <c r="M191" i="5"/>
  <c r="N191" i="5" s="1"/>
  <c r="K191" i="5"/>
  <c r="M296" i="5"/>
  <c r="N296" i="5" s="1"/>
  <c r="K296" i="5"/>
  <c r="M23" i="5"/>
  <c r="N23" i="5" s="1"/>
  <c r="K23" i="5"/>
  <c r="M120" i="5"/>
  <c r="N120" i="5" s="1"/>
  <c r="K120" i="5"/>
  <c r="M45" i="5"/>
  <c r="N45" i="5" s="1"/>
  <c r="K45" i="5"/>
  <c r="M347" i="5"/>
  <c r="N347" i="5" s="1"/>
  <c r="K347" i="5"/>
  <c r="M271" i="5"/>
  <c r="N271" i="5" s="1"/>
  <c r="K271" i="5"/>
  <c r="M200" i="5"/>
  <c r="N200" i="5" s="1"/>
  <c r="K200" i="5"/>
  <c r="M81" i="5"/>
  <c r="N81" i="5" s="1"/>
  <c r="K81" i="5"/>
  <c r="M456" i="5"/>
  <c r="N456" i="5" s="1"/>
  <c r="K456" i="5"/>
  <c r="M453" i="5"/>
  <c r="N453" i="5" s="1"/>
  <c r="K453" i="5"/>
  <c r="M302" i="5"/>
  <c r="N302" i="5" s="1"/>
  <c r="K302" i="5"/>
  <c r="M383" i="5"/>
  <c r="N383" i="5" s="1"/>
  <c r="K383" i="5"/>
  <c r="M272" i="5"/>
  <c r="N272" i="5" s="1"/>
  <c r="K272" i="5"/>
  <c r="M233" i="5"/>
  <c r="N233" i="5" s="1"/>
  <c r="K233" i="5"/>
  <c r="M187" i="5"/>
  <c r="N187" i="5" s="1"/>
  <c r="K187" i="5"/>
  <c r="M101" i="5"/>
  <c r="N101" i="5" s="1"/>
  <c r="K101" i="5"/>
  <c r="M304" i="5"/>
  <c r="N304" i="5" s="1"/>
  <c r="K304" i="5"/>
  <c r="M283" i="5"/>
  <c r="N283" i="5" s="1"/>
  <c r="K283" i="5"/>
  <c r="M441" i="5"/>
  <c r="N441" i="5" s="1"/>
  <c r="K441" i="5"/>
  <c r="M436" i="5"/>
  <c r="N436" i="5" s="1"/>
  <c r="K436" i="5"/>
  <c r="M293" i="5"/>
  <c r="N293" i="5" s="1"/>
  <c r="K293" i="5"/>
  <c r="M247" i="5"/>
  <c r="N247" i="5" s="1"/>
  <c r="K247" i="5"/>
  <c r="M294" i="5"/>
  <c r="N294" i="5" s="1"/>
  <c r="K294" i="5"/>
  <c r="M397" i="5"/>
  <c r="N397" i="5" s="1"/>
  <c r="K397" i="5"/>
  <c r="M367" i="5"/>
  <c r="N367" i="5" s="1"/>
  <c r="K367" i="5"/>
  <c r="M270" i="5"/>
  <c r="N270" i="5" s="1"/>
  <c r="K270" i="5"/>
  <c r="M217" i="5"/>
  <c r="N217" i="5" s="1"/>
  <c r="K217" i="5"/>
  <c r="M149" i="5"/>
  <c r="N149" i="5" s="1"/>
  <c r="K149" i="5"/>
  <c r="M403" i="5"/>
  <c r="N403" i="5" s="1"/>
  <c r="K403" i="5"/>
  <c r="M339" i="5"/>
  <c r="N339" i="5" s="1"/>
  <c r="K339" i="5"/>
  <c r="M400" i="5"/>
  <c r="N400" i="5" s="1"/>
  <c r="K400" i="5"/>
  <c r="M116" i="5"/>
  <c r="N116" i="5" s="1"/>
  <c r="K116" i="5"/>
  <c r="E14" i="5"/>
  <c r="P19" i="5" l="1"/>
</calcChain>
</file>

<file path=xl/sharedStrings.xml><?xml version="1.0" encoding="utf-8"?>
<sst xmlns="http://schemas.openxmlformats.org/spreadsheetml/2006/main" count="2554" uniqueCount="343">
  <si>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</si>
  <si>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</si>
  <si>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</si>
  <si>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</si>
  <si>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</si>
  <si>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</si>
  <si>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</si>
  <si>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</si>
  <si>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</si>
  <si>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</si>
  <si>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</si>
  <si>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</si>
  <si>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</si>
  <si>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</si>
  <si>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</si>
  <si>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</si>
  <si>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</si>
  <si>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</si>
  <si>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</si>
  <si>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</si>
  <si>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</si>
  <si>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</si>
  <si>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</si>
  <si>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</si>
  <si>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</si>
  <si>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</si>
  <si>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</si>
  <si>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</si>
  <si>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</si>
  <si>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</si>
  <si>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</si>
  <si>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</si>
  <si>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</si>
  <si>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</si>
  <si>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</si>
  <si>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</si>
  <si>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</si>
  <si>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</si>
  <si>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</si>
  <si>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</si>
  <si>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</si>
  <si>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</si>
  <si>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</si>
  <si>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</si>
  <si>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</si>
  <si>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</si>
  <si>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</si>
  <si>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</si>
  <si>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</si>
  <si>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</si>
  <si>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</si>
  <si>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</si>
  <si>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</si>
  <si>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</si>
  <si>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</si>
  <si>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</si>
  <si>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</si>
  <si>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</si>
  <si>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</si>
  <si>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</si>
  <si>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</si>
  <si>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</si>
  <si>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</si>
  <si>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</si>
  <si>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</si>
  <si>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</si>
  <si>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</si>
  <si>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</si>
  <si>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</si>
  <si>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</si>
  <si>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</si>
  <si>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</si>
  <si>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</si>
  <si>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</si>
  <si>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</si>
  <si>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</si>
  <si>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</si>
  <si>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</si>
  <si>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</si>
  <si>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</si>
  <si>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</si>
  <si>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</si>
  <si>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</si>
  <si>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</si>
  <si>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</si>
  <si>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</si>
  <si>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</si>
  <si>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</si>
  <si>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</si>
  <si>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</si>
  <si>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</si>
  <si>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</si>
  <si>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</si>
  <si>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</si>
  <si>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</si>
  <si>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</si>
  <si>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</si>
  <si>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</si>
  <si>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</si>
  <si>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</si>
  <si>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</si>
  <si>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</si>
  <si>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</si>
  <si>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</si>
  <si>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</si>
  <si>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</si>
  <si>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</si>
  <si>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</si>
  <si>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</si>
  <si>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</si>
  <si>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</si>
  <si>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</si>
  <si>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</si>
  <si>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</si>
  <si>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</si>
  <si>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</si>
  <si>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</si>
  <si>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</si>
  <si>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</si>
  <si>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</si>
  <si>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</si>
  <si>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</si>
  <si>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</si>
  <si>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</si>
  <si>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</si>
  <si>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</si>
  <si>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</si>
  <si>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</si>
  <si>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</si>
  <si>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</si>
  <si>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</si>
  <si>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</si>
  <si>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</si>
  <si>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</si>
  <si>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</si>
  <si>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</si>
  <si>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</si>
  <si>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</si>
  <si>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</si>
  <si>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</si>
  <si>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</si>
  <si>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</si>
  <si>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</si>
  <si>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</si>
  <si>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</si>
  <si>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</si>
  <si>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</si>
  <si>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</si>
  <si>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</si>
  <si>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</si>
  <si>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</si>
  <si>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</si>
  <si>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</si>
  <si>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</si>
  <si>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</si>
  <si>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</si>
  <si>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</si>
  <si>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</si>
  <si>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</si>
  <si>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</si>
  <si>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</si>
  <si>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</si>
  <si>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</si>
  <si>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</si>
  <si>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</si>
  <si>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</si>
  <si>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</si>
  <si>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</si>
  <si>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</si>
  <si>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</si>
  <si>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</si>
  <si>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</si>
  <si>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</si>
  <si>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</si>
  <si>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</si>
  <si>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</si>
  <si>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</si>
  <si>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</si>
  <si>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</si>
  <si>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</si>
  <si>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</si>
  <si>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</si>
  <si>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</si>
  <si>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</si>
  <si>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</si>
  <si>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</si>
  <si>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</si>
  <si>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</si>
  <si>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</si>
  <si>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</si>
  <si>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</si>
  <si>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</si>
  <si>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</si>
  <si>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</si>
  <si>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</si>
  <si>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</si>
  <si>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</si>
  <si>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</si>
  <si>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</si>
  <si>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</si>
  <si>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</si>
  <si>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</si>
  <si>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</si>
  <si>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</si>
  <si>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</si>
  <si>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</si>
  <si>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</si>
  <si>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</si>
  <si>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</si>
  <si>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</si>
  <si>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</si>
  <si>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</si>
  <si>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</si>
  <si>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</si>
  <si>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</si>
  <si>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</si>
  <si>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</si>
  <si>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</si>
  <si>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</si>
  <si>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</si>
  <si>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</si>
  <si>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</si>
  <si>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</si>
  <si>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</si>
  <si>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</si>
  <si>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</si>
  <si>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</si>
  <si>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</si>
  <si>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</si>
  <si>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</si>
  <si>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</si>
  <si>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</si>
  <si>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</si>
  <si>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</si>
  <si>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</si>
  <si>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</si>
  <si>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</si>
  <si>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</si>
  <si>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</si>
  <si>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</si>
  <si>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</si>
  <si>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</si>
  <si>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</si>
  <si>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</si>
  <si>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</si>
  <si>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</si>
  <si>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</si>
  <si>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</si>
  <si>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</si>
  <si>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</si>
  <si>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</si>
  <si>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</si>
  <si>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</si>
  <si>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</si>
  <si>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</si>
  <si>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</si>
  <si>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</si>
  <si>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</si>
  <si>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</si>
  <si>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</si>
  <si>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</si>
  <si>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</si>
  <si>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</si>
  <si>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</si>
  <si>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</si>
  <si>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</si>
  <si>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pair_style morse 6.0 # D0[eV] a[1/A] r0[A] rc[A]</t>
    <phoneticPr fontId="1"/>
  </si>
  <si>
    <t>(R0-re)/re[%]</t>
    <phoneticPr fontId="1"/>
  </si>
  <si>
    <t>pair_style morse</t>
    <phoneticPr fontId="1"/>
  </si>
  <si>
    <t>H</t>
  </si>
  <si>
    <t>Hg</t>
    <phoneticPr fontId="1"/>
  </si>
  <si>
    <t>Hg</t>
    <phoneticPr fontId="1"/>
  </si>
  <si>
    <t>orthrhombic(Cmcm,63)</t>
    <phoneticPr fontId="1"/>
  </si>
  <si>
    <t># D0[eV] a[1/A] r0[A] rc[A], 1NN for FCC</t>
    <phoneticPr fontId="1"/>
  </si>
  <si>
    <t># D0[eV] a[1/A] r0[A] rc[A], 1NN for BCC</t>
    <phoneticPr fontId="1"/>
  </si>
  <si>
    <t># D0[eV] a[1/A] r0[A] rc[A], 1NN for HCP</t>
    <phoneticPr fontId="1"/>
  </si>
  <si>
    <t>c/a=2.03</t>
    <phoneticPr fontId="1"/>
  </si>
  <si>
    <t>SC</t>
    <phoneticPr fontId="1"/>
  </si>
  <si>
    <t>&lt;- FCC:sqrt(2), BCC:2/sqrt(3), ideal HCP:sqrt(3)/(4/3)^(1/3), SC:1</t>
    <phoneticPr fontId="1"/>
  </si>
  <si>
    <t>Note: Z(FCC)=12, Z(HCP)=12, Z(BCC)=8, Z(SC)=6</t>
    <phoneticPr fontId="1"/>
  </si>
  <si>
    <t># D0[eV] a[1/A] r0[A] rc[A], 1NN for SC</t>
    <phoneticPr fontId="1"/>
  </si>
  <si>
    <t>&lt;- re=a0/factor. i.e., FCC:a0/sqrt(2), BCC:a0/(2/sqrt(3)), ideal HCP:a0(FCC or BCC)*/sqrt(3)*(4/3)^(1/3), SC:a0/1</t>
    <phoneticPr fontId="1"/>
  </si>
  <si>
    <t>&lt;- re=a0/factor. i.e., FCC:a0/sqrt(2), BCC:a0/(2/sqrt(3)), ideal HCP:a0(FCC or BCC)*/sqrt(3)*(4/3)^(1/3)</t>
    <phoneticPr fontId="1"/>
  </si>
  <si>
    <t>Note: (FCC)=4, (HCP)=2, (BCC)=2, (SC)=1</t>
    <phoneticPr fontId="1"/>
  </si>
  <si>
    <t>Note: Z(FCC)=12, Z(HCP)=12, Z(BCC)=8, Z(SC)=6</t>
    <phoneticPr fontId="1"/>
  </si>
  <si>
    <t>Data: [1] Materials Project(murnaghan), and [2] Y. Wang et al., Calphad 28 (2004) 79-90.: https://doi.org/10.1016/j.calphad.2004.05.002</t>
    <phoneticPr fontId="1"/>
  </si>
  <si>
    <t>maybe, B = Bulk modulus [eV/A^3]</t>
    <phoneticPr fontId="1"/>
  </si>
  <si>
    <t>1 [eV/A^3] = 160.21766 [GPa]</t>
    <phoneticPr fontId="1"/>
  </si>
  <si>
    <t>Be [2]</t>
    <phoneticPr fontId="1"/>
  </si>
  <si>
    <t>B [2]</t>
    <phoneticPr fontId="1"/>
  </si>
  <si>
    <t>Ref [SC]: https://arxiv.org/pdf/1312.4047</t>
    <phoneticPr fontId="1"/>
  </si>
  <si>
    <t>C [2]</t>
    <phoneticPr fontId="1"/>
  </si>
  <si>
    <t>Al [2]</t>
    <phoneticPr fontId="1"/>
  </si>
  <si>
    <t>P [2]</t>
    <phoneticPr fontId="1"/>
  </si>
  <si>
    <t>Simplehexagonal</t>
  </si>
  <si>
    <t>Ref (SC): https://iopscience.iop.org/article/10.1088/0953-8984/24/22/225002/pdf</t>
    <phoneticPr fontId="1"/>
  </si>
  <si>
    <t>1e12 [dyne/cm^2] = 1e2 [GPa]</t>
    <phoneticPr fontId="1"/>
  </si>
  <si>
    <t>1e12 [dyne/cm^2] = 1e2/160.21766 [eV/A^3]</t>
    <phoneticPr fontId="1"/>
  </si>
  <si>
    <t>S [2]</t>
    <phoneticPr fontId="1"/>
  </si>
  <si>
    <t>V [2]</t>
    <phoneticPr fontId="1"/>
  </si>
  <si>
    <t>Mn [2]</t>
    <phoneticPr fontId="1"/>
  </si>
  <si>
    <t>Zn [2]</t>
    <phoneticPr fontId="1"/>
  </si>
  <si>
    <t>Ga [2]</t>
    <phoneticPr fontId="1"/>
  </si>
  <si>
    <t>As [2]</t>
    <phoneticPr fontId="1"/>
  </si>
  <si>
    <t>Se [2]</t>
    <phoneticPr fontId="1"/>
  </si>
  <si>
    <t>Br [2]</t>
    <phoneticPr fontId="1"/>
  </si>
  <si>
    <t>Y [2]</t>
    <phoneticPr fontId="1"/>
  </si>
  <si>
    <t>Nb [2]</t>
    <phoneticPr fontId="1"/>
  </si>
  <si>
    <t>Mo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</si>
  <si>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</si>
  <si>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</si>
  <si>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</si>
  <si>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</si>
  <si>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</si>
  <si>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</si>
  <si>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Sn [2]</t>
    <phoneticPr fontId="1"/>
  </si>
  <si>
    <t>Te [2]</t>
    <phoneticPr fontId="1"/>
  </si>
  <si>
    <t>I [2]</t>
    <phoneticPr fontId="1"/>
  </si>
  <si>
    <t>La [2]</t>
    <phoneticPr fontId="1"/>
  </si>
  <si>
    <t>Nd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</si>
  <si>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</si>
  <si>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</si>
  <si>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</si>
  <si>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</si>
  <si>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</si>
  <si>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</si>
  <si>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</si>
  <si>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Ref (HCP): https://www.nature.com/articles/srep10213.pdf</t>
    <phoneticPr fontId="1"/>
  </si>
  <si>
    <t>Bi [2]</t>
    <phoneticPr fontId="1"/>
  </si>
  <si>
    <t>Th [2]</t>
    <phoneticPr fontId="1"/>
  </si>
  <si>
    <t>Pa [2]</t>
    <phoneticPr fontId="1"/>
  </si>
  <si>
    <t>Pu [2]</t>
    <phoneticPr fontId="1"/>
  </si>
  <si>
    <t>Ref [B, SC]: https://journals.aps.org/prb/pdf/10.1103/PhysRevB.50.15606</t>
    <phoneticPr fontId="1"/>
  </si>
  <si>
    <t>1 [Mbar] = 100 [Gpa] = 100/160.21766 [eV/A^3]</t>
    <phoneticPr fontId="1"/>
  </si>
  <si>
    <t>B = 45 [GPa]</t>
    <phoneticPr fontId="1"/>
  </si>
  <si>
    <t>Ref [B]: https://periodictable.com/Elements/069/data.html</t>
    <phoneticPr fontId="1"/>
  </si>
  <si>
    <t>Ref [B]: https://periodictable.com/Elements/052/data.html</t>
    <phoneticPr fontId="1"/>
  </si>
  <si>
    <t>B = 64 [Gpa]</t>
    <phoneticPr fontId="1"/>
  </si>
  <si>
    <t>B = 31 [GPa]</t>
    <phoneticPr fontId="1"/>
  </si>
  <si>
    <t>Ref [B]: https://periodictable.com/Elements/070/data.html</t>
    <phoneticPr fontId="1"/>
  </si>
  <si>
    <t>Ac [2]</t>
    <phoneticPr fontId="1"/>
  </si>
  <si>
    <t>U [2]</t>
    <phoneticPr fontId="1"/>
  </si>
  <si>
    <t>Np [2]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</si>
</sst>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5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177" fontId="6" fillId="0" borderId="0" xfId="0" applyNumberFormat="1" applyFont="1">
      <alignment vertical="center"/>
    </xf>
    <xf numFmtId="0" fontId="6" fillId="1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8.4468389693445958E-2</c:v>
                </c:pt>
                <c:pt idx="1">
                  <c:v>-3.9679791511128071E-3</c:v>
                </c:pt>
                <c:pt idx="2">
                  <c:v>-8.8744272854866343E-2</c:v>
                </c:pt>
                <c:pt idx="3">
                  <c:v>-0.1699783629039939</c:v>
                </c:pt>
                <c:pt idx="4">
                  <c:v>-0.24778466178920441</c:v>
                </c:pt>
                <c:pt idx="5">
                  <c:v>-0.32227421974804854</c:v>
                </c:pt>
                <c:pt idx="6">
                  <c:v>-0.39355481888429256</c:v>
                </c:pt>
                <c:pt idx="7">
                  <c:v>-0.46173106473382225</c:v>
                </c:pt>
                <c:pt idx="8">
                  <c:v>-0.52690447534472717</c:v>
                </c:pt>
                <c:pt idx="9">
                  <c:v>-0.58917356793746389</c:v>
                </c:pt>
                <c:pt idx="10">
                  <c:v>-0.64863394320928502</c:v>
                </c:pt>
                <c:pt idx="11">
                  <c:v>-0.70537836734545178</c:v>
                </c:pt>
                <c:pt idx="12">
                  <c:v>-0.75949685179811555</c:v>
                </c:pt>
                <c:pt idx="13">
                  <c:v>-0.81107673089218069</c:v>
                </c:pt>
                <c:pt idx="14">
                  <c:v>-0.86020273731590413</c:v>
                </c:pt>
                <c:pt idx="15">
                  <c:v>-0.9069570755524925</c:v>
                </c:pt>
                <c:pt idx="16">
                  <c:v>-0.95141949330748488</c:v>
                </c:pt>
                <c:pt idx="17">
                  <c:v>-0.99366735098528547</c:v>
                </c:pt>
                <c:pt idx="18">
                  <c:v>-1.0337756892668115</c:v>
                </c:pt>
                <c:pt idx="19">
                  <c:v>-1.0718172948388764</c:v>
                </c:pt>
                <c:pt idx="20">
                  <c:v>-1.1078627643245944</c:v>
                </c:pt>
                <c:pt idx="21">
                  <c:v>-1.1419805664628147</c:v>
                </c:pt>
                <c:pt idx="22">
                  <c:v>-1.1742371025833311</c:v>
                </c:pt>
                <c:pt idx="23">
                  <c:v>-1.2046967654233995</c:v>
                </c:pt>
                <c:pt idx="24">
                  <c:v>-1.2334219963298929</c:v>
                </c:pt>
                <c:pt idx="25">
                  <c:v>-1.2604733408902749</c:v>
                </c:pt>
                <c:pt idx="26">
                  <c:v>-1.2859095030344327</c:v>
                </c:pt>
                <c:pt idx="27">
                  <c:v>-1.3097873976483194</c:v>
                </c:pt>
                <c:pt idx="28">
                  <c:v>-1.3321622017392636</c:v>
                </c:pt>
                <c:pt idx="29">
                  <c:v>-1.3530874041917889</c:v>
                </c:pt>
                <c:pt idx="30">
                  <c:v>-1.3726148541517267</c:v>
                </c:pt>
                <c:pt idx="31">
                  <c:v>-1.3907948080754615</c:v>
                </c:pt>
                <c:pt idx="32">
                  <c:v>-1.4076759754801316</c:v>
                </c:pt>
                <c:pt idx="33">
                  <c:v>-1.4233055634297054</c:v>
                </c:pt>
                <c:pt idx="34">
                  <c:v>-1.4377293197909133</c:v>
                </c:pt>
                <c:pt idx="35">
                  <c:v>-1.4509915752921312</c:v>
                </c:pt>
                <c:pt idx="36">
                  <c:v>-1.4631352844174357</c:v>
                </c:pt>
                <c:pt idx="37">
                  <c:v>-1.4742020651672074</c:v>
                </c:pt>
                <c:pt idx="38">
                  <c:v>-1.4842322377158264</c:v>
                </c:pt>
                <c:pt idx="39">
                  <c:v>-1.4932648619962035</c:v>
                </c:pt>
                <c:pt idx="40">
                  <c:v>-1.5013377742401066</c:v>
                </c:pt>
                <c:pt idx="41">
                  <c:v>-1.5084876225024748</c:v>
                </c:pt>
                <c:pt idx="42">
                  <c:v>-1.5147499011971672</c:v>
                </c:pt>
                <c:pt idx="43">
                  <c:v>-1.5201589846708747</c:v>
                </c:pt>
                <c:pt idx="44">
                  <c:v>-1.5247481598412158</c:v>
                </c:pt>
                <c:pt idx="45">
                  <c:v>-1.5285496579243334</c:v>
                </c:pt>
                <c:pt idx="46">
                  <c:v>-1.5315946852766753</c:v>
                </c:pt>
                <c:pt idx="47">
                  <c:v>-1.5339134533749426</c:v>
                </c:pt>
                <c:pt idx="48">
                  <c:v>-1.5355352079575952</c:v>
                </c:pt>
                <c:pt idx="49">
                  <c:v>-1.5364882573506629</c:v>
                </c:pt>
                <c:pt idx="50">
                  <c:v>-1.5367999999999999</c:v>
                </c:pt>
                <c:pt idx="51">
                  <c:v>-1.5364969512315694</c:v>
                </c:pt>
                <c:pt idx="52">
                  <c:v>-1.5356047692607222</c:v>
                </c:pt>
                <c:pt idx="53">
                  <c:v>-1.5341482804709199</c:v>
                </c:pt>
                <c:pt idx="54">
                  <c:v>-1.5321515039817859</c:v>
                </c:pt>
                <c:pt idx="55">
                  <c:v>-1.5296376755258443</c:v>
                </c:pt>
                <c:pt idx="56">
                  <c:v>-1.5266292706527969</c:v>
                </c:pt>
                <c:pt idx="57">
                  <c:v>-1.5231480272796791</c:v>
                </c:pt>
                <c:pt idx="58">
                  <c:v>-1.5192149676047559</c:v>
                </c:pt>
                <c:pt idx="59">
                  <c:v>-1.5148504194025347</c:v>
                </c:pt>
                <c:pt idx="60">
                  <c:v>-1.5100740367168126</c:v>
                </c:pt>
                <c:pt idx="61">
                  <c:v>-1.5049048199682282</c:v>
                </c:pt>
                <c:pt idx="62">
                  <c:v>-1.4993611354923415</c:v>
                </c:pt>
                <c:pt idx="63">
                  <c:v>-1.4934607345238411</c:v>
                </c:pt>
                <c:pt idx="64">
                  <c:v>-1.4872207716420653</c:v>
                </c:pt>
                <c:pt idx="65">
                  <c:v>-1.4806578226926055</c:v>
                </c:pt>
                <c:pt idx="66">
                  <c:v>-1.4737879021993827</c:v>
                </c:pt>
                <c:pt idx="67">
                  <c:v>-1.4666264802811895</c:v>
                </c:pt>
                <c:pt idx="68">
                  <c:v>-1.4591884990863135</c:v>
                </c:pt>
                <c:pt idx="69">
                  <c:v>-1.4514883887585139</c:v>
                </c:pt>
                <c:pt idx="70">
                  <c:v>-1.4435400829472349</c:v>
                </c:pt>
                <c:pt idx="71">
                  <c:v>-1.4353570338746269</c:v>
                </c:pt>
                <c:pt idx="72">
                  <c:v>-1.4269522269715853</c:v>
                </c:pt>
                <c:pt idx="73">
                  <c:v>-1.4183381950946983</c:v>
                </c:pt>
                <c:pt idx="74">
                  <c:v>-1.4095270323356783</c:v>
                </c:pt>
                <c:pt idx="75">
                  <c:v>-1.4005304074345348</c:v>
                </c:pt>
                <c:pt idx="76">
                  <c:v>-1.3913595768074432</c:v>
                </c:pt>
                <c:pt idx="77">
                  <c:v>-1.3820253971999772</c:v>
                </c:pt>
                <c:pt idx="78">
                  <c:v>-1.3725383379760754</c:v>
                </c:pt>
                <c:pt idx="79">
                  <c:v>-1.3629084930528377</c:v>
                </c:pt>
                <c:pt idx="80">
                  <c:v>-1.3531455924909797</c:v>
                </c:pt>
                <c:pt idx="81">
                  <c:v>-1.3432590137504945</c:v>
                </c:pt>
                <c:pt idx="82">
                  <c:v>-1.3332577926208298</c:v>
                </c:pt>
                <c:pt idx="83">
                  <c:v>-1.3231506338346259</c:v>
                </c:pt>
                <c:pt idx="84">
                  <c:v>-1.3129459213738186</c:v>
                </c:pt>
                <c:pt idx="85">
                  <c:v>-1.3026517284766734</c:v>
                </c:pt>
                <c:pt idx="86">
                  <c:v>-1.2922758273540857</c:v>
                </c:pt>
                <c:pt idx="87">
                  <c:v>-1.2818256986232555</c:v>
                </c:pt>
                <c:pt idx="88">
                  <c:v>-1.2713085404666244</c:v>
                </c:pt>
                <c:pt idx="89">
                  <c:v>-1.2607312775237518</c:v>
                </c:pt>
                <c:pt idx="90">
                  <c:v>-1.2501005695235945</c:v>
                </c:pt>
                <c:pt idx="91">
                  <c:v>-1.2394228196644543</c:v>
                </c:pt>
                <c:pt idx="92">
                  <c:v>-1.2287041827486631</c:v>
                </c:pt>
                <c:pt idx="93">
                  <c:v>-1.2179505730788749</c:v>
                </c:pt>
                <c:pt idx="94">
                  <c:v>-1.2071676721226547</c:v>
                </c:pt>
                <c:pt idx="95">
                  <c:v>-1.1963609359518736</c:v>
                </c:pt>
                <c:pt idx="96">
                  <c:v>-1.1855356024632273</c:v>
                </c:pt>
                <c:pt idx="97">
                  <c:v>-1.1746966983860481</c:v>
                </c:pt>
                <c:pt idx="98">
                  <c:v>-1.1638490460833855</c:v>
                </c:pt>
                <c:pt idx="99">
                  <c:v>-1.1529972701521882</c:v>
                </c:pt>
                <c:pt idx="100">
                  <c:v>-1.1421458038282482</c:v>
                </c:pt>
                <c:pt idx="101">
                  <c:v>-1.1312988952014187</c:v>
                </c:pt>
                <c:pt idx="102">
                  <c:v>-1.1204606132464674</c:v>
                </c:pt>
                <c:pt idx="103">
                  <c:v>-1.1096348536747733</c:v>
                </c:pt>
                <c:pt idx="104">
                  <c:v>-1.098825344611946</c:v>
                </c:pt>
                <c:pt idx="105">
                  <c:v>-1.0880356521062873</c:v>
                </c:pt>
                <c:pt idx="106">
                  <c:v>-1.0772691854728995</c:v>
                </c:pt>
                <c:pt idx="107">
                  <c:v>-1.0665292024781068</c:v>
                </c:pt>
                <c:pt idx="108">
                  <c:v>-1.0558188143687151</c:v>
                </c:pt>
                <c:pt idx="109">
                  <c:v>-1.045140990750532</c:v>
                </c:pt>
                <c:pt idx="110">
                  <c:v>-1.0344985643204379</c:v>
                </c:pt>
                <c:pt idx="111">
                  <c:v>-1.0238942354561666</c:v>
                </c:pt>
                <c:pt idx="112">
                  <c:v>-1.0133305766678768</c:v>
                </c:pt>
                <c:pt idx="113">
                  <c:v>-1.002810036915432</c:v>
                </c:pt>
                <c:pt idx="114">
                  <c:v>-0.99233494579525039</c:v>
                </c:pt>
                <c:pt idx="115">
                  <c:v>-0.98190751760043937</c:v>
                </c:pt>
                <c:pt idx="116">
                  <c:v>-0.97152985525785007</c:v>
                </c:pt>
                <c:pt idx="117">
                  <c:v>-0.96120395414557547</c:v>
                </c:pt>
                <c:pt idx="118">
                  <c:v>-0.95093170579432595</c:v>
                </c:pt>
                <c:pt idx="119">
                  <c:v>-0.94071490147601278</c:v>
                </c:pt>
                <c:pt idx="120">
                  <c:v>-0.93055523568278731</c:v>
                </c:pt>
                <c:pt idx="121">
                  <c:v>-0.92045430949968321</c:v>
                </c:pt>
                <c:pt idx="122">
                  <c:v>-0.91041363387392971</c:v>
                </c:pt>
                <c:pt idx="123">
                  <c:v>-0.90043463278391733</c:v>
                </c:pt>
                <c:pt idx="124">
                  <c:v>-0.89051864631070976</c:v>
                </c:pt>
                <c:pt idx="125">
                  <c:v>-0.88066693361492177</c:v>
                </c:pt>
                <c:pt idx="126">
                  <c:v>-0.87088067582169926</c:v>
                </c:pt>
                <c:pt idx="127">
                  <c:v>-0.86116097881646603</c:v>
                </c:pt>
                <c:pt idx="128">
                  <c:v>-0.85150887595402014</c:v>
                </c:pt>
                <c:pt idx="129">
                  <c:v>-0.84192533068350428</c:v>
                </c:pt>
                <c:pt idx="130">
                  <c:v>-0.8324112390916838</c:v>
                </c:pt>
                <c:pt idx="131">
                  <c:v>-0.82296743236692205</c:v>
                </c:pt>
                <c:pt idx="132">
                  <c:v>-0.8135946791861508</c:v>
                </c:pt>
                <c:pt idx="133">
                  <c:v>-0.804293688027095</c:v>
                </c:pt>
                <c:pt idx="134">
                  <c:v>-0.79506510940792252</c:v>
                </c:pt>
                <c:pt idx="135">
                  <c:v>-0.78590953805645081</c:v>
                </c:pt>
                <c:pt idx="136">
                  <c:v>-0.77682751501096281</c:v>
                </c:pt>
                <c:pt idx="137">
                  <c:v>-0.76781952965464872</c:v>
                </c:pt>
                <c:pt idx="138">
                  <c:v>-0.7588860216856087</c:v>
                </c:pt>
                <c:pt idx="139">
                  <c:v>-0.75002738302431937</c:v>
                </c:pt>
                <c:pt idx="140">
                  <c:v>-0.7412439596603998</c:v>
                </c:pt>
                <c:pt idx="141">
                  <c:v>-0.73253605344046546</c:v>
                </c:pt>
                <c:pt idx="142">
                  <c:v>-0.72390392379880852</c:v>
                </c:pt>
                <c:pt idx="143">
                  <c:v>-0.71534778943259281</c:v>
                </c:pt>
                <c:pt idx="144">
                  <c:v>-0.70686782992320385</c:v>
                </c:pt>
                <c:pt idx="145">
                  <c:v>-0.69846418730535031</c:v>
                </c:pt>
                <c:pt idx="146">
                  <c:v>-0.69013696758546306</c:v>
                </c:pt>
                <c:pt idx="147">
                  <c:v>-0.68188624221090111</c:v>
                </c:pt>
                <c:pt idx="148">
                  <c:v>-0.67371204949142405</c:v>
                </c:pt>
                <c:pt idx="149">
                  <c:v>-0.66561439597435379</c:v>
                </c:pt>
                <c:pt idx="150">
                  <c:v>-0.65759325777480693</c:v>
                </c:pt>
                <c:pt idx="151">
                  <c:v>-0.64964858186233854</c:v>
                </c:pt>
                <c:pt idx="152">
                  <c:v>-0.64178028730530123</c:v>
                </c:pt>
                <c:pt idx="153">
                  <c:v>-0.63398826647418549</c:v>
                </c:pt>
                <c:pt idx="154">
                  <c:v>-0.626272386205172</c:v>
                </c:pt>
                <c:pt idx="155">
                  <c:v>-0.61863248892509193</c:v>
                </c:pt>
                <c:pt idx="156">
                  <c:v>-0.61106839373895327</c:v>
                </c:pt>
                <c:pt idx="157">
                  <c:v>-0.60357989748116525</c:v>
                </c:pt>
                <c:pt idx="158">
                  <c:v>-0.59616677573155252</c:v>
                </c:pt>
                <c:pt idx="159">
                  <c:v>-0.58882878379722525</c:v>
                </c:pt>
                <c:pt idx="160">
                  <c:v>-0.58156565766133939</c:v>
                </c:pt>
                <c:pt idx="161">
                  <c:v>-0.57437711489974796</c:v>
                </c:pt>
                <c:pt idx="162">
                  <c:v>-0.56726285556652301</c:v>
                </c:pt>
                <c:pt idx="163">
                  <c:v>-0.56022256304929141</c:v>
                </c:pt>
                <c:pt idx="164">
                  <c:v>-0.55325590489530529</c:v>
                </c:pt>
                <c:pt idx="165">
                  <c:v>-0.54636253360914289</c:v>
                </c:pt>
                <c:pt idx="166">
                  <c:v>-0.53954208742290288</c:v>
                </c:pt>
                <c:pt idx="167">
                  <c:v>-0.53279419103973935</c:v>
                </c:pt>
                <c:pt idx="168">
                  <c:v>-0.52611845635155097</c:v>
                </c:pt>
                <c:pt idx="169">
                  <c:v>-0.51951448313162263</c:v>
                </c:pt>
                <c:pt idx="170">
                  <c:v>-0.51298185970298837</c:v>
                </c:pt>
                <c:pt idx="171">
                  <c:v>-0.50652016358326701</c:v>
                </c:pt>
                <c:pt idx="172">
                  <c:v>-0.50012896210669344</c:v>
                </c:pt>
                <c:pt idx="173">
                  <c:v>-0.49380781302405802</c:v>
                </c:pt>
                <c:pt idx="174">
                  <c:v>-0.48755626508123329</c:v>
                </c:pt>
                <c:pt idx="175">
                  <c:v>-0.48137385857695814</c:v>
                </c:pt>
                <c:pt idx="176">
                  <c:v>-0.4752601259005233</c:v>
                </c:pt>
                <c:pt idx="177">
                  <c:v>-0.46921459204998611</c:v>
                </c:pt>
                <c:pt idx="178">
                  <c:v>-0.46323677513152345</c:v>
                </c:pt>
                <c:pt idx="179">
                  <c:v>-0.45732618684051451</c:v>
                </c:pt>
                <c:pt idx="180">
                  <c:v>-0.45148233292492557</c:v>
                </c:pt>
                <c:pt idx="181">
                  <c:v>-0.44570471363155656</c:v>
                </c:pt>
                <c:pt idx="182">
                  <c:v>-0.43999282413568652</c:v>
                </c:pt>
                <c:pt idx="183">
                  <c:v>-0.43434615495464612</c:v>
                </c:pt>
                <c:pt idx="184">
                  <c:v>-0.42876419234582358</c:v>
                </c:pt>
                <c:pt idx="185">
                  <c:v>-0.42324641868960033</c:v>
                </c:pt>
                <c:pt idx="186">
                  <c:v>-0.41779231285769464</c:v>
                </c:pt>
                <c:pt idx="187">
                  <c:v>-0.41240135056738009</c:v>
                </c:pt>
                <c:pt idx="188">
                  <c:v>-0.40707300472202884</c:v>
                </c:pt>
                <c:pt idx="189">
                  <c:v>-0.40180674573841924</c:v>
                </c:pt>
                <c:pt idx="190">
                  <c:v>-0.39660204186123316</c:v>
                </c:pt>
                <c:pt idx="191">
                  <c:v>-0.39145835946515467</c:v>
                </c:pt>
                <c:pt idx="192">
                  <c:v>-0.38637516334497135</c:v>
                </c:pt>
                <c:pt idx="193">
                  <c:v>-0.38135191699406673</c:v>
                </c:pt>
                <c:pt idx="194">
                  <c:v>-0.37638808287167941</c:v>
                </c:pt>
                <c:pt idx="195">
                  <c:v>-0.37148312265929634</c:v>
                </c:pt>
                <c:pt idx="196">
                  <c:v>-0.3666364975065336</c:v>
                </c:pt>
                <c:pt idx="197">
                  <c:v>-0.36184766826684917</c:v>
                </c:pt>
                <c:pt idx="198">
                  <c:v>-0.3571160957234214</c:v>
                </c:pt>
                <c:pt idx="199">
                  <c:v>-0.35244124080551653</c:v>
                </c:pt>
                <c:pt idx="200">
                  <c:v>-0.34782256479566004</c:v>
                </c:pt>
                <c:pt idx="201">
                  <c:v>-0.34325952952791511</c:v>
                </c:pt>
                <c:pt idx="202">
                  <c:v>-0.33875159757756446</c:v>
                </c:pt>
                <c:pt idx="203">
                  <c:v>-0.33429823244248147</c:v>
                </c:pt>
                <c:pt idx="204">
                  <c:v>-0.32989889871646866</c:v>
                </c:pt>
                <c:pt idx="205">
                  <c:v>-0.32555306225483238</c:v>
                </c:pt>
                <c:pt idx="206">
                  <c:v>-0.32126019033245501</c:v>
                </c:pt>
                <c:pt idx="207">
                  <c:v>-0.31701975179461717</c:v>
                </c:pt>
                <c:pt idx="208">
                  <c:v>-0.31283121720081747</c:v>
                </c:pt>
                <c:pt idx="209">
                  <c:v>-0.30869405896182506</c:v>
                </c:pt>
                <c:pt idx="210">
                  <c:v>-0.30460775147019759</c:v>
                </c:pt>
                <c:pt idx="211">
                  <c:v>-0.30057177122448669</c:v>
                </c:pt>
                <c:pt idx="212">
                  <c:v>-0.29658559694734987</c:v>
                </c:pt>
                <c:pt idx="213">
                  <c:v>-0.29264870969777657</c:v>
                </c:pt>
                <c:pt idx="214">
                  <c:v>-0.2887605929776334</c:v>
                </c:pt>
                <c:pt idx="215">
                  <c:v>-0.28492073283272623</c:v>
                </c:pt>
                <c:pt idx="216">
                  <c:v>-0.28112861794856853</c:v>
                </c:pt>
                <c:pt idx="217">
                  <c:v>-0.27738373974104402</c:v>
                </c:pt>
                <c:pt idx="218">
                  <c:v>-0.27368559244214075</c:v>
                </c:pt>
                <c:pt idx="219">
                  <c:v>-0.27003367318093202</c:v>
                </c:pt>
                <c:pt idx="220">
                  <c:v>-0.26642748205997274</c:v>
                </c:pt>
                <c:pt idx="221">
                  <c:v>-0.26286652222727369</c:v>
                </c:pt>
                <c:pt idx="222">
                  <c:v>-0.25935029994401304</c:v>
                </c:pt>
                <c:pt idx="223">
                  <c:v>-0.2558783246481382</c:v>
                </c:pt>
                <c:pt idx="224">
                  <c:v>-0.252450109014005</c:v>
                </c:pt>
                <c:pt idx="225">
                  <c:v>-0.2490651690082008</c:v>
                </c:pt>
                <c:pt idx="226">
                  <c:v>-0.24572302394168843</c:v>
                </c:pt>
                <c:pt idx="227">
                  <c:v>-0.2424231965184073</c:v>
                </c:pt>
                <c:pt idx="228">
                  <c:v>-0.23916521288046103</c:v>
                </c:pt>
                <c:pt idx="229">
                  <c:v>-0.23594860265001988</c:v>
                </c:pt>
                <c:pt idx="230">
                  <c:v>-0.23277289896805922</c:v>
                </c:pt>
                <c:pt idx="231">
                  <c:v>-0.22963763853005226</c:v>
                </c:pt>
                <c:pt idx="232">
                  <c:v>-0.22654236161873359</c:v>
                </c:pt>
                <c:pt idx="233">
                  <c:v>-0.22348661213404286</c:v>
                </c:pt>
                <c:pt idx="234">
                  <c:v>-0.22046993762035752</c:v>
                </c:pt>
                <c:pt idx="235">
                  <c:v>-0.21749188929111762</c:v>
                </c:pt>
                <c:pt idx="236">
                  <c:v>-0.21455202205094465</c:v>
                </c:pt>
                <c:pt idx="237">
                  <c:v>-0.21164989451535096</c:v>
                </c:pt>
                <c:pt idx="238">
                  <c:v>-0.2087850690281349</c:v>
                </c:pt>
                <c:pt idx="239">
                  <c:v>-0.20595711167655195</c:v>
                </c:pt>
                <c:pt idx="240">
                  <c:v>-0.20316559230435216</c:v>
                </c:pt>
                <c:pt idx="241">
                  <c:v>-0.20041008452276654</c:v>
                </c:pt>
                <c:pt idx="242">
                  <c:v>-0.19769016571952816</c:v>
                </c:pt>
                <c:pt idx="243">
                  <c:v>-0.1950054170660053</c:v>
                </c:pt>
                <c:pt idx="244">
                  <c:v>-0.19235542352252594</c:v>
                </c:pt>
                <c:pt idx="245">
                  <c:v>-0.18973977384196705</c:v>
                </c:pt>
                <c:pt idx="246">
                  <c:v>-0.18715806057168197</c:v>
                </c:pt>
                <c:pt idx="247">
                  <c:v>-0.18460988005383513</c:v>
                </c:pt>
                <c:pt idx="248">
                  <c:v>-0.18209483242421237</c:v>
                </c:pt>
                <c:pt idx="249">
                  <c:v>-0.17961252160957122</c:v>
                </c:pt>
                <c:pt idx="250">
                  <c:v>-0.17716255532359571</c:v>
                </c:pt>
                <c:pt idx="251">
                  <c:v>-0.17474454506151585</c:v>
                </c:pt>
                <c:pt idx="252">
                  <c:v>-0.17235810609345026</c:v>
                </c:pt>
                <c:pt idx="253">
                  <c:v>-0.1700028574565309</c:v>
                </c:pt>
                <c:pt idx="254">
                  <c:v>-0.1676784219458626</c:v>
                </c:pt>
                <c:pt idx="255">
                  <c:v>-0.16538442610437282</c:v>
                </c:pt>
                <c:pt idx="256">
                  <c:v>-0.16312050021160082</c:v>
                </c:pt>
                <c:pt idx="257">
                  <c:v>-0.16088627827147872</c:v>
                </c:pt>
                <c:pt idx="258">
                  <c:v>-0.15868139799914874</c:v>
                </c:pt>
                <c:pt idx="259">
                  <c:v>-0.15650550080686576</c:v>
                </c:pt>
                <c:pt idx="260">
                  <c:v>-0.15435823178903441</c:v>
                </c:pt>
                <c:pt idx="261">
                  <c:v>-0.15223923970640252</c:v>
                </c:pt>
                <c:pt idx="262">
                  <c:v>-0.1501481769694902</c:v>
                </c:pt>
                <c:pt idx="263">
                  <c:v>-0.1480846996212567</c:v>
                </c:pt>
                <c:pt idx="264">
                  <c:v>-0.14604846731907087</c:v>
                </c:pt>
                <c:pt idx="265">
                  <c:v>-0.14403914331599796</c:v>
                </c:pt>
                <c:pt idx="266">
                  <c:v>-0.14205639444147147</c:v>
                </c:pt>
                <c:pt idx="267">
                  <c:v>-0.14009989108135124</c:v>
                </c:pt>
                <c:pt idx="268">
                  <c:v>-0.1381693071574272</c:v>
                </c:pt>
                <c:pt idx="269">
                  <c:v>-0.13626432010637624</c:v>
                </c:pt>
                <c:pt idx="270">
                  <c:v>-0.13438461085823519</c:v>
                </c:pt>
                <c:pt idx="271">
                  <c:v>-0.13252986381438858</c:v>
                </c:pt>
                <c:pt idx="272">
                  <c:v>-0.13069976682512349</c:v>
                </c:pt>
                <c:pt idx="273">
                  <c:v>-0.12889401116675681</c:v>
                </c:pt>
                <c:pt idx="274">
                  <c:v>-0.12711229151839143</c:v>
                </c:pt>
                <c:pt idx="275">
                  <c:v>-0.12535430593829766</c:v>
                </c:pt>
                <c:pt idx="276">
                  <c:v>-0.12361975583996695</c:v>
                </c:pt>
                <c:pt idx="277">
                  <c:v>-0.12190834596784028</c:v>
                </c:pt>
                <c:pt idx="278">
                  <c:v>-0.12021978437276337</c:v>
                </c:pt>
                <c:pt idx="279">
                  <c:v>-0.11855378238716049</c:v>
                </c:pt>
                <c:pt idx="280">
                  <c:v>-0.11691005459997314</c:v>
                </c:pt>
                <c:pt idx="281">
                  <c:v>-0.11528831883135914</c:v>
                </c:pt>
                <c:pt idx="282">
                  <c:v>-0.1136882961072026</c:v>
                </c:pt>
                <c:pt idx="283">
                  <c:v>-0.11210971063342816</c:v>
                </c:pt>
                <c:pt idx="284">
                  <c:v>-0.1105522897701442</c:v>
                </c:pt>
                <c:pt idx="285">
                  <c:v>-0.1090157640056434</c:v>
                </c:pt>
                <c:pt idx="286">
                  <c:v>-0.10749986693026051</c:v>
                </c:pt>
                <c:pt idx="287">
                  <c:v>-0.10600433521012501</c:v>
                </c:pt>
                <c:pt idx="288">
                  <c:v>-0.10452890856079619</c:v>
                </c:pt>
                <c:pt idx="289">
                  <c:v>-0.10307332972082348</c:v>
                </c:pt>
                <c:pt idx="290">
                  <c:v>-0.10163734442522544</c:v>
                </c:pt>
                <c:pt idx="291">
                  <c:v>-0.1002207013789201</c:v>
                </c:pt>
                <c:pt idx="292">
                  <c:v>-9.88231522300968E-2</c:v>
                </c:pt>
                <c:pt idx="293">
                  <c:v>-9.7444451543564667E-2</c:v>
                </c:pt>
                <c:pt idx="294">
                  <c:v>-9.6084356774073121E-2</c:v>
                </c:pt>
                <c:pt idx="295">
                  <c:v>-9.4742628239632268E-2</c:v>
                </c:pt>
                <c:pt idx="296">
                  <c:v>-9.3419029094823025E-2</c:v>
                </c:pt>
                <c:pt idx="297">
                  <c:v>-9.2113325304128787E-2</c:v>
                </c:pt>
                <c:pt idx="298">
                  <c:v>-9.0825285615282983E-2</c:v>
                </c:pt>
                <c:pt idx="299">
                  <c:v>-8.9554681532657859E-2</c:v>
                </c:pt>
                <c:pt idx="300">
                  <c:v>-8.8301287290683081E-2</c:v>
                </c:pt>
                <c:pt idx="301">
                  <c:v>-8.7064879827323916E-2</c:v>
                </c:pt>
                <c:pt idx="302">
                  <c:v>-8.5845238757611311E-2</c:v>
                </c:pt>
                <c:pt idx="303">
                  <c:v>-8.464214634724862E-2</c:v>
                </c:pt>
                <c:pt idx="304">
                  <c:v>-8.3455387486280522E-2</c:v>
                </c:pt>
                <c:pt idx="305">
                  <c:v>-8.2284749662853637E-2</c:v>
                </c:pt>
                <c:pt idx="306">
                  <c:v>-8.1130022937059315E-2</c:v>
                </c:pt>
                <c:pt idx="307">
                  <c:v>-7.9990999914881081E-2</c:v>
                </c:pt>
                <c:pt idx="308">
                  <c:v>-7.8867475722232502E-2</c:v>
                </c:pt>
                <c:pt idx="309">
                  <c:v>-7.7759247979111615E-2</c:v>
                </c:pt>
                <c:pt idx="310">
                  <c:v>-7.6666116773866075E-2</c:v>
                </c:pt>
                <c:pt idx="311">
                  <c:v>-7.5587884637577277E-2</c:v>
                </c:pt>
                <c:pt idx="312">
                  <c:v>-7.4524356518569632E-2</c:v>
                </c:pt>
                <c:pt idx="313">
                  <c:v>-7.3475339757048133E-2</c:v>
                </c:pt>
                <c:pt idx="314">
                  <c:v>-7.2440644059870357E-2</c:v>
                </c:pt>
                <c:pt idx="315">
                  <c:v>-7.1420081475456476E-2</c:v>
                </c:pt>
                <c:pt idx="316">
                  <c:v>-7.0413466368841007E-2</c:v>
                </c:pt>
                <c:pt idx="317">
                  <c:v>-6.9420615396871624E-2</c:v>
                </c:pt>
                <c:pt idx="318">
                  <c:v>-6.8441347483556653E-2</c:v>
                </c:pt>
                <c:pt idx="319">
                  <c:v>-6.7475483795566907E-2</c:v>
                </c:pt>
                <c:pt idx="320">
                  <c:v>-6.6522847717892908E-2</c:v>
                </c:pt>
                <c:pt idx="321">
                  <c:v>-6.5583264829662438E-2</c:v>
                </c:pt>
                <c:pt idx="322">
                  <c:v>-6.4656562880119756E-2</c:v>
                </c:pt>
                <c:pt idx="323">
                  <c:v>-6.3742571764770245E-2</c:v>
                </c:pt>
                <c:pt idx="324">
                  <c:v>-6.2841123501691812E-2</c:v>
                </c:pt>
                <c:pt idx="325">
                  <c:v>-6.1952052208016833E-2</c:v>
                </c:pt>
                <c:pt idx="326">
                  <c:v>-6.1075194076584918E-2</c:v>
                </c:pt>
                <c:pt idx="327">
                  <c:v>-6.0210387352770234E-2</c:v>
                </c:pt>
                <c:pt idx="328">
                  <c:v>-5.9357472311483798E-2</c:v>
                </c:pt>
                <c:pt idx="329">
                  <c:v>-5.851629123435341E-2</c:v>
                </c:pt>
                <c:pt idx="330">
                  <c:v>-5.7686688387081742E-2</c:v>
                </c:pt>
                <c:pt idx="331">
                  <c:v>-5.6868509996985235E-2</c:v>
                </c:pt>
                <c:pt idx="332">
                  <c:v>-5.6061604230713505E-2</c:v>
                </c:pt>
                <c:pt idx="333">
                  <c:v>-5.526582117215189E-2</c:v>
                </c:pt>
                <c:pt idx="334">
                  <c:v>-5.4481012800506774E-2</c:v>
                </c:pt>
                <c:pt idx="335">
                  <c:v>-5.3707032968575839E-2</c:v>
                </c:pt>
                <c:pt idx="336">
                  <c:v>-5.2943737381202602E-2</c:v>
                </c:pt>
                <c:pt idx="337">
                  <c:v>-5.2190983573917549E-2</c:v>
                </c:pt>
                <c:pt idx="338">
                  <c:v>-5.144863089176456E-2</c:v>
                </c:pt>
                <c:pt idx="339">
                  <c:v>-5.0716540468314787E-2</c:v>
                </c:pt>
                <c:pt idx="340">
                  <c:v>-4.9994575204867241E-2</c:v>
                </c:pt>
                <c:pt idx="341">
                  <c:v>-4.9282599749836564E-2</c:v>
                </c:pt>
                <c:pt idx="342">
                  <c:v>-4.858048047832874E-2</c:v>
                </c:pt>
                <c:pt idx="343">
                  <c:v>-4.7888085471903728E-2</c:v>
                </c:pt>
                <c:pt idx="344">
                  <c:v>-4.7205284498526415E-2</c:v>
                </c:pt>
                <c:pt idx="345">
                  <c:v>-4.6531948992704408E-2</c:v>
                </c:pt>
                <c:pt idx="346">
                  <c:v>-4.5867952035813758E-2</c:v>
                </c:pt>
                <c:pt idx="347">
                  <c:v>-4.5213168336611438E-2</c:v>
                </c:pt>
                <c:pt idx="348">
                  <c:v>-4.4567474211935097E-2</c:v>
                </c:pt>
                <c:pt idx="349">
                  <c:v>-4.3930747567589065E-2</c:v>
                </c:pt>
                <c:pt idx="350">
                  <c:v>-4.3302867879416722E-2</c:v>
                </c:pt>
                <c:pt idx="351">
                  <c:v>-4.2683716174558441E-2</c:v>
                </c:pt>
                <c:pt idx="352">
                  <c:v>-4.2073175012894939E-2</c:v>
                </c:pt>
                <c:pt idx="353">
                  <c:v>-4.1471128468674866E-2</c:v>
                </c:pt>
                <c:pt idx="354">
                  <c:v>-4.0877462112326977E-2</c:v>
                </c:pt>
                <c:pt idx="355">
                  <c:v>-4.0292062992455004E-2</c:v>
                </c:pt>
                <c:pt idx="356">
                  <c:v>-3.9714819618015804E-2</c:v>
                </c:pt>
                <c:pt idx="357">
                  <c:v>-3.9145621940678832E-2</c:v>
                </c:pt>
                <c:pt idx="358">
                  <c:v>-3.8584361337367201E-2</c:v>
                </c:pt>
                <c:pt idx="359">
                  <c:v>-3.8030930592978567E-2</c:v>
                </c:pt>
                <c:pt idx="360">
                  <c:v>-3.7485223883285824E-2</c:v>
                </c:pt>
                <c:pt idx="361">
                  <c:v>-3.6947136758015926E-2</c:v>
                </c:pt>
                <c:pt idx="362">
                  <c:v>-3.6416566124106563E-2</c:v>
                </c:pt>
                <c:pt idx="363">
                  <c:v>-3.5893410229139194E-2</c:v>
                </c:pt>
                <c:pt idx="364">
                  <c:v>-3.5377568644947816E-2</c:v>
                </c:pt>
                <c:pt idx="365">
                  <c:v>-3.4868942251402288E-2</c:v>
                </c:pt>
                <c:pt idx="366">
                  <c:v>-3.4367433220365083E-2</c:v>
                </c:pt>
                <c:pt idx="367">
                  <c:v>-3.3872944999820589E-2</c:v>
                </c:pt>
                <c:pt idx="368">
                  <c:v>-3.3385382298175621E-2</c:v>
                </c:pt>
                <c:pt idx="369">
                  <c:v>-3.2904651068730383E-2</c:v>
                </c:pt>
                <c:pt idx="370">
                  <c:v>-3.2430658494318178E-2</c:v>
                </c:pt>
                <c:pt idx="371">
                  <c:v>-3.1963312972113397E-2</c:v>
                </c:pt>
                <c:pt idx="372">
                  <c:v>-3.1502524098605975E-2</c:v>
                </c:pt>
                <c:pt idx="373">
                  <c:v>-3.1048202654741591E-2</c:v>
                </c:pt>
                <c:pt idx="374">
                  <c:v>-3.0600260591226048E-2</c:v>
                </c:pt>
                <c:pt idx="375">
                  <c:v>-3.0158611013993024E-2</c:v>
                </c:pt>
                <c:pt idx="376">
                  <c:v>-2.9723168169833343E-2</c:v>
                </c:pt>
                <c:pt idx="377">
                  <c:v>-2.9293847432185337E-2</c:v>
                </c:pt>
                <c:pt idx="378">
                  <c:v>-2.8870565287084173E-2</c:v>
                </c:pt>
                <c:pt idx="379">
                  <c:v>-2.8453239319269658E-2</c:v>
                </c:pt>
                <c:pt idx="380">
                  <c:v>-2.8041788198450584E-2</c:v>
                </c:pt>
                <c:pt idx="381">
                  <c:v>-2.7636131665724928E-2</c:v>
                </c:pt>
                <c:pt idx="382">
                  <c:v>-2.7236190520154031E-2</c:v>
                </c:pt>
                <c:pt idx="383">
                  <c:v>-2.6841886605490077E-2</c:v>
                </c:pt>
                <c:pt idx="384">
                  <c:v>-2.6453142797054904E-2</c:v>
                </c:pt>
                <c:pt idx="385">
                  <c:v>-2.6069882988769486E-2</c:v>
                </c:pt>
                <c:pt idx="386">
                  <c:v>-2.5692032080332289E-2</c:v>
                </c:pt>
                <c:pt idx="387">
                  <c:v>-2.5319515964545476E-2</c:v>
                </c:pt>
                <c:pt idx="388">
                  <c:v>-2.4952261514787452E-2</c:v>
                </c:pt>
                <c:pt idx="389">
                  <c:v>-2.459019657263058E-2</c:v>
                </c:pt>
                <c:pt idx="390">
                  <c:v>-2.4233249935602771E-2</c:v>
                </c:pt>
                <c:pt idx="391">
                  <c:v>-2.3881351345091353E-2</c:v>
                </c:pt>
                <c:pt idx="392">
                  <c:v>-2.3534431474388311E-2</c:v>
                </c:pt>
                <c:pt idx="393">
                  <c:v>-2.3192421916875185E-2</c:v>
                </c:pt>
                <c:pt idx="394">
                  <c:v>-2.2855255174346667E-2</c:v>
                </c:pt>
                <c:pt idx="395">
                  <c:v>-2.2522864645471211E-2</c:v>
                </c:pt>
                <c:pt idx="396">
                  <c:v>-2.219518461438777E-2</c:v>
                </c:pt>
                <c:pt idx="397">
                  <c:v>-2.1872150239436818E-2</c:v>
                </c:pt>
                <c:pt idx="398">
                  <c:v>-2.155369754202496E-2</c:v>
                </c:pt>
                <c:pt idx="399">
                  <c:v>-2.1239763395621256E-2</c:v>
                </c:pt>
                <c:pt idx="400">
                  <c:v>-2.0930285514884385E-2</c:v>
                </c:pt>
                <c:pt idx="401">
                  <c:v>-2.0625202444919017E-2</c:v>
                </c:pt>
                <c:pt idx="402">
                  <c:v>-2.0324453550660454E-2</c:v>
                </c:pt>
                <c:pt idx="403">
                  <c:v>-2.0027979006385831E-2</c:v>
                </c:pt>
                <c:pt idx="404">
                  <c:v>-1.9735719785351068E-2</c:v>
                </c:pt>
                <c:pt idx="405">
                  <c:v>-1.9447617649551781E-2</c:v>
                </c:pt>
                <c:pt idx="406">
                  <c:v>-1.9163615139607407E-2</c:v>
                </c:pt>
                <c:pt idx="407">
                  <c:v>-1.8883655564766802E-2</c:v>
                </c:pt>
                <c:pt idx="408">
                  <c:v>-1.8607682993034409E-2</c:v>
                </c:pt>
                <c:pt idx="409">
                  <c:v>-1.8335642241415491E-2</c:v>
                </c:pt>
                <c:pt idx="410">
                  <c:v>-1.8067478866279425E-2</c:v>
                </c:pt>
                <c:pt idx="411">
                  <c:v>-1.7803139153839492E-2</c:v>
                </c:pt>
                <c:pt idx="412">
                  <c:v>-1.7542570110748334E-2</c:v>
                </c:pt>
                <c:pt idx="413">
                  <c:v>-1.7285719454807457E-2</c:v>
                </c:pt>
                <c:pt idx="414">
                  <c:v>-1.7032535605789805E-2</c:v>
                </c:pt>
                <c:pt idx="415">
                  <c:v>-1.678296767637423E-2</c:v>
                </c:pt>
                <c:pt idx="416">
                  <c:v>-1.6536965463190376E-2</c:v>
                </c:pt>
                <c:pt idx="417">
                  <c:v>-1.6294479437973099E-2</c:v>
                </c:pt>
                <c:pt idx="418">
                  <c:v>-1.605546073882504E-2</c:v>
                </c:pt>
                <c:pt idx="419">
                  <c:v>-1.5819861161586287E-2</c:v>
                </c:pt>
                <c:pt idx="420">
                  <c:v>-1.5587633151309782E-2</c:v>
                </c:pt>
                <c:pt idx="421">
                  <c:v>-1.5358729793841614E-2</c:v>
                </c:pt>
                <c:pt idx="422">
                  <c:v>-1.5133104807504655E-2</c:v>
                </c:pt>
                <c:pt idx="423">
                  <c:v>-1.4910712534884797E-2</c:v>
                </c:pt>
                <c:pt idx="424">
                  <c:v>-1.4691507934718271E-2</c:v>
                </c:pt>
                <c:pt idx="425">
                  <c:v>-1.4475446573879294E-2</c:v>
                </c:pt>
                <c:pt idx="426">
                  <c:v>-1.4262484619466548E-2</c:v>
                </c:pt>
                <c:pt idx="427">
                  <c:v>-1.4052578830987768E-2</c:v>
                </c:pt>
                <c:pt idx="428">
                  <c:v>-1.3845686552640946E-2</c:v>
                </c:pt>
                <c:pt idx="429">
                  <c:v>-1.3641765705691452E-2</c:v>
                </c:pt>
                <c:pt idx="430">
                  <c:v>-1.3440774780943602E-2</c:v>
                </c:pt>
                <c:pt idx="431">
                  <c:v>-1.3242672831305986E-2</c:v>
                </c:pt>
                <c:pt idx="432">
                  <c:v>-1.3047419464449119E-2</c:v>
                </c:pt>
                <c:pt idx="433">
                  <c:v>-1.2854974835554702E-2</c:v>
                </c:pt>
                <c:pt idx="434">
                  <c:v>-1.2665299640155144E-2</c:v>
                </c:pt>
                <c:pt idx="435">
                  <c:v>-1.2478355107062574E-2</c:v>
                </c:pt>
                <c:pt idx="436">
                  <c:v>-1.2294102991386092E-2</c:v>
                </c:pt>
                <c:pt idx="437">
                  <c:v>-1.2112505567636437E-2</c:v>
                </c:pt>
                <c:pt idx="438">
                  <c:v>-1.1933525622916883E-2</c:v>
                </c:pt>
                <c:pt idx="439">
                  <c:v>-1.1757126450199499E-2</c:v>
                </c:pt>
                <c:pt idx="440">
                  <c:v>-1.1583271841685765E-2</c:v>
                </c:pt>
                <c:pt idx="441">
                  <c:v>-1.1411926082250444E-2</c:v>
                </c:pt>
                <c:pt idx="442">
                  <c:v>-1.1243053942967936E-2</c:v>
                </c:pt>
                <c:pt idx="443">
                  <c:v>-1.1076620674719935E-2</c:v>
                </c:pt>
                <c:pt idx="444">
                  <c:v>-1.0912592001883681E-2</c:v>
                </c:pt>
                <c:pt idx="445">
                  <c:v>-1.0750934116099569E-2</c:v>
                </c:pt>
                <c:pt idx="446">
                  <c:v>-1.0591613670117499E-2</c:v>
                </c:pt>
                <c:pt idx="447">
                  <c:v>-1.0434597771720759E-2</c:v>
                </c:pt>
                <c:pt idx="448">
                  <c:v>-1.0279853977726745E-2</c:v>
                </c:pt>
                <c:pt idx="449">
                  <c:v>-1.0127350288063443E-2</c:v>
                </c:pt>
                <c:pt idx="450">
                  <c:v>-9.9770551399208998E-3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8.6048353432291336E-2</c:v>
                </c:pt>
                <c:pt idx="1">
                  <c:v>-2.6053728513231178E-3</c:v>
                </c:pt>
                <c:pt idx="2">
                  <c:v>-8.7576811076377936E-2</c:v>
                </c:pt>
                <c:pt idx="3">
                  <c:v>-0.16898561257036171</c:v>
                </c:pt>
                <c:pt idx="4">
                  <c:v>-0.24694785443541711</c:v>
                </c:pt>
                <c:pt idx="5">
                  <c:v>-0.321576142539719</c:v>
                </c:pt>
                <c:pt idx="6">
                  <c:v>-0.39297971159054601</c:v>
                </c:pt>
                <c:pt idx="7">
                  <c:v>-0.46126452237124216</c:v>
                </c:pt>
                <c:pt idx="8">
                  <c:v>-0.52653335622165898</c:v>
                </c:pt>
                <c:pt idx="9">
                  <c:v>-0.58888590683962683</c:v>
                </c:pt>
                <c:pt idx="10">
                  <c:v>-0.64841886947877381</c:v>
                </c:pt>
                <c:pt idx="11">
                  <c:v>-0.70522602761585862</c:v>
                </c:pt>
                <c:pt idx="12">
                  <c:v>-0.75939833715883331</c:v>
                </c:pt>
                <c:pt idx="13">
                  <c:v>-0.81102400826473886</c:v>
                </c:pt>
                <c:pt idx="14">
                  <c:v>-0.86018858483473082</c:v>
                </c:pt>
                <c:pt idx="15">
                  <c:v>-0.90697502175152689</c:v>
                </c:pt>
                <c:pt idx="16">
                  <c:v>-0.95146375992282106</c:v>
                </c:pt>
                <c:pt idx="17">
                  <c:v>-0.99373279919240298</c:v>
                </c:pt>
                <c:pt idx="18">
                  <c:v>-1.0338577691789697</c:v>
                </c:pt>
                <c:pt idx="19">
                  <c:v>-1.0719119981009966</c:v>
                </c:pt>
                <c:pt idx="20">
                  <c:v>-1.1079665796443248</c:v>
                </c:pt>
                <c:pt idx="21">
                  <c:v>-1.1420904379275783</c:v>
                </c:pt>
                <c:pt idx="22">
                  <c:v>-1.1743503906189989</c:v>
                </c:pt>
                <c:pt idx="23">
                  <c:v>-1.2048112102567368</c:v>
                </c:pt>
                <c:pt idx="24">
                  <c:v>-1.2335356838231908</c:v>
                </c:pt>
                <c:pt idx="25">
                  <c:v>-1.2605846706226109</c:v>
                </c:pt>
                <c:pt idx="26">
                  <c:v>-1.286017158509758</c:v>
                </c:pt>
                <c:pt idx="27">
                  <c:v>-1.3098903185160751</c:v>
                </c:pt>
                <c:pt idx="28">
                  <c:v>-1.3322595579185501</c:v>
                </c:pt>
                <c:pt idx="29">
                  <c:v>-1.3531785717951581</c:v>
                </c:pt>
                <c:pt idx="30">
                  <c:v>-1.3726993931095692</c:v>
                </c:pt>
                <c:pt idx="31">
                  <c:v>-1.3908724413665596</c:v>
                </c:pt>
                <c:pt idx="32">
                  <c:v>-1.407746569878471</c:v>
                </c:pt>
                <c:pt idx="33">
                  <c:v>-1.4233691116818736</c:v>
                </c:pt>
                <c:pt idx="34">
                  <c:v>-1.4377859241425193</c:v>
                </c:pt>
                <c:pt idx="35">
                  <c:v>-1.4510414322856056</c:v>
                </c:pt>
                <c:pt idx="36">
                  <c:v>-1.4631786708873049</c:v>
                </c:pt>
                <c:pt idx="37">
                  <c:v>-1.4742393253625439</c:v>
                </c:pt>
                <c:pt idx="38">
                  <c:v>-1.4842637714830023</c:v>
                </c:pt>
                <c:pt idx="39">
                  <c:v>-1.493291113958378</c:v>
                </c:pt>
                <c:pt idx="40">
                  <c:v>-1.5013592239129987</c:v>
                </c:pt>
                <c:pt idx="41">
                  <c:v>-1.5085047752890117</c:v>
                </c:pt>
                <c:pt idx="42">
                  <c:v>-1.5147632802064532</c:v>
                </c:pt>
                <c:pt idx="43">
                  <c:v>-1.5201691233096919</c:v>
                </c:pt>
                <c:pt idx="44">
                  <c:v>-1.5247555951288896</c:v>
                </c:pt>
                <c:pt idx="45">
                  <c:v>-1.5285549244843182</c:v>
                </c:pt>
                <c:pt idx="46">
                  <c:v>-1.5315983099606107</c:v>
                </c:pt>
                <c:pt idx="47">
                  <c:v>-1.5339159504772326</c:v>
                </c:pt>
                <c:pt idx="48">
                  <c:v>-1.5355370749807518</c:v>
                </c:pt>
                <c:pt idx="49">
                  <c:v>-1.5364899712837465</c:v>
                </c:pt>
                <c:pt idx="50">
                  <c:v>-1.536802014074506</c:v>
                </c:pt>
                <c:pt idx="51">
                  <c:v>-1.5364996921209901</c:v>
                </c:pt>
                <c:pt idx="52">
                  <c:v>-1.5356086346918638</c:v>
                </c:pt>
                <c:pt idx="53">
                  <c:v>-1.5341536372167714</c:v>
                </c:pt>
                <c:pt idx="54">
                  <c:v>-1.5321586862074053</c:v>
                </c:pt>
                <c:pt idx="55">
                  <c:v>-1.529646983460311</c:v>
                </c:pt>
                <c:pt idx="56">
                  <c:v>-1.5266409695617713</c:v>
                </c:pt>
                <c:pt idx="57">
                  <c:v>-1.523162346714571</c:v>
                </c:pt>
                <c:pt idx="58">
                  <c:v>-1.5192321009058494</c:v>
                </c:pt>
                <c:pt idx="59">
                  <c:v>-1.5148705234347364</c:v>
                </c:pt>
                <c:pt idx="60">
                  <c:v>-1.5100972318179302</c:v>
                </c:pt>
                <c:pt idx="61">
                  <c:v>-1.5049311900908651</c:v>
                </c:pt>
                <c:pt idx="62">
                  <c:v>-1.4993907285216161</c:v>
                </c:pt>
                <c:pt idx="63">
                  <c:v>-1.4934935627542327</c:v>
                </c:pt>
                <c:pt idx="64">
                  <c:v>-1.4872568123976664</c:v>
                </c:pt>
                <c:pt idx="65">
                  <c:v>-1.480697019076082</c:v>
                </c:pt>
                <c:pt idx="66">
                  <c:v>-1.4738301639558122</c:v>
                </c:pt>
                <c:pt idx="67">
                  <c:v>-1.4666716847638663</c:v>
                </c:pt>
                <c:pt idx="68">
                  <c:v>-1.4592364923124106</c:v>
                </c:pt>
                <c:pt idx="69">
                  <c:v>-1.4515389865433064</c:v>
                </c:pt>
                <c:pt idx="70">
                  <c:v>-1.4435930721063088</c:v>
                </c:pt>
                <c:pt idx="71">
                  <c:v>-1.4354121734842495</c:v>
                </c:pt>
                <c:pt idx="72">
                  <c:v>-1.4270092496780404</c:v>
                </c:pt>
                <c:pt idx="73">
                  <c:v>-1.4183968084640739</c:v>
                </c:pt>
                <c:pt idx="74">
                  <c:v>-1.4095869202361699</c:v>
                </c:pt>
                <c:pt idx="75">
                  <c:v>-1.4005912314439124</c:v>
                </c:pt>
                <c:pt idx="76">
                  <c:v>-1.3914209776388771</c:v>
                </c:pt>
                <c:pt idx="77">
                  <c:v>-1.3820869961399267</c:v>
                </c:pt>
                <c:pt idx="78">
                  <c:v>-1.3725997383284307</c:v>
                </c:pt>
                <c:pt idx="79">
                  <c:v>-1.3629692815839733</c:v>
                </c:pt>
                <c:pt idx="80">
                  <c:v>-1.353205340870796</c:v>
                </c:pt>
                <c:pt idx="81">
                  <c:v>-1.343317279984956</c:v>
                </c:pt>
                <c:pt idx="82">
                  <c:v>-1.333314122471875</c:v>
                </c:pt>
                <c:pt idx="83">
                  <c:v>-1.3232045622237094</c:v>
                </c:pt>
                <c:pt idx="84">
                  <c:v>-1.3129969737656637</c:v>
                </c:pt>
                <c:pt idx="85">
                  <c:v>-1.3026994222401689</c:v>
                </c:pt>
                <c:pt idx="86">
                  <c:v>-1.292319673097541</c:v>
                </c:pt>
                <c:pt idx="87">
                  <c:v>-1.2818652015015264</c:v>
                </c:pt>
                <c:pt idx="88">
                  <c:v>-1.2713432014578916</c:v>
                </c:pt>
                <c:pt idx="89">
                  <c:v>-1.2607605946739793</c:v>
                </c:pt>
                <c:pt idx="90">
                  <c:v>-1.2501240391569448</c:v>
                </c:pt>
                <c:pt idx="91">
                  <c:v>-1.2394399375581511</c:v>
                </c:pt>
                <c:pt idx="92">
                  <c:v>-1.2287144452709966</c:v>
                </c:pt>
                <c:pt idx="93">
                  <c:v>-1.2179534782892623</c:v>
                </c:pt>
                <c:pt idx="94">
                  <c:v>-1.2071627208328142</c:v>
                </c:pt>
                <c:pt idx="95">
                  <c:v>-1.1963476327473748</c:v>
                </c:pt>
                <c:pt idx="96">
                  <c:v>-1.1855134566848178</c:v>
                </c:pt>
                <c:pt idx="97">
                  <c:v>-1.1746652250703151</c:v>
                </c:pt>
                <c:pt idx="98">
                  <c:v>-1.1638077668624389</c:v>
                </c:pt>
                <c:pt idx="99">
                  <c:v>-1.1529457141121839</c:v>
                </c:pt>
                <c:pt idx="100">
                  <c:v>-1.1420835083266934</c:v>
                </c:pt>
                <c:pt idx="101">
                  <c:v>-1.131225406643295</c:v>
                </c:pt>
                <c:pt idx="102">
                  <c:v>-1.1203754878193273</c:v>
                </c:pt>
                <c:pt idx="103">
                  <c:v>-1.1095376580430383</c:v>
                </c:pt>
                <c:pt idx="104">
                  <c:v>-1.0987156565707328</c:v>
                </c:pt>
                <c:pt idx="105">
                  <c:v>-1.0879130611951655</c:v>
                </c:pt>
                <c:pt idx="106">
                  <c:v>-1.077133293550055</c:v>
                </c:pt>
                <c:pt idx="107">
                  <c:v>-1.0663796242554326</c:v>
                </c:pt>
                <c:pt idx="108">
                  <c:v>-1.0556551779084442</c:v>
                </c:pt>
                <c:pt idx="109">
                  <c:v>-1.0449629379240508</c:v>
                </c:pt>
                <c:pt idx="110">
                  <c:v>-1.0343057512299756</c:v>
                </c:pt>
                <c:pt idx="111">
                  <c:v>-1.0236863328201071</c:v>
                </c:pt>
                <c:pt idx="112">
                  <c:v>-1.0131072701704633</c:v>
                </c:pt>
                <c:pt idx="113">
                  <c:v>-1.0025710275216793</c:v>
                </c:pt>
                <c:pt idx="114">
                  <c:v>-0.99207995003190397</c:v>
                </c:pt>
                <c:pt idx="115">
                  <c:v>-0.98163626780384439</c:v>
                </c:pt>
                <c:pt idx="116">
                  <c:v>-0.97124209978963238</c:v>
                </c:pt>
                <c:pt idx="117">
                  <c:v>-0.96089945757701356</c:v>
                </c:pt>
                <c:pt idx="118">
                  <c:v>-0.95061024906036728</c:v>
                </c:pt>
                <c:pt idx="119">
                  <c:v>-0.94037628199983891</c:v>
                </c:pt>
                <c:pt idx="120">
                  <c:v>-0.93019926747189974</c:v>
                </c:pt>
                <c:pt idx="121">
                  <c:v>-0.92008082321442497</c:v>
                </c:pt>
                <c:pt idx="122">
                  <c:v>-0.91002247686943538</c:v>
                </c:pt>
                <c:pt idx="123">
                  <c:v>-0.90002566912640958</c:v>
                </c:pt>
                <c:pt idx="124">
                  <c:v>-0.89009175676913355</c:v>
                </c:pt>
                <c:pt idx="125">
                  <c:v>-0.8802220156288354</c:v>
                </c:pt>
                <c:pt idx="126">
                  <c:v>-0.87041764344640404</c:v>
                </c:pt>
                <c:pt idx="127">
                  <c:v>-0.86067976264628854</c:v>
                </c:pt>
                <c:pt idx="128">
                  <c:v>-0.85100942302471461</c:v>
                </c:pt>
                <c:pt idx="129">
                  <c:v>-0.84140760435467288</c:v>
                </c:pt>
                <c:pt idx="130">
                  <c:v>-0.83187521891015914</c:v>
                </c:pt>
                <c:pt idx="131">
                  <c:v>-0.82241311391199678</c:v>
                </c:pt>
                <c:pt idx="132">
                  <c:v>-0.81302207389757342</c:v>
                </c:pt>
                <c:pt idx="133">
                  <c:v>-0.80370282301668738</c:v>
                </c:pt>
                <c:pt idx="134">
                  <c:v>-0.79445602725571218</c:v>
                </c:pt>
                <c:pt idx="135">
                  <c:v>-0.7852822965921501</c:v>
                </c:pt>
                <c:pt idx="136">
                  <c:v>-0.77618218708164632</c:v>
                </c:pt>
                <c:pt idx="137">
                  <c:v>-0.7671562028794463</c:v>
                </c:pt>
                <c:pt idx="138">
                  <c:v>-0.75820479819821085</c:v>
                </c:pt>
                <c:pt idx="139">
                  <c:v>-0.74932837920410078</c:v>
                </c:pt>
                <c:pt idx="140">
                  <c:v>-0.74052730585290305</c:v>
                </c:pt>
                <c:pt idx="141">
                  <c:v>-0.7318018936680265</c:v>
                </c:pt>
                <c:pt idx="142">
                  <c:v>-0.72315241546202824</c:v>
                </c:pt>
                <c:pt idx="143">
                  <c:v>-0.71457910300339689</c:v>
                </c:pt>
                <c:pt idx="144">
                  <c:v>-0.70608214863015828</c:v>
                </c:pt>
                <c:pt idx="145">
                  <c:v>-0.69766170681193107</c:v>
                </c:pt>
                <c:pt idx="146">
                  <c:v>-0.68931789566192547</c:v>
                </c:pt>
                <c:pt idx="147">
                  <c:v>-0.68105079840039384</c:v>
                </c:pt>
                <c:pt idx="148">
                  <c:v>-0.67286046477095585</c:v>
                </c:pt>
                <c:pt idx="149">
                  <c:v>-0.66474691241122519</c:v>
                </c:pt>
                <c:pt idx="150">
                  <c:v>-0.65671012817908003</c:v>
                </c:pt>
                <c:pt idx="151">
                  <c:v>-0.64875006943590807</c:v>
                </c:pt>
                <c:pt idx="152">
                  <c:v>-0.64086666528810698</c:v>
                </c:pt>
                <c:pt idx="153">
                  <c:v>-0.63305981778809262</c:v>
                </c:pt>
                <c:pt idx="154">
                  <c:v>-0.62532940309602147</c:v>
                </c:pt>
                <c:pt idx="155">
                  <c:v>-0.61767527260341037</c:v>
                </c:pt>
                <c:pt idx="156">
                  <c:v>-0.61009725401978254</c:v>
                </c:pt>
                <c:pt idx="157">
                  <c:v>-0.6025951524234725</c:v>
                </c:pt>
                <c:pt idx="158">
                  <c:v>-0.59516875127764013</c:v>
                </c:pt>
                <c:pt idx="159">
                  <c:v>-0.58781781341256667</c:v>
                </c:pt>
                <c:pt idx="160">
                  <c:v>-0.58054208197522295</c:v>
                </c:pt>
                <c:pt idx="161">
                  <c:v>-0.57334128134712592</c:v>
                </c:pt>
                <c:pt idx="162">
                  <c:v>-0.56621511803141045</c:v>
                </c:pt>
                <c:pt idx="163">
                  <c:v>-0.55916328151007544</c:v>
                </c:pt>
                <c:pt idx="164">
                  <c:v>-0.55218544507228307</c:v>
                </c:pt>
                <c:pt idx="165">
                  <c:v>-0.54528126661461074</c:v>
                </c:pt>
                <c:pt idx="166">
                  <c:v>-0.53845038941409029</c:v>
                </c:pt>
                <c:pt idx="167">
                  <c:v>-0.53169244287487216</c:v>
                </c:pt>
                <c:pt idx="168">
                  <c:v>-0.52500704324931091</c:v>
                </c:pt>
                <c:pt idx="169">
                  <c:v>-0.51839379433425747</c:v>
                </c:pt>
                <c:pt idx="170">
                  <c:v>-0.5118522881433103</c:v>
                </c:pt>
                <c:pt idx="171">
                  <c:v>-0.5053821055557699</c:v>
                </c:pt>
                <c:pt idx="172">
                  <c:v>-0.49898281694299229</c:v>
                </c:pt>
                <c:pt idx="173">
                  <c:v>-0.49265398277285494</c:v>
                </c:pt>
                <c:pt idx="174">
                  <c:v>-0.48639515419299284</c:v>
                </c:pt>
                <c:pt idx="175">
                  <c:v>-0.48020587359347</c:v>
                </c:pt>
                <c:pt idx="176">
                  <c:v>-0.47408567514950739</c:v>
                </c:pt>
                <c:pt idx="177">
                  <c:v>-0.4680340853448885</c:v>
                </c:pt>
                <c:pt idx="178">
                  <c:v>-0.46205062347664938</c:v>
                </c:pt>
                <c:pt idx="179">
                  <c:v>-0.45613480214161484</c:v>
                </c:pt>
                <c:pt idx="180">
                  <c:v>-0.45028612770536219</c:v>
                </c:pt>
                <c:pt idx="181">
                  <c:v>-0.44450410075413876</c:v>
                </c:pt>
                <c:pt idx="182">
                  <c:v>-0.43878821653028932</c:v>
                </c:pt>
                <c:pt idx="183">
                  <c:v>-0.43313796535168342</c:v>
                </c:pt>
                <c:pt idx="184">
                  <c:v>-0.42755283301565994</c:v>
                </c:pt>
                <c:pt idx="185">
                  <c:v>-0.42203230118796192</c:v>
                </c:pt>
                <c:pt idx="186">
                  <c:v>-0.41657584777714302</c:v>
                </c:pt>
                <c:pt idx="187">
                  <c:v>-0.41118294729489413</c:v>
                </c:pt>
                <c:pt idx="188">
                  <c:v>-0.40585307120273806</c:v>
                </c:pt>
                <c:pt idx="189">
                  <c:v>-0.40058568824552315</c:v>
                </c:pt>
                <c:pt idx="190">
                  <c:v>-0.39538026477212923</c:v>
                </c:pt>
                <c:pt idx="191">
                  <c:v>-0.39023626504379427</c:v>
                </c:pt>
                <c:pt idx="192">
                  <c:v>-0.38515315153045981</c:v>
                </c:pt>
                <c:pt idx="193">
                  <c:v>-0.38013038519550613</c:v>
                </c:pt>
                <c:pt idx="194">
                  <c:v>-0.37516742576925538</c:v>
                </c:pt>
                <c:pt idx="195">
                  <c:v>-0.3702637320116009</c:v>
                </c:pt>
                <c:pt idx="196">
                  <c:v>-0.36541876196411355</c:v>
                </c:pt>
                <c:pt idx="197">
                  <c:v>-0.36063197319195195</c:v>
                </c:pt>
                <c:pt idx="198">
                  <c:v>-0.3559028230159279</c:v>
                </c:pt>
                <c:pt idx="199">
                  <c:v>-0.35123076873501435</c:v>
                </c:pt>
                <c:pt idx="200">
                  <c:v>-0.34661526783963864</c:v>
                </c:pt>
                <c:pt idx="201">
                  <c:v>-0.34205577821603089</c:v>
                </c:pt>
                <c:pt idx="202">
                  <c:v>-0.33755175834194262</c:v>
                </c:pt>
                <c:pt idx="203">
                  <c:v>-0.33310266747399797</c:v>
                </c:pt>
                <c:pt idx="204">
                  <c:v>-0.32870796582696815</c:v>
                </c:pt>
                <c:pt idx="205">
                  <c:v>-0.32436711474521845</c:v>
                </c:pt>
                <c:pt idx="206">
                  <c:v>-0.32007957686660488</c:v>
                </c:pt>
                <c:pt idx="207">
                  <c:v>-0.3158448162790467</c:v>
                </c:pt>
                <c:pt idx="208">
                  <c:v>-0.31166229867004108</c:v>
                </c:pt>
                <c:pt idx="209">
                  <c:v>-0.30753149146933356</c:v>
                </c:pt>
                <c:pt idx="210">
                  <c:v>-0.30345186398499197</c:v>
                </c:pt>
                <c:pt idx="211">
                  <c:v>-0.29942288753308482</c:v>
                </c:pt>
                <c:pt idx="212">
                  <c:v>-0.2954440355612008</c:v>
                </c:pt>
                <c:pt idx="213">
                  <c:v>-0.29151478376599188</c:v>
                </c:pt>
                <c:pt idx="214">
                  <c:v>-0.28763461020496706</c:v>
                </c:pt>
                <c:pt idx="215">
                  <c:v>-0.2838029954027132</c:v>
                </c:pt>
                <c:pt idx="216">
                  <c:v>-0.28001942245174261</c:v>
                </c:pt>
                <c:pt idx="217">
                  <c:v>-0.2762833771081466</c:v>
                </c:pt>
                <c:pt idx="218">
                  <c:v>-0.27259434788223419</c:v>
                </c:pt>
                <c:pt idx="219">
                  <c:v>-0.26895182612433394</c:v>
                </c:pt>
                <c:pt idx="220">
                  <c:v>-0.26535530610591346</c:v>
                </c:pt>
                <c:pt idx="221">
                  <c:v>-0.26180428509619685</c:v>
                </c:pt>
                <c:pt idx="222">
                  <c:v>-0.25829826343441775</c:v>
                </c:pt>
                <c:pt idx="223">
                  <c:v>-0.25483674459787975</c:v>
                </c:pt>
                <c:pt idx="224">
                  <c:v>-0.25141923526595505</c:v>
                </c:pt>
                <c:pt idx="225">
                  <c:v>-0.24804524538017839</c:v>
                </c:pt>
                <c:pt idx="226">
                  <c:v>-0.2447142882005659</c:v>
                </c:pt>
                <c:pt idx="227">
                  <c:v>-0.24142588035829743</c:v>
                </c:pt>
                <c:pt idx="228">
                  <c:v>-0.23817954190489113</c:v>
                </c:pt>
                <c:pt idx="229">
                  <c:v>-0.23497479635799909</c:v>
                </c:pt>
                <c:pt idx="230">
                  <c:v>-0.2318111707439455</c:v>
                </c:pt>
                <c:pt idx="231">
                  <c:v>-0.22868819563712278</c:v>
                </c:pt>
                <c:pt idx="232">
                  <c:v>-0.22560540519636421</c:v>
                </c:pt>
                <c:pt idx="233">
                  <c:v>-0.22256233719840565</c:v>
                </c:pt>
                <c:pt idx="234">
                  <c:v>-0.21955853306853917</c:v>
                </c:pt>
                <c:pt idx="235">
                  <c:v>-0.2165935379085687</c:v>
                </c:pt>
                <c:pt idx="236">
                  <c:v>-0.21366690052216214</c:v>
                </c:pt>
                <c:pt idx="237">
                  <c:v>-0.21077817343770622</c:v>
                </c:pt>
                <c:pt idx="238">
                  <c:v>-0.20792691292875273</c:v>
                </c:pt>
                <c:pt idx="239">
                  <c:v>-0.20511267903215055</c:v>
                </c:pt>
                <c:pt idx="240">
                  <c:v>-0.20233503556395122</c:v>
                </c:pt>
                <c:pt idx="241">
                  <c:v>-0.19959355013317631</c:v>
                </c:pt>
                <c:pt idx="242">
                  <c:v>-0.19688779415352728</c:v>
                </c:pt>
                <c:pt idx="243">
                  <c:v>-0.19421734285312287</c:v>
                </c:pt>
                <c:pt idx="244">
                  <c:v>-0.19158177528233672</c:v>
                </c:pt>
                <c:pt idx="245">
                  <c:v>-0.18898067431981416</c:v>
                </c:pt>
                <c:pt idx="246">
                  <c:v>-0.18641362667674194</c:v>
                </c:pt>
                <c:pt idx="247">
                  <c:v>-0.18388022289944159</c:v>
                </c:pt>
                <c:pt idx="248">
                  <c:v>-0.1813800573703514</c:v>
                </c:pt>
                <c:pt idx="249">
                  <c:v>-0.17891272830747007</c:v>
                </c:pt>
                <c:pt idx="250">
                  <c:v>-0.17647783776231801</c:v>
                </c:pt>
                <c:pt idx="251">
                  <c:v>-0.17407499161648868</c:v>
                </c:pt>
                <c:pt idx="252">
                  <c:v>-0.17170379957683873</c:v>
                </c:pt>
                <c:pt idx="253">
                  <c:v>-0.16936387516938539</c:v>
                </c:pt>
                <c:pt idx="254">
                  <c:v>-0.16705483573195856</c:v>
                </c:pt>
                <c:pt idx="255">
                  <c:v>-0.16477630240567112</c:v>
                </c:pt>
                <c:pt idx="256">
                  <c:v>-0.16252790012524954</c:v>
                </c:pt>
                <c:pt idx="257">
                  <c:v>-0.1603092576082869</c:v>
                </c:pt>
                <c:pt idx="258">
                  <c:v>-0.15812000734345755</c:v>
                </c:pt>
                <c:pt idx="259">
                  <c:v>-0.1559597855777464</c:v>
                </c:pt>
                <c:pt idx="260">
                  <c:v>-0.15382823230274412</c:v>
                </c:pt>
                <c:pt idx="261">
                  <c:v>-0.15172499124002864</c:v>
                </c:pt>
                <c:pt idx="262">
                  <c:v>-0.1496497098257176</c:v>
                </c:pt>
                <c:pt idx="263">
                  <c:v>-0.14760203919418879</c:v>
                </c:pt>
                <c:pt idx="264">
                  <c:v>-0.14558163416104461</c:v>
                </c:pt>
                <c:pt idx="265">
                  <c:v>-0.14358815320532464</c:v>
                </c:pt>
                <c:pt idx="266">
                  <c:v>-0.14162125845104523</c:v>
                </c:pt>
                <c:pt idx="267">
                  <c:v>-0.13968061564806233</c:v>
                </c:pt>
                <c:pt idx="268">
                  <c:v>-0.13776589415232138</c:v>
                </c:pt>
                <c:pt idx="269">
                  <c:v>-0.13587676690550193</c:v>
                </c:pt>
                <c:pt idx="270">
                  <c:v>-0.13401291041412206</c:v>
                </c:pt>
                <c:pt idx="271">
                  <c:v>-0.13217400472810131</c:v>
                </c:pt>
                <c:pt idx="272">
                  <c:v>-0.13035973341883816</c:v>
                </c:pt>
                <c:pt idx="273">
                  <c:v>-0.12856978355680385</c:v>
                </c:pt>
                <c:pt idx="274">
                  <c:v>-0.12680384568871714</c:v>
                </c:pt>
                <c:pt idx="275">
                  <c:v>-0.12506161381429096</c:v>
                </c:pt>
                <c:pt idx="276">
                  <c:v>-0.12334278536260485</c:v>
                </c:pt>
                <c:pt idx="277">
                  <c:v>-0.12164706116810098</c:v>
                </c:pt>
                <c:pt idx="278">
                  <c:v>-0.11997414544626399</c:v>
                </c:pt>
                <c:pt idx="279">
                  <c:v>-0.11832374576897089</c:v>
                </c:pt>
                <c:pt idx="280">
                  <c:v>-0.11669557303956445</c:v>
                </c:pt>
                <c:pt idx="281">
                  <c:v>-0.11508934146764133</c:v>
                </c:pt>
                <c:pt idx="282">
                  <c:v>-0.11350476854361188</c:v>
                </c:pt>
                <c:pt idx="283">
                  <c:v>-0.11194157501302149</c:v>
                </c:pt>
                <c:pt idx="284">
                  <c:v>-0.11039948485066393</c:v>
                </c:pt>
                <c:pt idx="285">
                  <c:v>-0.10887822523451131</c:v>
                </c:pt>
                <c:pt idx="286">
                  <c:v>-0.10737752651946651</c:v>
                </c:pt>
                <c:pt idx="287">
                  <c:v>-0.10589712221097267</c:v>
                </c:pt>
                <c:pt idx="288">
                  <c:v>-0.10443674893847217</c:v>
                </c:pt>
                <c:pt idx="289">
                  <c:v>-0.10299614642875622</c:v>
                </c:pt>
                <c:pt idx="290">
                  <c:v>-0.10157505747920051</c:v>
                </c:pt>
                <c:pt idx="291">
                  <c:v>-0.10017322793092064</c:v>
                </c:pt>
                <c:pt idx="292">
                  <c:v>-9.8790406641840231E-2</c:v>
                </c:pt>
                <c:pt idx="293">
                  <c:v>-9.742634545970455E-2</c:v>
                </c:pt>
                <c:pt idx="294">
                  <c:v>-9.608079919503841E-2</c:v>
                </c:pt>
                <c:pt idx="295">
                  <c:v>-9.4753525594077029E-2</c:v>
                </c:pt>
                <c:pt idx="296">
                  <c:v>-9.3444285311660408E-2</c:v>
                </c:pt>
                <c:pt idx="297">
                  <c:v>-9.2152841884124315E-2</c:v>
                </c:pt>
                <c:pt idx="298">
                  <c:v>-9.0878961702181307E-2</c:v>
                </c:pt>
                <c:pt idx="299">
                  <c:v>-8.9622413983822091E-2</c:v>
                </c:pt>
                <c:pt idx="300">
                  <c:v>-8.8382970747222192E-2</c:v>
                </c:pt>
                <c:pt idx="301">
                  <c:v>-8.716040678368861E-2</c:v>
                </c:pt>
                <c:pt idx="302">
                  <c:v>-8.5954499630635853E-2</c:v>
                </c:pt>
                <c:pt idx="303">
                  <c:v>-8.4765029544621368E-2</c:v>
                </c:pt>
                <c:pt idx="304">
                  <c:v>-8.3591779474422159E-2</c:v>
                </c:pt>
                <c:pt idx="305">
                  <c:v>-8.2434535034187295E-2</c:v>
                </c:pt>
                <c:pt idx="306">
                  <c:v>-8.1293084476653163E-2</c:v>
                </c:pt>
                <c:pt idx="307">
                  <c:v>-8.0167218666450199E-2</c:v>
                </c:pt>
                <c:pt idx="308">
                  <c:v>-7.9056731053481752E-2</c:v>
                </c:pt>
                <c:pt idx="309">
                  <c:v>-7.7961417646406975E-2</c:v>
                </c:pt>
                <c:pt idx="310">
                  <c:v>-7.688107698621939E-2</c:v>
                </c:pt>
                <c:pt idx="311">
                  <c:v>-7.5815510119932109E-2</c:v>
                </c:pt>
                <c:pt idx="312">
                  <c:v>-7.4764520574375812E-2</c:v>
                </c:pt>
                <c:pt idx="313">
                  <c:v>-7.3727914330112818E-2</c:v>
                </c:pt>
                <c:pt idx="314">
                  <c:v>-7.2705499795475692E-2</c:v>
                </c:pt>
                <c:pt idx="315">
                  <c:v>-7.1697087780732929E-2</c:v>
                </c:pt>
                <c:pt idx="316">
                  <c:v>-7.0702491472387122E-2</c:v>
                </c:pt>
                <c:pt idx="317">
                  <c:v>-6.972152640761213E-2</c:v>
                </c:pt>
                <c:pt idx="318">
                  <c:v>-6.8754010448829339E-2</c:v>
                </c:pt>
                <c:pt idx="319">
                  <c:v>-6.7799763758431594E-2</c:v>
                </c:pt>
                <c:pt idx="320">
                  <c:v>-6.685860877365582E-2</c:v>
                </c:pt>
                <c:pt idx="321">
                  <c:v>-6.5930370181609299E-2</c:v>
                </c:pt>
                <c:pt idx="322">
                  <c:v>-6.5014874894451943E-2</c:v>
                </c:pt>
                <c:pt idx="323">
                  <c:v>-6.4111952024738364E-2</c:v>
                </c:pt>
                <c:pt idx="324">
                  <c:v>-6.3221432860923368E-2</c:v>
                </c:pt>
                <c:pt idx="325">
                  <c:v>-6.2343150843032491E-2</c:v>
                </c:pt>
                <c:pt idx="326">
                  <c:v>-6.1476941538501167E-2</c:v>
                </c:pt>
                <c:pt idx="327">
                  <c:v>-6.0622642618184119E-2</c:v>
                </c:pt>
                <c:pt idx="328">
                  <c:v>-5.9780093832538329E-2</c:v>
                </c:pt>
                <c:pt idx="329">
                  <c:v>-5.8949136987980807E-2</c:v>
                </c:pt>
                <c:pt idx="330">
                  <c:v>-5.812961592342393E-2</c:v>
                </c:pt>
                <c:pt idx="331">
                  <c:v>-5.7321376486988998E-2</c:v>
                </c:pt>
                <c:pt idx="332">
                  <c:v>-5.6524266512901322E-2</c:v>
                </c:pt>
                <c:pt idx="333">
                  <c:v>-5.5738135798566915E-2</c:v>
                </c:pt>
                <c:pt idx="334">
                  <c:v>-5.4962836081832812E-2</c:v>
                </c:pt>
                <c:pt idx="335">
                  <c:v>-5.419822101843292E-2</c:v>
                </c:pt>
                <c:pt idx="336">
                  <c:v>-5.344414615961865E-2</c:v>
                </c:pt>
                <c:pt idx="337">
                  <c:v>-5.2700468929977998E-2</c:v>
                </c:pt>
                <c:pt idx="338">
                  <c:v>-5.1967048605441345E-2</c:v>
                </c:pt>
                <c:pt idx="339">
                  <c:v>-5.1243746291477245E-2</c:v>
                </c:pt>
                <c:pt idx="340">
                  <c:v>-5.0530424901476433E-2</c:v>
                </c:pt>
                <c:pt idx="341">
                  <c:v>-4.9826949135326593E-2</c:v>
                </c:pt>
                <c:pt idx="342">
                  <c:v>-4.9133185458178151E-2</c:v>
                </c:pt>
                <c:pt idx="343">
                  <c:v>-4.8449002079399402E-2</c:v>
                </c:pt>
                <c:pt idx="344">
                  <c:v>-4.7774268931725115E-2</c:v>
                </c:pt>
                <c:pt idx="345">
                  <c:v>-4.7108857650594138E-2</c:v>
                </c:pt>
                <c:pt idx="346">
                  <c:v>-4.6452641553681055E-2</c:v>
                </c:pt>
                <c:pt idx="347">
                  <c:v>-4.5805495620617198E-2</c:v>
                </c:pt>
                <c:pt idx="348">
                  <c:v>-4.5167296472905634E-2</c:v>
                </c:pt>
                <c:pt idx="349">
                  <c:v>-4.4537922354025213E-2</c:v>
                </c:pt>
                <c:pt idx="350">
                  <c:v>-4.3917253109728237E-2</c:v>
                </c:pt>
                <c:pt idx="351">
                  <c:v>-4.3305170168527675E-2</c:v>
                </c:pt>
                <c:pt idx="352">
                  <c:v>-4.2701556522376123E-2</c:v>
                </c:pt>
                <c:pt idx="353">
                  <c:v>-4.2106296707534775E-2</c:v>
                </c:pt>
                <c:pt idx="354">
                  <c:v>-4.1519276785632719E-2</c:v>
                </c:pt>
                <c:pt idx="355">
                  <c:v>-4.0940384324915272E-2</c:v>
                </c:pt>
                <c:pt idx="356">
                  <c:v>-4.0369508381682503E-2</c:v>
                </c:pt>
                <c:pt idx="357">
                  <c:v>-3.9806539481914482E-2</c:v>
                </c:pt>
                <c:pt idx="358">
                  <c:v>-3.9251369603086381E-2</c:v>
                </c:pt>
                <c:pt idx="359">
                  <c:v>-3.870389215616863E-2</c:v>
                </c:pt>
                <c:pt idx="360">
                  <c:v>-3.8164001967815102E-2</c:v>
                </c:pt>
                <c:pt idx="361">
                  <c:v>-3.7631595262736205E-2</c:v>
                </c:pt>
                <c:pt idx="362">
                  <c:v>-3.7106569646256853E-2</c:v>
                </c:pt>
                <c:pt idx="363">
                  <c:v>-3.6588824087058533E-2</c:v>
                </c:pt>
                <c:pt idx="364">
                  <c:v>-3.607825890010416E-2</c:v>
                </c:pt>
                <c:pt idx="365">
                  <c:v>-3.5574775729745899E-2</c:v>
                </c:pt>
                <c:pt idx="366">
                  <c:v>-3.5078277533012917E-2</c:v>
                </c:pt>
                <c:pt idx="367">
                  <c:v>-3.4588668563080953E-2</c:v>
                </c:pt>
                <c:pt idx="368">
                  <c:v>-3.4105854352919386E-2</c:v>
                </c:pt>
                <c:pt idx="369">
                  <c:v>-3.3629741699118046E-2</c:v>
                </c:pt>
                <c:pt idx="370">
                  <c:v>-3.3160238645889878E-2</c:v>
                </c:pt>
                <c:pt idx="371">
                  <c:v>-3.2697254469250828E-2</c:v>
                </c:pt>
                <c:pt idx="372">
                  <c:v>-3.2240699661373148E-2</c:v>
                </c:pt>
                <c:pt idx="373">
                  <c:v>-3.1790485915114082E-2</c:v>
                </c:pt>
                <c:pt idx="374">
                  <c:v>-3.1346526108715606E-2</c:v>
                </c:pt>
                <c:pt idx="375">
                  <c:v>-3.0908734290676993E-2</c:v>
                </c:pt>
                <c:pt idx="376">
                  <c:v>-3.0477025664796313E-2</c:v>
                </c:pt>
                <c:pt idx="377">
                  <c:v>-3.005131657538207E-2</c:v>
                </c:pt>
                <c:pt idx="378">
                  <c:v>-2.9631524492631522E-2</c:v>
                </c:pt>
                <c:pt idx="379">
                  <c:v>-2.9217567998176701E-2</c:v>
                </c:pt>
                <c:pt idx="380">
                  <c:v>-2.8809366770794438E-2</c:v>
                </c:pt>
                <c:pt idx="381">
                  <c:v>-2.8406841572281724E-2</c:v>
                </c:pt>
                <c:pt idx="382">
                  <c:v>-2.8009914233492444E-2</c:v>
                </c:pt>
                <c:pt idx="383">
                  <c:v>-2.7618507640536596E-2</c:v>
                </c:pt>
                <c:pt idx="384">
                  <c:v>-2.7232545721139048E-2</c:v>
                </c:pt>
                <c:pt idx="385">
                  <c:v>-2.6851953431157569E-2</c:v>
                </c:pt>
                <c:pt idx="386">
                  <c:v>-2.6476656741257522E-2</c:v>
                </c:pt>
                <c:pt idx="387">
                  <c:v>-2.6106582623743824E-2</c:v>
                </c:pt>
                <c:pt idx="388">
                  <c:v>-2.574165903954681E-2</c:v>
                </c:pt>
                <c:pt idx="389">
                  <c:v>-2.5381814925362192E-2</c:v>
                </c:pt>
                <c:pt idx="390">
                  <c:v>-2.5026980180942893E-2</c:v>
                </c:pt>
                <c:pt idx="391">
                  <c:v>-2.467708565654159E-2</c:v>
                </c:pt>
                <c:pt idx="392">
                  <c:v>-2.433206314050327E-2</c:v>
                </c:pt>
                <c:pt idx="393">
                  <c:v>-2.3991845347005034E-2</c:v>
                </c:pt>
                <c:pt idx="394">
                  <c:v>-2.3656365903943617E-2</c:v>
                </c:pt>
                <c:pt idx="395">
                  <c:v>-2.3325559340967493E-2</c:v>
                </c:pt>
                <c:pt idx="396">
                  <c:v>-2.2999361077653619E-2</c:v>
                </c:pt>
                <c:pt idx="397">
                  <c:v>-2.2677707411826488E-2</c:v>
                </c:pt>
                <c:pt idx="398">
                  <c:v>-2.2360535508018749E-2</c:v>
                </c:pt>
                <c:pt idx="399">
                  <c:v>-2.2047783386071721E-2</c:v>
                </c:pt>
                <c:pt idx="400">
                  <c:v>-2.1739389909874555E-2</c:v>
                </c:pt>
                <c:pt idx="401">
                  <c:v>-2.1435294776240885E-2</c:v>
                </c:pt>
                <c:pt idx="402">
                  <c:v>-2.1135438503921029E-2</c:v>
                </c:pt>
                <c:pt idx="403">
                  <c:v>-2.0839762422748931E-2</c:v>
                </c:pt>
                <c:pt idx="404">
                  <c:v>-2.0548208662922833E-2</c:v>
                </c:pt>
                <c:pt idx="405">
                  <c:v>-2.0260720144416933E-2</c:v>
                </c:pt>
                <c:pt idx="406">
                  <c:v>-1.9977240566524522E-2</c:v>
                </c:pt>
                <c:pt idx="407">
                  <c:v>-1.9697714397529747E-2</c:v>
                </c:pt>
                <c:pt idx="408">
                  <c:v>-1.9422086864507755E-2</c:v>
                </c:pt>
                <c:pt idx="409">
                  <c:v>-1.9150303943250974E-2</c:v>
                </c:pt>
                <c:pt idx="410">
                  <c:v>-1.8882312348321412E-2</c:v>
                </c:pt>
                <c:pt idx="411">
                  <c:v>-1.8618059523225799E-2</c:v>
                </c:pt>
                <c:pt idx="412">
                  <c:v>-1.8357493630714788E-2</c:v>
                </c:pt>
                <c:pt idx="413">
                  <c:v>-1.810056354320224E-2</c:v>
                </c:pt>
                <c:pt idx="414">
                  <c:v>-1.784721883330545E-2</c:v>
                </c:pt>
                <c:pt idx="415">
                  <c:v>-1.7597409764504041E-2</c:v>
                </c:pt>
                <c:pt idx="416">
                  <c:v>-1.7351087281915901E-2</c:v>
                </c:pt>
                <c:pt idx="417">
                  <c:v>-1.7108203003190138E-2</c:v>
                </c:pt>
                <c:pt idx="418">
                  <c:v>-1.6868709209514218E-2</c:v>
                </c:pt>
                <c:pt idx="419">
                  <c:v>-1.6632558836735579E-2</c:v>
                </c:pt>
                <c:pt idx="420">
                  <c:v>-1.6399705466595135E-2</c:v>
                </c:pt>
                <c:pt idx="421">
                  <c:v>-1.6170103318072612E-2</c:v>
                </c:pt>
                <c:pt idx="422">
                  <c:v>-1.5943707238841164E-2</c:v>
                </c:pt>
                <c:pt idx="423">
                  <c:v>-1.5720472696831456E-2</c:v>
                </c:pt>
                <c:pt idx="424">
                  <c:v>-1.5500355771903068E-2</c:v>
                </c:pt>
                <c:pt idx="425">
                  <c:v>-1.5283313147622213E-2</c:v>
                </c:pt>
                <c:pt idx="426">
                  <c:v>-1.5069302103144538E-2</c:v>
                </c:pt>
                <c:pt idx="427">
                  <c:v>-1.4858280505202309E-2</c:v>
                </c:pt>
                <c:pt idx="428">
                  <c:v>-1.4650206800193782E-2</c:v>
                </c:pt>
                <c:pt idx="429">
                  <c:v>-1.4445040006374936E-2</c:v>
                </c:pt>
                <c:pt idx="430">
                  <c:v>-1.424273970615085E-2</c:v>
                </c:pt>
                <c:pt idx="431">
                  <c:v>-1.4043266038467041E-2</c:v>
                </c:pt>
                <c:pt idx="432">
                  <c:v>-1.384657969129862E-2</c:v>
                </c:pt>
                <c:pt idx="433">
                  <c:v>-1.3652641894236761E-2</c:v>
                </c:pt>
                <c:pt idx="434">
                  <c:v>-1.346141441117054E-2</c:v>
                </c:pt>
                <c:pt idx="435">
                  <c:v>-1.3272859533064068E-2</c:v>
                </c:pt>
                <c:pt idx="436">
                  <c:v>-1.3086940070827165E-2</c:v>
                </c:pt>
                <c:pt idx="437">
                  <c:v>-1.290361934827839E-2</c:v>
                </c:pt>
                <c:pt idx="438">
                  <c:v>-1.272286119519983E-2</c:v>
                </c:pt>
                <c:pt idx="439">
                  <c:v>-1.2544629940482001E-2</c:v>
                </c:pt>
                <c:pt idx="440">
                  <c:v>-1.2368890405358317E-2</c:v>
                </c:pt>
                <c:pt idx="441">
                  <c:v>-1.219560789672783E-2</c:v>
                </c:pt>
                <c:pt idx="442">
                  <c:v>-1.2024748200564858E-2</c:v>
                </c:pt>
                <c:pt idx="443">
                  <c:v>-1.1856277575415205E-2</c:v>
                </c:pt>
                <c:pt idx="444">
                  <c:v>-1.1690162745977289E-2</c:v>
                </c:pt>
                <c:pt idx="445">
                  <c:v>-1.1526370896767264E-2</c:v>
                </c:pt>
                <c:pt idx="446">
                  <c:v>-1.1364869665867703E-2</c:v>
                </c:pt>
                <c:pt idx="447">
                  <c:v>-1.1205627138757722E-2</c:v>
                </c:pt>
                <c:pt idx="448">
                  <c:v>-1.1048611842224811E-2</c:v>
                </c:pt>
                <c:pt idx="449">
                  <c:v>-1.0893792738356375E-2</c:v>
                </c:pt>
                <c:pt idx="450">
                  <c:v>-1.0741139218610696E-2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8.6048353432291336E-2</c:v>
                </c:pt>
                <c:pt idx="1">
                  <c:v>-2.6053728513231178E-3</c:v>
                </c:pt>
                <c:pt idx="2">
                  <c:v>-8.7576811076377936E-2</c:v>
                </c:pt>
                <c:pt idx="3">
                  <c:v>-0.16898561257036171</c:v>
                </c:pt>
                <c:pt idx="4">
                  <c:v>-0.24694785443541711</c:v>
                </c:pt>
                <c:pt idx="5">
                  <c:v>-0.321576142539719</c:v>
                </c:pt>
                <c:pt idx="6">
                  <c:v>-0.39297971159054601</c:v>
                </c:pt>
                <c:pt idx="7">
                  <c:v>-0.46126452237124216</c:v>
                </c:pt>
                <c:pt idx="8">
                  <c:v>-0.52653335622165898</c:v>
                </c:pt>
                <c:pt idx="9">
                  <c:v>-0.58888590683962683</c:v>
                </c:pt>
                <c:pt idx="10">
                  <c:v>-0.64841886947877381</c:v>
                </c:pt>
                <c:pt idx="11">
                  <c:v>-0.70522602761585862</c:v>
                </c:pt>
                <c:pt idx="12">
                  <c:v>-0.75939833715883331</c:v>
                </c:pt>
                <c:pt idx="13">
                  <c:v>-0.81102400826473886</c:v>
                </c:pt>
                <c:pt idx="14">
                  <c:v>-0.86018858483473082</c:v>
                </c:pt>
                <c:pt idx="15">
                  <c:v>-0.90697502175152689</c:v>
                </c:pt>
                <c:pt idx="16">
                  <c:v>-0.95146375992282106</c:v>
                </c:pt>
                <c:pt idx="17">
                  <c:v>-0.99373279919240298</c:v>
                </c:pt>
                <c:pt idx="18">
                  <c:v>-1.0338577691789697</c:v>
                </c:pt>
                <c:pt idx="19">
                  <c:v>-1.0719119981009966</c:v>
                </c:pt>
                <c:pt idx="20">
                  <c:v>-1.1079665796443248</c:v>
                </c:pt>
                <c:pt idx="21">
                  <c:v>-1.1420904379275783</c:v>
                </c:pt>
                <c:pt idx="22">
                  <c:v>-1.1743503906189989</c:v>
                </c:pt>
                <c:pt idx="23">
                  <c:v>-1.2048112102567368</c:v>
                </c:pt>
                <c:pt idx="24">
                  <c:v>-1.2335356838231908</c:v>
                </c:pt>
                <c:pt idx="25">
                  <c:v>-1.2605846706226109</c:v>
                </c:pt>
                <c:pt idx="26">
                  <c:v>-1.286017158509758</c:v>
                </c:pt>
                <c:pt idx="27">
                  <c:v>-1.3098903185160751</c:v>
                </c:pt>
                <c:pt idx="28">
                  <c:v>-1.3322595579185501</c:v>
                </c:pt>
                <c:pt idx="29">
                  <c:v>-1.3531785717951581</c:v>
                </c:pt>
                <c:pt idx="30">
                  <c:v>-1.3726993931095692</c:v>
                </c:pt>
                <c:pt idx="31">
                  <c:v>-1.3908724413665596</c:v>
                </c:pt>
                <c:pt idx="32">
                  <c:v>-1.407746569878471</c:v>
                </c:pt>
                <c:pt idx="33">
                  <c:v>-1.4233691116818736</c:v>
                </c:pt>
                <c:pt idx="34">
                  <c:v>-1.4377859241425193</c:v>
                </c:pt>
                <c:pt idx="35">
                  <c:v>-1.4510414322856056</c:v>
                </c:pt>
                <c:pt idx="36">
                  <c:v>-1.4631786708873049</c:v>
                </c:pt>
                <c:pt idx="37">
                  <c:v>-1.4742393253625439</c:v>
                </c:pt>
                <c:pt idx="38">
                  <c:v>-1.4842637714830023</c:v>
                </c:pt>
                <c:pt idx="39">
                  <c:v>-1.493291113958378</c:v>
                </c:pt>
                <c:pt idx="40">
                  <c:v>-1.5013592239129987</c:v>
                </c:pt>
                <c:pt idx="41">
                  <c:v>-1.5085047752890117</c:v>
                </c:pt>
                <c:pt idx="42">
                  <c:v>-1.5147632802064532</c:v>
                </c:pt>
                <c:pt idx="43">
                  <c:v>-1.5201691233096919</c:v>
                </c:pt>
                <c:pt idx="44">
                  <c:v>-1.5247555951288896</c:v>
                </c:pt>
                <c:pt idx="45">
                  <c:v>-1.5285549244843182</c:v>
                </c:pt>
                <c:pt idx="46">
                  <c:v>-1.5315983099606107</c:v>
                </c:pt>
                <c:pt idx="47">
                  <c:v>-1.5339159504772326</c:v>
                </c:pt>
                <c:pt idx="48">
                  <c:v>-1.5355370749807518</c:v>
                </c:pt>
                <c:pt idx="49">
                  <c:v>-1.5364899712837465</c:v>
                </c:pt>
                <c:pt idx="50">
                  <c:v>-1.536802014074506</c:v>
                </c:pt>
                <c:pt idx="51">
                  <c:v>-1.5364996921209901</c:v>
                </c:pt>
                <c:pt idx="52">
                  <c:v>-1.5356086346918638</c:v>
                </c:pt>
                <c:pt idx="53">
                  <c:v>-1.5341536372167714</c:v>
                </c:pt>
                <c:pt idx="54">
                  <c:v>-1.5321586862074053</c:v>
                </c:pt>
                <c:pt idx="55">
                  <c:v>-1.529646983460311</c:v>
                </c:pt>
                <c:pt idx="56">
                  <c:v>-1.5266409695617713</c:v>
                </c:pt>
                <c:pt idx="57">
                  <c:v>-1.523162346714571</c:v>
                </c:pt>
                <c:pt idx="58">
                  <c:v>-1.5192321009058494</c:v>
                </c:pt>
                <c:pt idx="59">
                  <c:v>-1.5148705234347364</c:v>
                </c:pt>
                <c:pt idx="60">
                  <c:v>-1.5100972318179302</c:v>
                </c:pt>
                <c:pt idx="61">
                  <c:v>-1.5049311900908651</c:v>
                </c:pt>
                <c:pt idx="62">
                  <c:v>-1.4993907285216161</c:v>
                </c:pt>
                <c:pt idx="63">
                  <c:v>-1.4934935627542327</c:v>
                </c:pt>
                <c:pt idx="64">
                  <c:v>-1.4872568123976664</c:v>
                </c:pt>
                <c:pt idx="65">
                  <c:v>-1.480697019076082</c:v>
                </c:pt>
                <c:pt idx="66">
                  <c:v>-1.4738301639558122</c:v>
                </c:pt>
                <c:pt idx="67">
                  <c:v>-1.4666716847638663</c:v>
                </c:pt>
                <c:pt idx="68">
                  <c:v>-1.4592364923124106</c:v>
                </c:pt>
                <c:pt idx="69">
                  <c:v>-1.4515389865433064</c:v>
                </c:pt>
                <c:pt idx="70">
                  <c:v>-1.4435930721063088</c:v>
                </c:pt>
                <c:pt idx="71">
                  <c:v>-1.4354121734842495</c:v>
                </c:pt>
                <c:pt idx="72">
                  <c:v>-1.4270092496780404</c:v>
                </c:pt>
                <c:pt idx="73">
                  <c:v>-1.4183968084640739</c:v>
                </c:pt>
                <c:pt idx="74">
                  <c:v>-1.4095869202361699</c:v>
                </c:pt>
                <c:pt idx="75">
                  <c:v>-1.4005912314439124</c:v>
                </c:pt>
                <c:pt idx="76">
                  <c:v>-1.3914209776388771</c:v>
                </c:pt>
                <c:pt idx="77">
                  <c:v>-1.3820869961399267</c:v>
                </c:pt>
                <c:pt idx="78">
                  <c:v>-1.3725997383284307</c:v>
                </c:pt>
                <c:pt idx="79">
                  <c:v>-1.3629692815839733</c:v>
                </c:pt>
                <c:pt idx="80">
                  <c:v>-1.353205340870796</c:v>
                </c:pt>
                <c:pt idx="81">
                  <c:v>-1.343317279984956</c:v>
                </c:pt>
                <c:pt idx="82">
                  <c:v>-1.333314122471875</c:v>
                </c:pt>
                <c:pt idx="83">
                  <c:v>-1.3232045622237094</c:v>
                </c:pt>
                <c:pt idx="84">
                  <c:v>-1.3129969737656637</c:v>
                </c:pt>
                <c:pt idx="85">
                  <c:v>-1.3026994222401689</c:v>
                </c:pt>
                <c:pt idx="86">
                  <c:v>-1.292319673097541</c:v>
                </c:pt>
                <c:pt idx="87">
                  <c:v>-1.2818652015015264</c:v>
                </c:pt>
                <c:pt idx="88">
                  <c:v>-1.2713432014578916</c:v>
                </c:pt>
                <c:pt idx="89">
                  <c:v>-1.2607605946739793</c:v>
                </c:pt>
                <c:pt idx="90">
                  <c:v>-1.2501240391569448</c:v>
                </c:pt>
                <c:pt idx="91">
                  <c:v>-1.2394399375581511</c:v>
                </c:pt>
                <c:pt idx="92">
                  <c:v>-1.2287144452709966</c:v>
                </c:pt>
                <c:pt idx="93">
                  <c:v>-1.2179534782892623</c:v>
                </c:pt>
                <c:pt idx="94">
                  <c:v>-1.2071627208328142</c:v>
                </c:pt>
                <c:pt idx="95">
                  <c:v>-1.1963476327473748</c:v>
                </c:pt>
                <c:pt idx="96">
                  <c:v>-1.1855134566848178</c:v>
                </c:pt>
                <c:pt idx="97">
                  <c:v>-1.1746652250703151</c:v>
                </c:pt>
                <c:pt idx="98">
                  <c:v>-1.1638077668624389</c:v>
                </c:pt>
                <c:pt idx="99">
                  <c:v>-1.1529457141121839</c:v>
                </c:pt>
                <c:pt idx="100">
                  <c:v>-1.1420835083266934</c:v>
                </c:pt>
                <c:pt idx="101">
                  <c:v>-1.131225406643295</c:v>
                </c:pt>
                <c:pt idx="102">
                  <c:v>-1.1203754878193273</c:v>
                </c:pt>
                <c:pt idx="103">
                  <c:v>-1.1095376580430383</c:v>
                </c:pt>
                <c:pt idx="104">
                  <c:v>-1.0987156565707328</c:v>
                </c:pt>
                <c:pt idx="105">
                  <c:v>-1.0879130611951655</c:v>
                </c:pt>
                <c:pt idx="106">
                  <c:v>-1.077133293550055</c:v>
                </c:pt>
                <c:pt idx="107">
                  <c:v>-1.0663796242554326</c:v>
                </c:pt>
                <c:pt idx="108">
                  <c:v>-1.0556551779084442</c:v>
                </c:pt>
                <c:pt idx="109">
                  <c:v>-1.0449629379240508</c:v>
                </c:pt>
                <c:pt idx="110">
                  <c:v>-1.0343057512299756</c:v>
                </c:pt>
                <c:pt idx="111">
                  <c:v>-1.0236863328201071</c:v>
                </c:pt>
                <c:pt idx="112">
                  <c:v>-1.0131072701704633</c:v>
                </c:pt>
                <c:pt idx="113">
                  <c:v>-1.0025710275216793</c:v>
                </c:pt>
                <c:pt idx="114">
                  <c:v>-0.99207995003190397</c:v>
                </c:pt>
                <c:pt idx="115">
                  <c:v>-0.98163626780384439</c:v>
                </c:pt>
                <c:pt idx="116">
                  <c:v>-0.97124209978963238</c:v>
                </c:pt>
                <c:pt idx="117">
                  <c:v>-0.96089945757701356</c:v>
                </c:pt>
                <c:pt idx="118">
                  <c:v>-0.95061024906036728</c:v>
                </c:pt>
                <c:pt idx="119">
                  <c:v>-0.94037628199983891</c:v>
                </c:pt>
                <c:pt idx="120">
                  <c:v>-0.93019926747189974</c:v>
                </c:pt>
                <c:pt idx="121">
                  <c:v>-0.92008082321442497</c:v>
                </c:pt>
                <c:pt idx="122">
                  <c:v>-0.91002247686943538</c:v>
                </c:pt>
                <c:pt idx="123">
                  <c:v>-0.90002566912640958</c:v>
                </c:pt>
                <c:pt idx="124">
                  <c:v>-0.89009175676913355</c:v>
                </c:pt>
                <c:pt idx="125">
                  <c:v>-0.8802220156288354</c:v>
                </c:pt>
                <c:pt idx="126">
                  <c:v>-0.87041764344640404</c:v>
                </c:pt>
                <c:pt idx="127">
                  <c:v>-0.86067976264628854</c:v>
                </c:pt>
                <c:pt idx="128">
                  <c:v>-0.85100942302471461</c:v>
                </c:pt>
                <c:pt idx="129">
                  <c:v>-0.84140760435467288</c:v>
                </c:pt>
                <c:pt idx="130">
                  <c:v>-0.83187521891015914</c:v>
                </c:pt>
                <c:pt idx="131">
                  <c:v>-0.82241311391199678</c:v>
                </c:pt>
                <c:pt idx="132">
                  <c:v>-0.81302207389757342</c:v>
                </c:pt>
                <c:pt idx="133">
                  <c:v>-0.80370282301668738</c:v>
                </c:pt>
                <c:pt idx="134">
                  <c:v>-0.79445602725571218</c:v>
                </c:pt>
                <c:pt idx="135">
                  <c:v>-0.7852822965921501</c:v>
                </c:pt>
                <c:pt idx="136">
                  <c:v>-0.77618218708164632</c:v>
                </c:pt>
                <c:pt idx="137">
                  <c:v>-0.7671562028794463</c:v>
                </c:pt>
                <c:pt idx="138">
                  <c:v>-0.75820479819821085</c:v>
                </c:pt>
                <c:pt idx="139">
                  <c:v>-0.74932837920410078</c:v>
                </c:pt>
                <c:pt idx="140">
                  <c:v>-0.74052730585290305</c:v>
                </c:pt>
                <c:pt idx="141">
                  <c:v>-0.7318018936680265</c:v>
                </c:pt>
                <c:pt idx="142">
                  <c:v>-0.72315241546202824</c:v>
                </c:pt>
                <c:pt idx="143">
                  <c:v>-0.71457910300339689</c:v>
                </c:pt>
                <c:pt idx="144">
                  <c:v>-0.70608214863015828</c:v>
                </c:pt>
                <c:pt idx="145">
                  <c:v>-0.69766170681193107</c:v>
                </c:pt>
                <c:pt idx="146">
                  <c:v>-0.68931789566192547</c:v>
                </c:pt>
                <c:pt idx="147">
                  <c:v>-0.68105079840039384</c:v>
                </c:pt>
                <c:pt idx="148">
                  <c:v>-0.67286046477095585</c:v>
                </c:pt>
                <c:pt idx="149">
                  <c:v>-0.66474691241122519</c:v>
                </c:pt>
                <c:pt idx="150">
                  <c:v>-0.65671012817908003</c:v>
                </c:pt>
                <c:pt idx="151">
                  <c:v>-0.64875006943590807</c:v>
                </c:pt>
                <c:pt idx="152">
                  <c:v>-0.64086666528810698</c:v>
                </c:pt>
                <c:pt idx="153">
                  <c:v>-0.63305981778809262</c:v>
                </c:pt>
                <c:pt idx="154">
                  <c:v>-0.62532940309602147</c:v>
                </c:pt>
                <c:pt idx="155">
                  <c:v>-0.61767527260341037</c:v>
                </c:pt>
                <c:pt idx="156">
                  <c:v>-0.61009725401978254</c:v>
                </c:pt>
                <c:pt idx="157">
                  <c:v>-0.6025951524234725</c:v>
                </c:pt>
                <c:pt idx="158">
                  <c:v>-0.59516875127764013</c:v>
                </c:pt>
                <c:pt idx="159">
                  <c:v>-0.58781781341256667</c:v>
                </c:pt>
                <c:pt idx="160">
                  <c:v>-0.58054208197522295</c:v>
                </c:pt>
                <c:pt idx="161">
                  <c:v>-0.57334128134712592</c:v>
                </c:pt>
                <c:pt idx="162">
                  <c:v>-0.56621511803141045</c:v>
                </c:pt>
                <c:pt idx="163">
                  <c:v>-0.55916328151007544</c:v>
                </c:pt>
                <c:pt idx="164">
                  <c:v>-0.55218544507228307</c:v>
                </c:pt>
                <c:pt idx="165">
                  <c:v>-0.54528126661461074</c:v>
                </c:pt>
                <c:pt idx="166">
                  <c:v>-0.53845038941409029</c:v>
                </c:pt>
                <c:pt idx="167">
                  <c:v>-0.53169244287487216</c:v>
                </c:pt>
                <c:pt idx="168">
                  <c:v>-0.52500704324931091</c:v>
                </c:pt>
                <c:pt idx="169">
                  <c:v>-0.51839379433425747</c:v>
                </c:pt>
                <c:pt idx="170">
                  <c:v>-0.5118522881433103</c:v>
                </c:pt>
                <c:pt idx="171">
                  <c:v>-0.5053821055557699</c:v>
                </c:pt>
                <c:pt idx="172">
                  <c:v>-0.49898281694299229</c:v>
                </c:pt>
                <c:pt idx="173">
                  <c:v>-0.49265398277285494</c:v>
                </c:pt>
                <c:pt idx="174">
                  <c:v>-0.48639515419299284</c:v>
                </c:pt>
                <c:pt idx="175">
                  <c:v>-0.48020587359347</c:v>
                </c:pt>
                <c:pt idx="176">
                  <c:v>-0.47408567514950739</c:v>
                </c:pt>
                <c:pt idx="177">
                  <c:v>-0.4680340853448885</c:v>
                </c:pt>
                <c:pt idx="178">
                  <c:v>-0.46205062347664938</c:v>
                </c:pt>
                <c:pt idx="179">
                  <c:v>-0.45613480214161484</c:v>
                </c:pt>
                <c:pt idx="180">
                  <c:v>-0.45028612770536219</c:v>
                </c:pt>
                <c:pt idx="181">
                  <c:v>-0.44450410075413876</c:v>
                </c:pt>
                <c:pt idx="182">
                  <c:v>-0.43878821653028932</c:v>
                </c:pt>
                <c:pt idx="183">
                  <c:v>-0.43313796535168342</c:v>
                </c:pt>
                <c:pt idx="184">
                  <c:v>-0.42755283301565994</c:v>
                </c:pt>
                <c:pt idx="185">
                  <c:v>-0.42203230118796192</c:v>
                </c:pt>
                <c:pt idx="186">
                  <c:v>-0.41657584777714302</c:v>
                </c:pt>
                <c:pt idx="187">
                  <c:v>-0.41118294729489413</c:v>
                </c:pt>
                <c:pt idx="188">
                  <c:v>-0.40585307120273806</c:v>
                </c:pt>
                <c:pt idx="189">
                  <c:v>-0.40058568824552315</c:v>
                </c:pt>
                <c:pt idx="190">
                  <c:v>-0.39538026477212923</c:v>
                </c:pt>
                <c:pt idx="191">
                  <c:v>-0.39023626504379427</c:v>
                </c:pt>
                <c:pt idx="192">
                  <c:v>-0.38515315153045981</c:v>
                </c:pt>
                <c:pt idx="193">
                  <c:v>-0.38013038519550613</c:v>
                </c:pt>
                <c:pt idx="194">
                  <c:v>-0.37516742576925538</c:v>
                </c:pt>
                <c:pt idx="195">
                  <c:v>-0.3702637320116009</c:v>
                </c:pt>
                <c:pt idx="196">
                  <c:v>-0.36541876196411355</c:v>
                </c:pt>
                <c:pt idx="197">
                  <c:v>-0.36063197319195195</c:v>
                </c:pt>
                <c:pt idx="198">
                  <c:v>-0.3559028230159279</c:v>
                </c:pt>
                <c:pt idx="199">
                  <c:v>-0.35123076873501435</c:v>
                </c:pt>
                <c:pt idx="200">
                  <c:v>-0.34661526783963864</c:v>
                </c:pt>
                <c:pt idx="201">
                  <c:v>-0.34205577821603089</c:v>
                </c:pt>
                <c:pt idx="202">
                  <c:v>-0.33755175834194262</c:v>
                </c:pt>
                <c:pt idx="203">
                  <c:v>-0.33310266747399797</c:v>
                </c:pt>
                <c:pt idx="204">
                  <c:v>-0.32870796582696815</c:v>
                </c:pt>
                <c:pt idx="205">
                  <c:v>-0.32436711474521845</c:v>
                </c:pt>
                <c:pt idx="206">
                  <c:v>-0.32007957686660488</c:v>
                </c:pt>
                <c:pt idx="207">
                  <c:v>-0.3158448162790467</c:v>
                </c:pt>
                <c:pt idx="208">
                  <c:v>-0.31166229867004108</c:v>
                </c:pt>
                <c:pt idx="209">
                  <c:v>-0.30753149146933356</c:v>
                </c:pt>
                <c:pt idx="210">
                  <c:v>-0.30345186398499197</c:v>
                </c:pt>
                <c:pt idx="211">
                  <c:v>-0.29942288753308482</c:v>
                </c:pt>
                <c:pt idx="212">
                  <c:v>-0.2954440355612008</c:v>
                </c:pt>
                <c:pt idx="213">
                  <c:v>-0.29151478376599188</c:v>
                </c:pt>
                <c:pt idx="214">
                  <c:v>-0.28763461020496706</c:v>
                </c:pt>
                <c:pt idx="215">
                  <c:v>-0.2838029954027132</c:v>
                </c:pt>
                <c:pt idx="216">
                  <c:v>-0.28001942245174261</c:v>
                </c:pt>
                <c:pt idx="217">
                  <c:v>-0.2762833771081466</c:v>
                </c:pt>
                <c:pt idx="218">
                  <c:v>-0.27259434788223419</c:v>
                </c:pt>
                <c:pt idx="219">
                  <c:v>-0.26895182612433394</c:v>
                </c:pt>
                <c:pt idx="220">
                  <c:v>-0.26535530610591346</c:v>
                </c:pt>
                <c:pt idx="221">
                  <c:v>-0.26180428509619685</c:v>
                </c:pt>
                <c:pt idx="222">
                  <c:v>-0.25829826343441775</c:v>
                </c:pt>
                <c:pt idx="223">
                  <c:v>-0.25483674459787975</c:v>
                </c:pt>
                <c:pt idx="224">
                  <c:v>-0.25141923526595505</c:v>
                </c:pt>
                <c:pt idx="225">
                  <c:v>-0.24804524538017839</c:v>
                </c:pt>
                <c:pt idx="226">
                  <c:v>-0.2447142882005659</c:v>
                </c:pt>
                <c:pt idx="227">
                  <c:v>-0.24142588035829743</c:v>
                </c:pt>
                <c:pt idx="228">
                  <c:v>-0.23817954190489113</c:v>
                </c:pt>
                <c:pt idx="229">
                  <c:v>-0.23497479635799909</c:v>
                </c:pt>
                <c:pt idx="230">
                  <c:v>-0.2318111707439455</c:v>
                </c:pt>
                <c:pt idx="231">
                  <c:v>-0.22868819563712278</c:v>
                </c:pt>
                <c:pt idx="232">
                  <c:v>-0.22560540519636421</c:v>
                </c:pt>
                <c:pt idx="233">
                  <c:v>-0.22256233719840565</c:v>
                </c:pt>
                <c:pt idx="234">
                  <c:v>-0.21955853306853917</c:v>
                </c:pt>
                <c:pt idx="235">
                  <c:v>-0.2165935379085687</c:v>
                </c:pt>
                <c:pt idx="236">
                  <c:v>-0.21366690052216214</c:v>
                </c:pt>
                <c:pt idx="237">
                  <c:v>-0.21077817343770622</c:v>
                </c:pt>
                <c:pt idx="238">
                  <c:v>-0.20792691292875273</c:v>
                </c:pt>
                <c:pt idx="239">
                  <c:v>-0.20511267903215055</c:v>
                </c:pt>
                <c:pt idx="240">
                  <c:v>-0.20233503556395122</c:v>
                </c:pt>
                <c:pt idx="241">
                  <c:v>-0.19959355013317631</c:v>
                </c:pt>
                <c:pt idx="242">
                  <c:v>-0.19688779415352728</c:v>
                </c:pt>
                <c:pt idx="243">
                  <c:v>-0.19421734285312287</c:v>
                </c:pt>
                <c:pt idx="244">
                  <c:v>-0.19158177528233672</c:v>
                </c:pt>
                <c:pt idx="245">
                  <c:v>-0.18898067431981416</c:v>
                </c:pt>
                <c:pt idx="246">
                  <c:v>-0.18641362667674194</c:v>
                </c:pt>
                <c:pt idx="247">
                  <c:v>-0.18388022289944159</c:v>
                </c:pt>
                <c:pt idx="248">
                  <c:v>-0.1813800573703514</c:v>
                </c:pt>
                <c:pt idx="249">
                  <c:v>-0.17891272830747007</c:v>
                </c:pt>
                <c:pt idx="250">
                  <c:v>-0.17647783776231801</c:v>
                </c:pt>
                <c:pt idx="251">
                  <c:v>-0.17407499161648868</c:v>
                </c:pt>
                <c:pt idx="252">
                  <c:v>-0.17170379957683873</c:v>
                </c:pt>
                <c:pt idx="253">
                  <c:v>-0.16936387516938539</c:v>
                </c:pt>
                <c:pt idx="254">
                  <c:v>-0.16705483573195856</c:v>
                </c:pt>
                <c:pt idx="255">
                  <c:v>-0.16477630240567112</c:v>
                </c:pt>
                <c:pt idx="256">
                  <c:v>-0.16252790012524954</c:v>
                </c:pt>
                <c:pt idx="257">
                  <c:v>-0.1603092576082869</c:v>
                </c:pt>
                <c:pt idx="258">
                  <c:v>-0.15812000734345755</c:v>
                </c:pt>
                <c:pt idx="259">
                  <c:v>-0.1559597855777464</c:v>
                </c:pt>
                <c:pt idx="260">
                  <c:v>-0.15382823230274412</c:v>
                </c:pt>
                <c:pt idx="261">
                  <c:v>-0.15172499124002864</c:v>
                </c:pt>
                <c:pt idx="262">
                  <c:v>-0.1496497098257176</c:v>
                </c:pt>
                <c:pt idx="263">
                  <c:v>-0.14760203919418879</c:v>
                </c:pt>
                <c:pt idx="264">
                  <c:v>-0.14558163416104461</c:v>
                </c:pt>
                <c:pt idx="265">
                  <c:v>-0.14358815320532464</c:v>
                </c:pt>
                <c:pt idx="266">
                  <c:v>-0.14162125845104523</c:v>
                </c:pt>
                <c:pt idx="267">
                  <c:v>-0.13968061564806233</c:v>
                </c:pt>
                <c:pt idx="268">
                  <c:v>-0.13776589415232138</c:v>
                </c:pt>
                <c:pt idx="269">
                  <c:v>-0.13587676690550193</c:v>
                </c:pt>
                <c:pt idx="270">
                  <c:v>-0.13401291041412206</c:v>
                </c:pt>
                <c:pt idx="271">
                  <c:v>-0.13217400472810131</c:v>
                </c:pt>
                <c:pt idx="272">
                  <c:v>-0.13035973341883816</c:v>
                </c:pt>
                <c:pt idx="273">
                  <c:v>-0.12856978355680385</c:v>
                </c:pt>
                <c:pt idx="274">
                  <c:v>-0.12680384568871714</c:v>
                </c:pt>
                <c:pt idx="275">
                  <c:v>-0.12506161381429096</c:v>
                </c:pt>
                <c:pt idx="276">
                  <c:v>-0.12334278536260485</c:v>
                </c:pt>
                <c:pt idx="277">
                  <c:v>-0.12164706116810098</c:v>
                </c:pt>
                <c:pt idx="278">
                  <c:v>-0.11997414544626399</c:v>
                </c:pt>
                <c:pt idx="279">
                  <c:v>-0.11832374576897089</c:v>
                </c:pt>
                <c:pt idx="280">
                  <c:v>-0.11669557303956445</c:v>
                </c:pt>
                <c:pt idx="281">
                  <c:v>-0.11508934146764133</c:v>
                </c:pt>
                <c:pt idx="282">
                  <c:v>-0.11350476854361188</c:v>
                </c:pt>
                <c:pt idx="283">
                  <c:v>-0.11194157501302149</c:v>
                </c:pt>
                <c:pt idx="284">
                  <c:v>-0.11039948485066393</c:v>
                </c:pt>
                <c:pt idx="285">
                  <c:v>-0.10887822523451131</c:v>
                </c:pt>
                <c:pt idx="286">
                  <c:v>-0.10737752651946651</c:v>
                </c:pt>
                <c:pt idx="287">
                  <c:v>-0.10589712221097267</c:v>
                </c:pt>
                <c:pt idx="288">
                  <c:v>-0.10443674893847217</c:v>
                </c:pt>
                <c:pt idx="289">
                  <c:v>-0.10299614642875622</c:v>
                </c:pt>
                <c:pt idx="290">
                  <c:v>-0.10157505747920051</c:v>
                </c:pt>
                <c:pt idx="291">
                  <c:v>-0.10017322793092064</c:v>
                </c:pt>
                <c:pt idx="292">
                  <c:v>-9.8790406641840231E-2</c:v>
                </c:pt>
                <c:pt idx="293">
                  <c:v>-9.742634545970455E-2</c:v>
                </c:pt>
                <c:pt idx="294">
                  <c:v>-9.608079919503841E-2</c:v>
                </c:pt>
                <c:pt idx="295">
                  <c:v>-9.4753525594077029E-2</c:v>
                </c:pt>
                <c:pt idx="296">
                  <c:v>-9.3444285311660408E-2</c:v>
                </c:pt>
                <c:pt idx="297">
                  <c:v>-9.2152841884124315E-2</c:v>
                </c:pt>
                <c:pt idx="298">
                  <c:v>-9.0878961702181307E-2</c:v>
                </c:pt>
                <c:pt idx="299">
                  <c:v>-8.9622413983822091E-2</c:v>
                </c:pt>
                <c:pt idx="300">
                  <c:v>-8.8382970747222192E-2</c:v>
                </c:pt>
                <c:pt idx="301">
                  <c:v>-8.716040678368861E-2</c:v>
                </c:pt>
                <c:pt idx="302">
                  <c:v>-8.5954499630635853E-2</c:v>
                </c:pt>
                <c:pt idx="303">
                  <c:v>-8.4765029544621368E-2</c:v>
                </c:pt>
                <c:pt idx="304">
                  <c:v>-8.3591779474422159E-2</c:v>
                </c:pt>
                <c:pt idx="305">
                  <c:v>-8.2434535034187295E-2</c:v>
                </c:pt>
                <c:pt idx="306">
                  <c:v>-8.1293084476653163E-2</c:v>
                </c:pt>
                <c:pt idx="307">
                  <c:v>-8.0167218666450199E-2</c:v>
                </c:pt>
                <c:pt idx="308">
                  <c:v>-7.9056731053481752E-2</c:v>
                </c:pt>
                <c:pt idx="309">
                  <c:v>-7.7961417646406975E-2</c:v>
                </c:pt>
                <c:pt idx="310">
                  <c:v>-7.688107698621939E-2</c:v>
                </c:pt>
                <c:pt idx="311">
                  <c:v>-7.5815510119932109E-2</c:v>
                </c:pt>
                <c:pt idx="312">
                  <c:v>-7.4764520574375812E-2</c:v>
                </c:pt>
                <c:pt idx="313">
                  <c:v>-7.3727914330112818E-2</c:v>
                </c:pt>
                <c:pt idx="314">
                  <c:v>-7.2705499795475692E-2</c:v>
                </c:pt>
                <c:pt idx="315">
                  <c:v>-7.1697087780732929E-2</c:v>
                </c:pt>
                <c:pt idx="316">
                  <c:v>-7.0702491472387122E-2</c:v>
                </c:pt>
                <c:pt idx="317">
                  <c:v>-6.972152640761213E-2</c:v>
                </c:pt>
                <c:pt idx="318">
                  <c:v>-6.8754010448829339E-2</c:v>
                </c:pt>
                <c:pt idx="319">
                  <c:v>-6.7799763758431594E-2</c:v>
                </c:pt>
                <c:pt idx="320">
                  <c:v>-6.685860877365582E-2</c:v>
                </c:pt>
                <c:pt idx="321">
                  <c:v>-6.5930370181609299E-2</c:v>
                </c:pt>
                <c:pt idx="322">
                  <c:v>-6.5014874894451943E-2</c:v>
                </c:pt>
                <c:pt idx="323">
                  <c:v>-6.4111952024738364E-2</c:v>
                </c:pt>
                <c:pt idx="324">
                  <c:v>-6.3221432860923368E-2</c:v>
                </c:pt>
                <c:pt idx="325">
                  <c:v>-6.2343150843032491E-2</c:v>
                </c:pt>
                <c:pt idx="326">
                  <c:v>-6.1476941538501167E-2</c:v>
                </c:pt>
                <c:pt idx="327">
                  <c:v>-6.0622642618184119E-2</c:v>
                </c:pt>
                <c:pt idx="328">
                  <c:v>-5.9780093832538329E-2</c:v>
                </c:pt>
                <c:pt idx="329">
                  <c:v>-5.8949136987980807E-2</c:v>
                </c:pt>
                <c:pt idx="330">
                  <c:v>-5.812961592342393E-2</c:v>
                </c:pt>
                <c:pt idx="331">
                  <c:v>-5.7321376486988998E-2</c:v>
                </c:pt>
                <c:pt idx="332">
                  <c:v>-5.6524266512901322E-2</c:v>
                </c:pt>
                <c:pt idx="333">
                  <c:v>-5.5738135798566915E-2</c:v>
                </c:pt>
                <c:pt idx="334">
                  <c:v>-5.4962836081832812E-2</c:v>
                </c:pt>
                <c:pt idx="335">
                  <c:v>-5.419822101843292E-2</c:v>
                </c:pt>
                <c:pt idx="336">
                  <c:v>-5.344414615961865E-2</c:v>
                </c:pt>
                <c:pt idx="337">
                  <c:v>-5.2700468929977998E-2</c:v>
                </c:pt>
                <c:pt idx="338">
                  <c:v>-5.1967048605441345E-2</c:v>
                </c:pt>
                <c:pt idx="339">
                  <c:v>-5.1243746291477245E-2</c:v>
                </c:pt>
                <c:pt idx="340">
                  <c:v>-5.0530424901476433E-2</c:v>
                </c:pt>
                <c:pt idx="341">
                  <c:v>-4.9826949135326593E-2</c:v>
                </c:pt>
                <c:pt idx="342">
                  <c:v>-4.9133185458178151E-2</c:v>
                </c:pt>
                <c:pt idx="343">
                  <c:v>-4.8449002079399402E-2</c:v>
                </c:pt>
                <c:pt idx="344">
                  <c:v>-4.7774268931725115E-2</c:v>
                </c:pt>
                <c:pt idx="345">
                  <c:v>-4.7108857650594138E-2</c:v>
                </c:pt>
                <c:pt idx="346">
                  <c:v>-4.6452641553681055E-2</c:v>
                </c:pt>
                <c:pt idx="347">
                  <c:v>-4.5805495620617198E-2</c:v>
                </c:pt>
                <c:pt idx="348">
                  <c:v>-4.5167296472905634E-2</c:v>
                </c:pt>
                <c:pt idx="349">
                  <c:v>-4.4537922354025213E-2</c:v>
                </c:pt>
                <c:pt idx="350">
                  <c:v>-4.3917253109728237E-2</c:v>
                </c:pt>
                <c:pt idx="351">
                  <c:v>-4.3305170168527675E-2</c:v>
                </c:pt>
                <c:pt idx="352">
                  <c:v>-4.2701556522376123E-2</c:v>
                </c:pt>
                <c:pt idx="353">
                  <c:v>-4.2106296707534775E-2</c:v>
                </c:pt>
                <c:pt idx="354">
                  <c:v>-4.1519276785632719E-2</c:v>
                </c:pt>
                <c:pt idx="355">
                  <c:v>-4.0940384324915272E-2</c:v>
                </c:pt>
                <c:pt idx="356">
                  <c:v>-4.0369508381682503E-2</c:v>
                </c:pt>
                <c:pt idx="357">
                  <c:v>-3.9806539481914482E-2</c:v>
                </c:pt>
                <c:pt idx="358">
                  <c:v>-3.9251369603086381E-2</c:v>
                </c:pt>
                <c:pt idx="359">
                  <c:v>-3.870389215616863E-2</c:v>
                </c:pt>
                <c:pt idx="360">
                  <c:v>-3.8164001967815102E-2</c:v>
                </c:pt>
                <c:pt idx="361">
                  <c:v>-3.7631595262736205E-2</c:v>
                </c:pt>
                <c:pt idx="362">
                  <c:v>-3.7106569646256853E-2</c:v>
                </c:pt>
                <c:pt idx="363">
                  <c:v>-3.6588824087058533E-2</c:v>
                </c:pt>
                <c:pt idx="364">
                  <c:v>-3.607825890010416E-2</c:v>
                </c:pt>
                <c:pt idx="365">
                  <c:v>-3.5574775729745899E-2</c:v>
                </c:pt>
                <c:pt idx="366">
                  <c:v>-3.5078277533012917E-2</c:v>
                </c:pt>
                <c:pt idx="367">
                  <c:v>-3.4588668563080953E-2</c:v>
                </c:pt>
                <c:pt idx="368">
                  <c:v>-3.4105854352919386E-2</c:v>
                </c:pt>
                <c:pt idx="369">
                  <c:v>-3.3629741699118046E-2</c:v>
                </c:pt>
                <c:pt idx="370">
                  <c:v>-3.3160238645889878E-2</c:v>
                </c:pt>
                <c:pt idx="371">
                  <c:v>-3.2697254469250828E-2</c:v>
                </c:pt>
                <c:pt idx="372">
                  <c:v>-3.2240699661373148E-2</c:v>
                </c:pt>
                <c:pt idx="373">
                  <c:v>-3.1790485915114082E-2</c:v>
                </c:pt>
                <c:pt idx="374">
                  <c:v>-3.1346526108715606E-2</c:v>
                </c:pt>
                <c:pt idx="375">
                  <c:v>-3.0908734290676993E-2</c:v>
                </c:pt>
                <c:pt idx="376">
                  <c:v>-3.0477025664796313E-2</c:v>
                </c:pt>
                <c:pt idx="377">
                  <c:v>-3.005131657538207E-2</c:v>
                </c:pt>
                <c:pt idx="378">
                  <c:v>-2.9631524492631522E-2</c:v>
                </c:pt>
                <c:pt idx="379">
                  <c:v>-2.9217567998176701E-2</c:v>
                </c:pt>
                <c:pt idx="380">
                  <c:v>-2.8809366770794438E-2</c:v>
                </c:pt>
                <c:pt idx="381">
                  <c:v>-2.8406841572281724E-2</c:v>
                </c:pt>
                <c:pt idx="382">
                  <c:v>-2.8009914233492444E-2</c:v>
                </c:pt>
                <c:pt idx="383">
                  <c:v>-2.7618507640536596E-2</c:v>
                </c:pt>
                <c:pt idx="384">
                  <c:v>-2.7232545721139048E-2</c:v>
                </c:pt>
                <c:pt idx="385">
                  <c:v>-2.6851953431157569E-2</c:v>
                </c:pt>
                <c:pt idx="386">
                  <c:v>-2.6476656741257522E-2</c:v>
                </c:pt>
                <c:pt idx="387">
                  <c:v>-2.6106582623743824E-2</c:v>
                </c:pt>
                <c:pt idx="388">
                  <c:v>-2.574165903954681E-2</c:v>
                </c:pt>
                <c:pt idx="389">
                  <c:v>-2.5381814925362192E-2</c:v>
                </c:pt>
                <c:pt idx="390">
                  <c:v>-2.5026980180942893E-2</c:v>
                </c:pt>
                <c:pt idx="391">
                  <c:v>-2.467708565654159E-2</c:v>
                </c:pt>
                <c:pt idx="392">
                  <c:v>-2.433206314050327E-2</c:v>
                </c:pt>
                <c:pt idx="393">
                  <c:v>-2.3991845347005034E-2</c:v>
                </c:pt>
                <c:pt idx="394">
                  <c:v>-2.3656365903943617E-2</c:v>
                </c:pt>
                <c:pt idx="395">
                  <c:v>-2.3325559340967493E-2</c:v>
                </c:pt>
                <c:pt idx="396">
                  <c:v>-2.2999361077653619E-2</c:v>
                </c:pt>
                <c:pt idx="397">
                  <c:v>-2.2677707411826488E-2</c:v>
                </c:pt>
                <c:pt idx="398">
                  <c:v>-2.2360535508018749E-2</c:v>
                </c:pt>
                <c:pt idx="399">
                  <c:v>-2.2047783386071721E-2</c:v>
                </c:pt>
                <c:pt idx="400">
                  <c:v>-2.1739389909874555E-2</c:v>
                </c:pt>
                <c:pt idx="401">
                  <c:v>-2.1435294776240885E-2</c:v>
                </c:pt>
                <c:pt idx="402">
                  <c:v>-2.1135438503921029E-2</c:v>
                </c:pt>
                <c:pt idx="403">
                  <c:v>-2.0839762422748931E-2</c:v>
                </c:pt>
                <c:pt idx="404">
                  <c:v>-2.0548208662922833E-2</c:v>
                </c:pt>
                <c:pt idx="405">
                  <c:v>-2.0260720144416933E-2</c:v>
                </c:pt>
                <c:pt idx="406">
                  <c:v>-1.9977240566524522E-2</c:v>
                </c:pt>
                <c:pt idx="407">
                  <c:v>-1.9697714397529747E-2</c:v>
                </c:pt>
                <c:pt idx="408">
                  <c:v>-1.9422086864507755E-2</c:v>
                </c:pt>
                <c:pt idx="409">
                  <c:v>-1.9150303943250974E-2</c:v>
                </c:pt>
                <c:pt idx="410">
                  <c:v>-1.8882312348321412E-2</c:v>
                </c:pt>
                <c:pt idx="411">
                  <c:v>-1.8618059523225799E-2</c:v>
                </c:pt>
                <c:pt idx="412">
                  <c:v>-1.8357493630714788E-2</c:v>
                </c:pt>
                <c:pt idx="413">
                  <c:v>-1.810056354320224E-2</c:v>
                </c:pt>
                <c:pt idx="414">
                  <c:v>-1.784721883330545E-2</c:v>
                </c:pt>
                <c:pt idx="415">
                  <c:v>-1.7597409764504041E-2</c:v>
                </c:pt>
                <c:pt idx="416">
                  <c:v>-1.7351087281915901E-2</c:v>
                </c:pt>
                <c:pt idx="417">
                  <c:v>-1.7108203003190138E-2</c:v>
                </c:pt>
                <c:pt idx="418">
                  <c:v>-1.6868709209514218E-2</c:v>
                </c:pt>
                <c:pt idx="419">
                  <c:v>-1.6632558836735579E-2</c:v>
                </c:pt>
                <c:pt idx="420">
                  <c:v>-1.6399705466595135E-2</c:v>
                </c:pt>
                <c:pt idx="421">
                  <c:v>-1.6170103318072612E-2</c:v>
                </c:pt>
                <c:pt idx="422">
                  <c:v>-1.5943707238841164E-2</c:v>
                </c:pt>
                <c:pt idx="423">
                  <c:v>-1.5720472696831456E-2</c:v>
                </c:pt>
                <c:pt idx="424">
                  <c:v>-1.5500355771903068E-2</c:v>
                </c:pt>
                <c:pt idx="425">
                  <c:v>-1.5283313147622213E-2</c:v>
                </c:pt>
                <c:pt idx="426">
                  <c:v>-1.5069302103144538E-2</c:v>
                </c:pt>
                <c:pt idx="427">
                  <c:v>-1.4858280505202309E-2</c:v>
                </c:pt>
                <c:pt idx="428">
                  <c:v>-1.4650206800193782E-2</c:v>
                </c:pt>
                <c:pt idx="429">
                  <c:v>-1.4445040006374936E-2</c:v>
                </c:pt>
                <c:pt idx="430">
                  <c:v>-1.424273970615085E-2</c:v>
                </c:pt>
                <c:pt idx="431">
                  <c:v>-1.4043266038467041E-2</c:v>
                </c:pt>
                <c:pt idx="432">
                  <c:v>-1.384657969129862E-2</c:v>
                </c:pt>
                <c:pt idx="433">
                  <c:v>-1.3652641894236761E-2</c:v>
                </c:pt>
                <c:pt idx="434">
                  <c:v>-1.346141441117054E-2</c:v>
                </c:pt>
                <c:pt idx="435">
                  <c:v>-1.3272859533064068E-2</c:v>
                </c:pt>
                <c:pt idx="436">
                  <c:v>-1.3086940070827165E-2</c:v>
                </c:pt>
                <c:pt idx="437">
                  <c:v>-1.290361934827839E-2</c:v>
                </c:pt>
                <c:pt idx="438">
                  <c:v>-1.272286119519983E-2</c:v>
                </c:pt>
                <c:pt idx="439">
                  <c:v>-1.2544629940482001E-2</c:v>
                </c:pt>
                <c:pt idx="440">
                  <c:v>-1.2368890405358317E-2</c:v>
                </c:pt>
                <c:pt idx="441">
                  <c:v>-1.219560789672783E-2</c:v>
                </c:pt>
                <c:pt idx="442">
                  <c:v>-1.2024748200564858E-2</c:v>
                </c:pt>
                <c:pt idx="443">
                  <c:v>-1.1856277575415205E-2</c:v>
                </c:pt>
                <c:pt idx="444">
                  <c:v>-1.1690162745977289E-2</c:v>
                </c:pt>
                <c:pt idx="445">
                  <c:v>-1.1526370896767264E-2</c:v>
                </c:pt>
                <c:pt idx="446">
                  <c:v>-1.1364869665867703E-2</c:v>
                </c:pt>
                <c:pt idx="447">
                  <c:v>-1.1205627138757722E-2</c:v>
                </c:pt>
                <c:pt idx="448">
                  <c:v>-1.1048611842224811E-2</c:v>
                </c:pt>
                <c:pt idx="449">
                  <c:v>-1.0893792738356375E-2</c:v>
                </c:pt>
                <c:pt idx="450">
                  <c:v>-1.0741139218610696E-2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0.50680484177925378</c:v>
                </c:pt>
                <c:pt idx="1">
                  <c:v>-2.3807616709178723E-2</c:v>
                </c:pt>
                <c:pt idx="2">
                  <c:v>-0.53245986251487909</c:v>
                </c:pt>
                <c:pt idx="3">
                  <c:v>-1.0198591168849926</c:v>
                </c:pt>
                <c:pt idx="4">
                  <c:v>-1.486691847318921</c:v>
                </c:pt>
                <c:pt idx="5">
                  <c:v>-1.9336243480158979</c:v>
                </c:pt>
                <c:pt idx="6">
                  <c:v>-2.36130330458511</c:v>
                </c:pt>
                <c:pt idx="7">
                  <c:v>-2.7703563434351612</c:v>
                </c:pt>
                <c:pt idx="8">
                  <c:v>-3.1613925662487805</c:v>
                </c:pt>
                <c:pt idx="9">
                  <c:v>-3.535003069938166</c:v>
                </c:pt>
                <c:pt idx="10">
                  <c:v>-3.8917614524660689</c:v>
                </c:pt>
                <c:pt idx="11">
                  <c:v>-4.2322243049077359</c:v>
                </c:pt>
                <c:pt idx="12">
                  <c:v>-4.5569316901190033</c:v>
                </c:pt>
                <c:pt idx="13">
                  <c:v>-4.8664076083664307</c:v>
                </c:pt>
                <c:pt idx="14">
                  <c:v>-5.1611604502659807</c:v>
                </c:pt>
                <c:pt idx="15">
                  <c:v>-5.4416834373678222</c:v>
                </c:pt>
                <c:pt idx="16">
                  <c:v>-5.708455050715985</c:v>
                </c:pt>
                <c:pt idx="17">
                  <c:v>-5.9619394477030339</c:v>
                </c:pt>
                <c:pt idx="18">
                  <c:v>-6.2025868675315525</c:v>
                </c:pt>
                <c:pt idx="19">
                  <c:v>-6.4308340255861713</c:v>
                </c:pt>
                <c:pt idx="20">
                  <c:v>-6.6471044970118358</c:v>
                </c:pt>
                <c:pt idx="21">
                  <c:v>-6.8518090897863591</c:v>
                </c:pt>
                <c:pt idx="22">
                  <c:v>-7.0453462075677526</c:v>
                </c:pt>
                <c:pt idx="23">
                  <c:v>-7.2281022025894996</c:v>
                </c:pt>
                <c:pt idx="24">
                  <c:v>-7.4004517188697596</c:v>
                </c:pt>
                <c:pt idx="25">
                  <c:v>-7.5627580259935954</c:v>
                </c:pt>
                <c:pt idx="26">
                  <c:v>-7.715373343720457</c:v>
                </c:pt>
                <c:pt idx="27">
                  <c:v>-7.8586391576625836</c:v>
                </c:pt>
                <c:pt idx="28">
                  <c:v>-7.9928865262735744</c:v>
                </c:pt>
                <c:pt idx="29">
                  <c:v>-8.1184363793800287</c:v>
                </c:pt>
                <c:pt idx="30">
                  <c:v>-8.2355998084830997</c:v>
                </c:pt>
                <c:pt idx="31">
                  <c:v>-8.3446783490508896</c:v>
                </c:pt>
                <c:pt idx="32">
                  <c:v>-8.4459642550166905</c:v>
                </c:pt>
                <c:pt idx="33">
                  <c:v>-8.5397407656925335</c:v>
                </c:pt>
                <c:pt idx="34">
                  <c:v>-8.6262823653019751</c:v>
                </c:pt>
                <c:pt idx="35">
                  <c:v>-8.705855035330659</c:v>
                </c:pt>
                <c:pt idx="36">
                  <c:v>-8.778716499887981</c:v>
                </c:pt>
                <c:pt idx="37">
                  <c:v>-8.8451164642681359</c:v>
                </c:pt>
                <c:pt idx="38">
                  <c:v>-8.905296846893755</c:v>
                </c:pt>
                <c:pt idx="39">
                  <c:v>-8.9594920048206639</c:v>
                </c:pt>
                <c:pt idx="40">
                  <c:v>-9.0079289529774549</c:v>
                </c:pt>
                <c:pt idx="41">
                  <c:v>-9.0508275773090645</c:v>
                </c:pt>
                <c:pt idx="42">
                  <c:v>-9.0884008419890172</c:v>
                </c:pt>
                <c:pt idx="43">
                  <c:v>-9.1208549908607086</c:v>
                </c:pt>
                <c:pt idx="44">
                  <c:v>-9.1483897432638592</c:v>
                </c:pt>
                <c:pt idx="45">
                  <c:v>-9.1711984843980368</c:v>
                </c:pt>
                <c:pt idx="46">
                  <c:v>-9.1894684503713169</c:v>
                </c:pt>
                <c:pt idx="47">
                  <c:v>-9.2033809080780422</c:v>
                </c:pt>
                <c:pt idx="48">
                  <c:v>-9.2131113300459404</c:v>
                </c:pt>
                <c:pt idx="49">
                  <c:v>-9.2188295643891589</c:v>
                </c:pt>
                <c:pt idx="50">
                  <c:v>-9.2207000000000008</c:v>
                </c:pt>
                <c:pt idx="51">
                  <c:v>-9.2188817271088848</c:v>
                </c:pt>
                <c:pt idx="52">
                  <c:v>-9.2135286933383274</c:v>
                </c:pt>
                <c:pt idx="53">
                  <c:v>-9.204789855373642</c:v>
                </c:pt>
                <c:pt idx="54">
                  <c:v>-9.192809326369634</c:v>
                </c:pt>
                <c:pt idx="55">
                  <c:v>-9.1777265192094966</c:v>
                </c:pt>
                <c:pt idx="56">
                  <c:v>-9.1596762857289473</c:v>
                </c:pt>
                <c:pt idx="57">
                  <c:v>-9.1387890520157065</c:v>
                </c:pt>
                <c:pt idx="58">
                  <c:v>-9.1151909498914474</c:v>
                </c:pt>
                <c:pt idx="59">
                  <c:v>-9.0890039446804742</c:v>
                </c:pt>
                <c:pt idx="60">
                  <c:v>-9.0603459593666802</c:v>
                </c:pt>
                <c:pt idx="61">
                  <c:v>-9.0293309952375349</c:v>
                </c:pt>
                <c:pt idx="62">
                  <c:v>-8.9960692491112919</c:v>
                </c:pt>
                <c:pt idx="63">
                  <c:v>-8.9606672272410091</c:v>
                </c:pt>
                <c:pt idx="64">
                  <c:v>-8.9232278559864611</c:v>
                </c:pt>
                <c:pt idx="65">
                  <c:v>-8.8838505893426003</c:v>
                </c:pt>
                <c:pt idx="66">
                  <c:v>-8.8426315134108862</c:v>
                </c:pt>
                <c:pt idx="67">
                  <c:v>-8.7996634478974265</c:v>
                </c:pt>
                <c:pt idx="68">
                  <c:v>-8.7550360447196596</c:v>
                </c:pt>
                <c:pt idx="69">
                  <c:v>-8.7088358838011644</c:v>
                </c:pt>
                <c:pt idx="70">
                  <c:v>-8.6611465661319418</c:v>
                </c:pt>
                <c:pt idx="71">
                  <c:v>-8.6120488041695555</c:v>
                </c:pt>
                <c:pt idx="72">
                  <c:v>-8.5616205096544107</c:v>
                </c:pt>
                <c:pt idx="73">
                  <c:v>-8.5099368789105192</c:v>
                </c:pt>
                <c:pt idx="74">
                  <c:v>-8.4570704757011921</c:v>
                </c:pt>
                <c:pt idx="75">
                  <c:v>-8.403091311707195</c:v>
                </c:pt>
                <c:pt idx="76">
                  <c:v>-8.3480669246931249</c:v>
                </c:pt>
                <c:pt idx="77">
                  <c:v>-8.2920624544259702</c:v>
                </c:pt>
                <c:pt idx="78">
                  <c:v>-8.2351407164081198</c:v>
                </c:pt>
                <c:pt idx="79">
                  <c:v>-8.1773622734853593</c:v>
                </c:pt>
                <c:pt idx="80">
                  <c:v>-8.1187855053888462</c:v>
                </c:pt>
                <c:pt idx="81">
                  <c:v>-8.0594666762683396</c:v>
                </c:pt>
                <c:pt idx="82">
                  <c:v>-7.9994600002725704</c:v>
                </c:pt>
                <c:pt idx="83">
                  <c:v>-7.9388177052309574</c:v>
                </c:pt>
                <c:pt idx="84">
                  <c:v>-7.8775900944895696</c:v>
                </c:pt>
                <c:pt idx="85">
                  <c:v>-7.8158256069526706</c:v>
                </c:pt>
                <c:pt idx="86">
                  <c:v>-7.7535708753798938</c:v>
                </c:pt>
                <c:pt idx="87">
                  <c:v>-7.6908707829876706</c:v>
                </c:pt>
                <c:pt idx="88">
                  <c:v>-7.6277685184022683</c:v>
                </c:pt>
                <c:pt idx="89">
                  <c:v>-7.5643056290104509</c:v>
                </c:pt>
                <c:pt idx="90">
                  <c:v>-7.5005220727526085</c:v>
                </c:pt>
                <c:pt idx="91">
                  <c:v>-7.4364562684018978</c:v>
                </c:pt>
                <c:pt idx="92">
                  <c:v>-7.372145144371812</c:v>
                </c:pt>
                <c:pt idx="93">
                  <c:v>-7.3076241860934292</c:v>
                </c:pt>
                <c:pt idx="94">
                  <c:v>-7.2429274820024503</c:v>
                </c:pt>
                <c:pt idx="95">
                  <c:v>-7.1780877681750672</c:v>
                </c:pt>
                <c:pt idx="96">
                  <c:v>-7.113136471650626</c:v>
                </c:pt>
                <c:pt idx="97">
                  <c:v>-7.0481037524780294</c:v>
                </c:pt>
                <c:pt idx="98">
                  <c:v>-6.9830185445217818</c:v>
                </c:pt>
                <c:pt idx="99">
                  <c:v>-6.9179085950626513</c:v>
                </c:pt>
                <c:pt idx="100">
                  <c:v>-6.852800503226919</c:v>
                </c:pt>
                <c:pt idx="101">
                  <c:v>-6.7877197572772792</c:v>
                </c:pt>
                <c:pt idx="102">
                  <c:v>-6.722690770797568</c:v>
                </c:pt>
                <c:pt idx="103">
                  <c:v>-6.6577369178025672</c:v>
                </c:pt>
                <c:pt idx="104">
                  <c:v>-6.5928805668033394</c:v>
                </c:pt>
                <c:pt idx="105">
                  <c:v>-6.5281431138576549</c:v>
                </c:pt>
                <c:pt idx="106">
                  <c:v>-6.4635450146342839</c:v>
                </c:pt>
                <c:pt idx="107">
                  <c:v>-6.3991058155191833</c:v>
                </c:pt>
                <c:pt idx="108">
                  <c:v>-6.334844183790743</c:v>
                </c:pt>
                <c:pt idx="109">
                  <c:v>-6.2707779368905738</c:v>
                </c:pt>
                <c:pt idx="110">
                  <c:v>-6.2069240708156315</c:v>
                </c:pt>
                <c:pt idx="111">
                  <c:v>-6.1432987876566099</c:v>
                </c:pt>
                <c:pt idx="112">
                  <c:v>-6.0799175223070616</c:v>
                </c:pt>
                <c:pt idx="113">
                  <c:v>-6.0167949683668169</c:v>
                </c:pt>
                <c:pt idx="114">
                  <c:v>-5.9539451032627975</c:v>
                </c:pt>
                <c:pt idx="115">
                  <c:v>-5.8913812126095602</c:v>
                </c:pt>
                <c:pt idx="116">
                  <c:v>-5.8291159138313766</c:v>
                </c:pt>
                <c:pt idx="117">
                  <c:v>-5.7671611790669628</c:v>
                </c:pt>
                <c:pt idx="118">
                  <c:v>-5.7055283573775002</c:v>
                </c:pt>
                <c:pt idx="119">
                  <c:v>-5.6442281962778971</c:v>
                </c:pt>
                <c:pt idx="120">
                  <c:v>-5.5832708626108012</c:v>
                </c:pt>
                <c:pt idx="121">
                  <c:v>-5.522665962782229</c:v>
                </c:pt>
                <c:pt idx="122">
                  <c:v>-5.4624225623772409</c:v>
                </c:pt>
                <c:pt idx="123">
                  <c:v>-5.4025492051735222</c:v>
                </c:pt>
                <c:pt idx="124">
                  <c:v>-5.3430539315702514</c:v>
                </c:pt>
                <c:pt idx="125">
                  <c:v>-5.283944296449187</c:v>
                </c:pt>
                <c:pt idx="126">
                  <c:v>-5.2252273864843461</c:v>
                </c:pt>
                <c:pt idx="127">
                  <c:v>-5.1669098369163127</c:v>
                </c:pt>
                <c:pt idx="128">
                  <c:v>-5.1089978478066334</c:v>
                </c:pt>
                <c:pt idx="129">
                  <c:v>-5.0514971997874731</c:v>
                </c:pt>
                <c:pt idx="130">
                  <c:v>-4.9944132693211154</c:v>
                </c:pt>
                <c:pt idx="131">
                  <c:v>-4.9377510434836527</c:v>
                </c:pt>
                <c:pt idx="132">
                  <c:v>-4.8815151342866612</c:v>
                </c:pt>
                <c:pt idx="133">
                  <c:v>-4.8257097925503878</c:v>
                </c:pt>
                <c:pt idx="134">
                  <c:v>-4.7703389213415104</c:v>
                </c:pt>
                <c:pt idx="135">
                  <c:v>-4.7154060889882334</c:v>
                </c:pt>
                <c:pt idx="136">
                  <c:v>-4.6609145416850506</c:v>
                </c:pt>
                <c:pt idx="137">
                  <c:v>-4.6068672156992587</c:v>
                </c:pt>
                <c:pt idx="138">
                  <c:v>-4.5532667491908461</c:v>
                </c:pt>
                <c:pt idx="139">
                  <c:v>-4.5001154936571721</c:v>
                </c:pt>
                <c:pt idx="140">
                  <c:v>-4.4474155250134366</c:v>
                </c:pt>
                <c:pt idx="141">
                  <c:v>-4.3951686543196917</c:v>
                </c:pt>
                <c:pt idx="142">
                  <c:v>-4.3433764381648059</c:v>
                </c:pt>
                <c:pt idx="143">
                  <c:v>-4.2920401887175359</c:v>
                </c:pt>
                <c:pt idx="144">
                  <c:v>-4.2411609834545079</c:v>
                </c:pt>
                <c:pt idx="145">
                  <c:v>-4.1907396745747292</c:v>
                </c:pt>
                <c:pt idx="146">
                  <c:v>-4.1407768981098911</c:v>
                </c:pt>
                <c:pt idx="147">
                  <c:v>-4.0912730827394954</c:v>
                </c:pt>
                <c:pt idx="148">
                  <c:v>-4.0422284583196086</c:v>
                </c:pt>
                <c:pt idx="149">
                  <c:v>-3.9936430641337353</c:v>
                </c:pt>
                <c:pt idx="150">
                  <c:v>-3.9455167568741301</c:v>
                </c:pt>
                <c:pt idx="151">
                  <c:v>-3.8978492183615732</c:v>
                </c:pt>
                <c:pt idx="152">
                  <c:v>-3.8506399630114476</c:v>
                </c:pt>
                <c:pt idx="153">
                  <c:v>-3.8038883450536982</c:v>
                </c:pt>
                <c:pt idx="154">
                  <c:v>-3.7575935655140746</c:v>
                </c:pt>
                <c:pt idx="155">
                  <c:v>-3.7117546789638181</c:v>
                </c:pt>
                <c:pt idx="156">
                  <c:v>-3.6663706000447465</c:v>
                </c:pt>
                <c:pt idx="157">
                  <c:v>-3.6214401097765365</c:v>
                </c:pt>
                <c:pt idx="158">
                  <c:v>-3.576961861652737</c:v>
                </c:pt>
                <c:pt idx="159">
                  <c:v>-3.5329343875319337</c:v>
                </c:pt>
                <c:pt idx="160">
                  <c:v>-3.4893561033302394</c:v>
                </c:pt>
                <c:pt idx="161">
                  <c:v>-3.4462253145211519</c:v>
                </c:pt>
                <c:pt idx="162">
                  <c:v>-3.4035402214486203</c:v>
                </c:pt>
                <c:pt idx="163">
                  <c:v>-3.3612989244590068</c:v>
                </c:pt>
                <c:pt idx="164">
                  <c:v>-3.319499428857458</c:v>
                </c:pt>
                <c:pt idx="165">
                  <c:v>-3.2781396496940554</c:v>
                </c:pt>
                <c:pt idx="166">
                  <c:v>-3.2372174163849303</c:v>
                </c:pt>
                <c:pt idx="167">
                  <c:v>-3.1967304771734288</c:v>
                </c:pt>
                <c:pt idx="168">
                  <c:v>-3.1566765034361968</c:v>
                </c:pt>
                <c:pt idx="169">
                  <c:v>-3.1170530938389853</c:v>
                </c:pt>
                <c:pt idx="170">
                  <c:v>-3.0778577783467895</c:v>
                </c:pt>
                <c:pt idx="171">
                  <c:v>-3.0390880220928098</c:v>
                </c:pt>
                <c:pt idx="172">
                  <c:v>-3.0007412291106119</c:v>
                </c:pt>
                <c:pt idx="173">
                  <c:v>-2.9628147459337142</c:v>
                </c:pt>
                <c:pt idx="174">
                  <c:v>-2.9253058650667154</c:v>
                </c:pt>
                <c:pt idx="175">
                  <c:v>-2.8882118283319613</c:v>
                </c:pt>
                <c:pt idx="176">
                  <c:v>-2.8515298300956244</c:v>
                </c:pt>
                <c:pt idx="177">
                  <c:v>-2.8152570203769569</c:v>
                </c:pt>
                <c:pt idx="178">
                  <c:v>-2.779390507844377</c:v>
                </c:pt>
                <c:pt idx="179">
                  <c:v>-2.743927362701934</c:v>
                </c:pt>
                <c:pt idx="180">
                  <c:v>-2.7088646194695873</c:v>
                </c:pt>
                <c:pt idx="181">
                  <c:v>-2.6741992796606544</c:v>
                </c:pt>
                <c:pt idx="182">
                  <c:v>-2.6399283143596599</c:v>
                </c:pt>
                <c:pt idx="183">
                  <c:v>-2.6060486667037388</c:v>
                </c:pt>
                <c:pt idx="184">
                  <c:v>-2.572557254270651</c:v>
                </c:pt>
                <c:pt idx="185">
                  <c:v>-2.5394509713763656</c:v>
                </c:pt>
                <c:pt idx="186">
                  <c:v>-2.5067266912851025</c:v>
                </c:pt>
                <c:pt idx="187">
                  <c:v>-2.4743812683346191</c:v>
                </c:pt>
                <c:pt idx="188">
                  <c:v>-2.4424115399794455</c:v>
                </c:pt>
                <c:pt idx="189">
                  <c:v>-2.410814328754713</c:v>
                </c:pt>
                <c:pt idx="190">
                  <c:v>-2.3795864441631136</c:v>
                </c:pt>
                <c:pt idx="191">
                  <c:v>-2.3487246844874754</c:v>
                </c:pt>
                <c:pt idx="192">
                  <c:v>-2.3182258385313492</c:v>
                </c:pt>
                <c:pt idx="193">
                  <c:v>-2.2880866872899479</c:v>
                </c:pt>
                <c:pt idx="194">
                  <c:v>-2.2583040055536796</c:v>
                </c:pt>
                <c:pt idx="195">
                  <c:v>-2.2288745634464955</c:v>
                </c:pt>
                <c:pt idx="196">
                  <c:v>-2.1997951279011545</c:v>
                </c:pt>
                <c:pt idx="197">
                  <c:v>-2.1710624640734881</c:v>
                </c:pt>
                <c:pt idx="198">
                  <c:v>-2.1426733366976523</c:v>
                </c:pt>
                <c:pt idx="199">
                  <c:v>-2.1146245113843225</c:v>
                </c:pt>
                <c:pt idx="200">
                  <c:v>-2.0869127558637057</c:v>
                </c:pt>
                <c:pt idx="201">
                  <c:v>-2.0595348411751999</c:v>
                </c:pt>
                <c:pt idx="202">
                  <c:v>-2.0324875428054718</c:v>
                </c:pt>
                <c:pt idx="203">
                  <c:v>-2.0057676417766714</c:v>
                </c:pt>
                <c:pt idx="204">
                  <c:v>-1.9793719256864541</c:v>
                </c:pt>
                <c:pt idx="205">
                  <c:v>-1.9532971897014144</c:v>
                </c:pt>
                <c:pt idx="206">
                  <c:v>-1.9275402375055102</c:v>
                </c:pt>
                <c:pt idx="207">
                  <c:v>-1.9020978822049888</c:v>
                </c:pt>
                <c:pt idx="208">
                  <c:v>-1.8769669471912922</c:v>
                </c:pt>
                <c:pt idx="209">
                  <c:v>-1.8521442669633659</c:v>
                </c:pt>
                <c:pt idx="210">
                  <c:v>-1.827626687910757</c:v>
                </c:pt>
                <c:pt idx="211">
                  <c:v>-1.8034110690588396</c:v>
                </c:pt>
                <c:pt idx="212">
                  <c:v>-1.7794942827774785</c:v>
                </c:pt>
                <c:pt idx="213">
                  <c:v>-1.7558732154543784</c:v>
                </c:pt>
                <c:pt idx="214">
                  <c:v>-1.7325447681343471</c:v>
                </c:pt>
                <c:pt idx="215">
                  <c:v>-1.7095058571256629</c:v>
                </c:pt>
                <c:pt idx="216">
                  <c:v>-1.6867534145746788</c:v>
                </c:pt>
                <c:pt idx="217">
                  <c:v>-1.6642843890097898</c:v>
                </c:pt>
                <c:pt idx="218">
                  <c:v>-1.642095745855835</c:v>
                </c:pt>
                <c:pt idx="219">
                  <c:v>-1.6201844679199768</c:v>
                </c:pt>
                <c:pt idx="220">
                  <c:v>-1.5985475558500721</c:v>
                </c:pt>
                <c:pt idx="221">
                  <c:v>-1.5771820285665166</c:v>
                </c:pt>
                <c:pt idx="222">
                  <c:v>-1.556084923668507</c:v>
                </c:pt>
                <c:pt idx="223">
                  <c:v>-1.5352532978156483</c:v>
                </c:pt>
                <c:pt idx="224">
                  <c:v>-1.5146842270857863</c:v>
                </c:pt>
                <c:pt idx="225">
                  <c:v>-1.494374807309941</c:v>
                </c:pt>
                <c:pt idx="226">
                  <c:v>-1.4743221543851686</c:v>
                </c:pt>
                <c:pt idx="227">
                  <c:v>-1.4545234045661626</c:v>
                </c:pt>
                <c:pt idx="228">
                  <c:v>-1.4349757147363791</c:v>
                </c:pt>
                <c:pt idx="229">
                  <c:v>-1.4156762626594475</c:v>
                </c:pt>
                <c:pt idx="230">
                  <c:v>-1.3966222472115981</c:v>
                </c:pt>
                <c:pt idx="231">
                  <c:v>-1.3778108885958178</c:v>
                </c:pt>
                <c:pt idx="232">
                  <c:v>-1.3592394285384284</c:v>
                </c:pt>
                <c:pt idx="233">
                  <c:v>-1.3409051304687465</c:v>
                </c:pt>
                <c:pt idx="234">
                  <c:v>-1.3228052796824772</c:v>
                </c:pt>
                <c:pt idx="235">
                  <c:v>-1.3049371834894641</c:v>
                </c:pt>
                <c:pt idx="236">
                  <c:v>-1.2872981713463989</c:v>
                </c:pt>
                <c:pt idx="237">
                  <c:v>-1.269885594975076</c:v>
                </c:pt>
                <c:pt idx="238">
                  <c:v>-1.2526968284667646</c:v>
                </c:pt>
                <c:pt idx="239">
                  <c:v>-1.2357292683732322</c:v>
                </c:pt>
                <c:pt idx="240">
                  <c:v>-1.2189803337849687</c:v>
                </c:pt>
                <c:pt idx="241">
                  <c:v>-1.202447466397107</c:v>
                </c:pt>
                <c:pt idx="242">
                  <c:v>-1.1861281305635434</c:v>
                </c:pt>
                <c:pt idx="243">
                  <c:v>-1.1700198133397419</c:v>
                </c:pt>
                <c:pt idx="244">
                  <c:v>-1.1541200245146768</c:v>
                </c:pt>
                <c:pt idx="245">
                  <c:v>-1.1384262966323697</c:v>
                </c:pt>
                <c:pt idx="246">
                  <c:v>-1.1229361850034538</c:v>
                </c:pt>
                <c:pt idx="247">
                  <c:v>-1.1076472677071825</c:v>
                </c:pt>
                <c:pt idx="248">
                  <c:v>-1.0925571455842888</c:v>
                </c:pt>
                <c:pt idx="249">
                  <c:v>-1.0776634422210916</c:v>
                </c:pt>
                <c:pt idx="250">
                  <c:v>-1.0629638039252207</c:v>
                </c:pt>
                <c:pt idx="251">
                  <c:v>-1.0484558996933366</c:v>
                </c:pt>
                <c:pt idx="252">
                  <c:v>-1.0341374211711849</c:v>
                </c:pt>
                <c:pt idx="253">
                  <c:v>-1.0200060826063475</c:v>
                </c:pt>
                <c:pt idx="254">
                  <c:v>-1.0060596207939976</c:v>
                </c:pt>
                <c:pt idx="255">
                  <c:v>-0.99229579501600118</c:v>
                </c:pt>
                <c:pt idx="256">
                  <c:v>-0.9787123869736517</c:v>
                </c:pt>
                <c:pt idx="257">
                  <c:v>-0.96530720071435727</c:v>
                </c:pt>
                <c:pt idx="258">
                  <c:v>-0.9520780625525449</c:v>
                </c:pt>
                <c:pt idx="259">
                  <c:v>-0.93902282098507761</c:v>
                </c:pt>
                <c:pt idx="260">
                  <c:v>-0.9261393466014769</c:v>
                </c:pt>
                <c:pt idx="261">
                  <c:v>-0.91342553198908494</c:v>
                </c:pt>
                <c:pt idx="262">
                  <c:v>-0.90087929163364033</c:v>
                </c:pt>
                <c:pt idx="263">
                  <c:v>-0.88849856181527964</c:v>
                </c:pt>
                <c:pt idx="264">
                  <c:v>-0.87628130050036224</c:v>
                </c:pt>
                <c:pt idx="265">
                  <c:v>-0.86422548722919224</c:v>
                </c:pt>
                <c:pt idx="266">
                  <c:v>-0.85232912300004959</c:v>
                </c:pt>
                <c:pt idx="267">
                  <c:v>-0.8405902301495416</c:v>
                </c:pt>
                <c:pt idx="268">
                  <c:v>-0.829006852229626</c:v>
                </c:pt>
                <c:pt idx="269">
                  <c:v>-0.81757705388135316</c:v>
                </c:pt>
                <c:pt idx="270">
                  <c:v>-0.80629892070570619</c:v>
                </c:pt>
                <c:pt idx="271">
                  <c:v>-0.79517055913152834</c:v>
                </c:pt>
                <c:pt idx="272">
                  <c:v>-0.7841900962808539</c:v>
                </c:pt>
                <c:pt idx="273">
                  <c:v>-0.77335567983167275</c:v>
                </c:pt>
                <c:pt idx="274">
                  <c:v>-0.76266547787846961</c:v>
                </c:pt>
                <c:pt idx="275">
                  <c:v>-0.75211767879051361</c:v>
                </c:pt>
                <c:pt idx="276">
                  <c:v>-0.74171049106818288</c:v>
                </c:pt>
                <c:pt idx="277">
                  <c:v>-0.73144214319733547</c:v>
                </c:pt>
                <c:pt idx="278">
                  <c:v>-0.72131088350204275</c:v>
                </c:pt>
                <c:pt idx="279">
                  <c:v>-0.71131497999563431</c:v>
                </c:pt>
                <c:pt idx="280">
                  <c:v>-0.70145272023033078</c:v>
                </c:pt>
                <c:pt idx="281">
                  <c:v>-0.69172241114544064</c:v>
                </c:pt>
                <c:pt idx="282">
                  <c:v>-0.68212237891442162</c:v>
                </c:pt>
                <c:pt idx="283">
                  <c:v>-0.67265096879076736</c:v>
                </c:pt>
                <c:pt idx="284">
                  <c:v>-0.66330654495286878</c:v>
                </c:pt>
                <c:pt idx="285">
                  <c:v>-0.6540874903480195</c:v>
                </c:pt>
                <c:pt idx="286">
                  <c:v>-0.644992206535563</c:v>
                </c:pt>
                <c:pt idx="287">
                  <c:v>-0.63601911352941165</c:v>
                </c:pt>
                <c:pt idx="288">
                  <c:v>-0.6271666496398578</c:v>
                </c:pt>
                <c:pt idx="289">
                  <c:v>-0.61843327131493842</c:v>
                </c:pt>
                <c:pt idx="290">
                  <c:v>-0.6098174529813094</c:v>
                </c:pt>
                <c:pt idx="291">
                  <c:v>-0.60131768688483134</c:v>
                </c:pt>
                <c:pt idx="292">
                  <c:v>-0.59293248293080014</c:v>
                </c:pt>
                <c:pt idx="293">
                  <c:v>-0.58466036852404135</c:v>
                </c:pt>
                <c:pt idx="294">
                  <c:v>-0.57649988840883393</c:v>
                </c:pt>
                <c:pt idx="295">
                  <c:v>-0.56844960450883486</c:v>
                </c:pt>
                <c:pt idx="296">
                  <c:v>-0.56050809576694083</c:v>
                </c:pt>
                <c:pt idx="297">
                  <c:v>-0.55267395798528129</c:v>
                </c:pt>
                <c:pt idx="298">
                  <c:v>-0.54494580366530454</c:v>
                </c:pt>
                <c:pt idx="299">
                  <c:v>-0.53732226184811194</c:v>
                </c:pt>
                <c:pt idx="300">
                  <c:v>-0.52980197795497241</c:v>
                </c:pt>
                <c:pt idx="301">
                  <c:v>-0.52238361362819219</c:v>
                </c:pt>
                <c:pt idx="302">
                  <c:v>-0.51506584657229748</c:v>
                </c:pt>
                <c:pt idx="303">
                  <c:v>-0.5078473703956764</c:v>
                </c:pt>
                <c:pt idx="304">
                  <c:v>-0.50072689445259422</c:v>
                </c:pt>
                <c:pt idx="305">
                  <c:v>-0.49370314368575907</c:v>
                </c:pt>
                <c:pt idx="306">
                  <c:v>-0.48677485846937985</c:v>
                </c:pt>
                <c:pt idx="307">
                  <c:v>-0.4799407944528527</c:v>
                </c:pt>
                <c:pt idx="308">
                  <c:v>-0.47319972240499047</c:v>
                </c:pt>
                <c:pt idx="309">
                  <c:v>-0.46655042805895014</c:v>
                </c:pt>
                <c:pt idx="310">
                  <c:v>-0.45999171195782601</c:v>
                </c:pt>
                <c:pt idx="311">
                  <c:v>-0.45352238930095584</c:v>
                </c:pt>
                <c:pt idx="312">
                  <c:v>-0.44714128979097811</c:v>
                </c:pt>
                <c:pt idx="313">
                  <c:v>-0.44084725748165915</c:v>
                </c:pt>
                <c:pt idx="314">
                  <c:v>-0.43463915062652703</c:v>
                </c:pt>
                <c:pt idx="315">
                  <c:v>-0.42851584152833266</c:v>
                </c:pt>
                <c:pt idx="316">
                  <c:v>-0.4224762163893625</c:v>
                </c:pt>
                <c:pt idx="317">
                  <c:v>-0.41651917516263282</c:v>
                </c:pt>
                <c:pt idx="318">
                  <c:v>-0.41064363140397636</c:v>
                </c:pt>
                <c:pt idx="319">
                  <c:v>-0.40484851212505452</c:v>
                </c:pt>
                <c:pt idx="320">
                  <c:v>-0.39913275764730288</c:v>
                </c:pt>
                <c:pt idx="321">
                  <c:v>-0.39349532145683797</c:v>
                </c:pt>
                <c:pt idx="322">
                  <c:v>-0.38793517006033335</c:v>
                </c:pt>
                <c:pt idx="323">
                  <c:v>-0.38245128284189028</c:v>
                </c:pt>
                <c:pt idx="324">
                  <c:v>-0.37704265192090691</c:v>
                </c:pt>
                <c:pt idx="325">
                  <c:v>-0.37170828201097139</c:v>
                </c:pt>
                <c:pt idx="326">
                  <c:v>-0.36644719027978045</c:v>
                </c:pt>
                <c:pt idx="327">
                  <c:v>-0.36125840621010447</c:v>
                </c:pt>
                <c:pt idx="328">
                  <c:v>-0.35614097146180296</c:v>
                </c:pt>
                <c:pt idx="329">
                  <c:v>-0.35109393973490538</c:v>
                </c:pt>
                <c:pt idx="330">
                  <c:v>-0.34611637663376149</c:v>
                </c:pt>
                <c:pt idx="331">
                  <c:v>-0.34120735953227604</c:v>
                </c:pt>
                <c:pt idx="332">
                  <c:v>-0.3363659774402265</c:v>
                </c:pt>
                <c:pt idx="333">
                  <c:v>-0.33159133087067999</c:v>
                </c:pt>
                <c:pt idx="334">
                  <c:v>-0.32688253170850656</c:v>
                </c:pt>
                <c:pt idx="335">
                  <c:v>-0.32223870308000208</c:v>
                </c:pt>
                <c:pt idx="336">
                  <c:v>-0.31765897922361719</c:v>
                </c:pt>
                <c:pt idx="337">
                  <c:v>-0.31314250536180482</c:v>
                </c:pt>
                <c:pt idx="338">
                  <c:v>-0.30868843757398073</c:v>
                </c:pt>
                <c:pt idx="339">
                  <c:v>-0.30429594267060789</c:v>
                </c:pt>
                <c:pt idx="340">
                  <c:v>-0.29996419806840152</c:v>
                </c:pt>
                <c:pt idx="341">
                  <c:v>-0.29569239166665673</c:v>
                </c:pt>
                <c:pt idx="342">
                  <c:v>-0.29147972172470449</c:v>
                </c:pt>
                <c:pt idx="343">
                  <c:v>-0.28732539674048857</c:v>
                </c:pt>
                <c:pt idx="344">
                  <c:v>-0.28322863533027237</c:v>
                </c:pt>
                <c:pt idx="345">
                  <c:v>-0.27918866610946746</c:v>
                </c:pt>
                <c:pt idx="346">
                  <c:v>-0.27520472757458875</c:v>
                </c:pt>
                <c:pt idx="347">
                  <c:v>-0.27127606798633075</c:v>
                </c:pt>
                <c:pt idx="348">
                  <c:v>-0.26740194525376759</c:v>
                </c:pt>
                <c:pt idx="349">
                  <c:v>-0.26358162681966985</c:v>
                </c:pt>
                <c:pt idx="350">
                  <c:v>-0.25981438954694031</c:v>
                </c:pt>
                <c:pt idx="351">
                  <c:v>-0.2560995196061629</c:v>
                </c:pt>
                <c:pt idx="352">
                  <c:v>-0.25243631236426367</c:v>
                </c:pt>
                <c:pt idx="353">
                  <c:v>-0.24882407227427797</c:v>
                </c:pt>
                <c:pt idx="354">
                  <c:v>-0.24526211276622423</c:v>
                </c:pt>
                <c:pt idx="355">
                  <c:v>-0.24174975613907462</c:v>
                </c:pt>
                <c:pt idx="356">
                  <c:v>-0.23828633345382505</c:v>
                </c:pt>
                <c:pt idx="357">
                  <c:v>-0.23487118442765315</c:v>
                </c:pt>
                <c:pt idx="358">
                  <c:v>-0.23150365732916564</c:v>
                </c:pt>
                <c:pt idx="359">
                  <c:v>-0.22818310887472509</c:v>
                </c:pt>
                <c:pt idx="360">
                  <c:v>-0.22490890412585479</c:v>
                </c:pt>
                <c:pt idx="361">
                  <c:v>-0.2216804163877131</c:v>
                </c:pt>
                <c:pt idx="362">
                  <c:v>-0.21849702710863445</c:v>
                </c:pt>
                <c:pt idx="363">
                  <c:v>-0.21535812578072863</c:v>
                </c:pt>
                <c:pt idx="364">
                  <c:v>-0.2122631098415346</c:v>
                </c:pt>
                <c:pt idx="365">
                  <c:v>-0.2092113845767212</c:v>
                </c:pt>
                <c:pt idx="366">
                  <c:v>-0.20620236302382894</c:v>
                </c:pt>
                <c:pt idx="367">
                  <c:v>-0.20323546587704697</c:v>
                </c:pt>
                <c:pt idx="368">
                  <c:v>-0.20031012139301665</c:v>
                </c:pt>
                <c:pt idx="369">
                  <c:v>-0.19742576529765896</c:v>
                </c:pt>
                <c:pt idx="370">
                  <c:v>-0.1945818406940133</c:v>
                </c:pt>
                <c:pt idx="371">
                  <c:v>-0.19177779797108674</c:v>
                </c:pt>
                <c:pt idx="372">
                  <c:v>-0.18901309471370129</c:v>
                </c:pt>
                <c:pt idx="373">
                  <c:v>-0.18628719561333668</c:v>
                </c:pt>
                <c:pt idx="374">
                  <c:v>-0.18359957237995711</c:v>
                </c:pt>
                <c:pt idx="375">
                  <c:v>-0.18094970365481877</c:v>
                </c:pt>
                <c:pt idx="376">
                  <c:v>-0.17833707492424669</c:v>
                </c:pt>
                <c:pt idx="377">
                  <c:v>-0.17576117843437755</c:v>
                </c:pt>
                <c:pt idx="378">
                  <c:v>-0.17322151310685652</c:v>
                </c:pt>
                <c:pt idx="379">
                  <c:v>-0.17071758445548527</c:v>
                </c:pt>
                <c:pt idx="380">
                  <c:v>-0.16824890450380878</c:v>
                </c:pt>
                <c:pt idx="381">
                  <c:v>-0.16581499170363737</c:v>
                </c:pt>
                <c:pt idx="382">
                  <c:v>-0.16341537085449268</c:v>
                </c:pt>
                <c:pt idx="383">
                  <c:v>-0.16104957302397344</c:v>
                </c:pt>
                <c:pt idx="384">
                  <c:v>-0.15871713546902927</c:v>
                </c:pt>
                <c:pt idx="385">
                  <c:v>-0.15641760155813822</c:v>
                </c:pt>
                <c:pt idx="386">
                  <c:v>-0.1541505206943779</c:v>
                </c:pt>
                <c:pt idx="387">
                  <c:v>-0.15191544823938347</c:v>
                </c:pt>
                <c:pt idx="388">
                  <c:v>-0.14971194543818367</c:v>
                </c:pt>
                <c:pt idx="389">
                  <c:v>-0.14753957934490813</c:v>
                </c:pt>
                <c:pt idx="390">
                  <c:v>-0.14539792274935742</c:v>
                </c:pt>
                <c:pt idx="391">
                  <c:v>-0.14328655410442728</c:v>
                </c:pt>
                <c:pt idx="392">
                  <c:v>-0.14120505745438075</c:v>
                </c:pt>
                <c:pt idx="393">
                  <c:v>-0.13915302236395827</c:v>
                </c:pt>
                <c:pt idx="394">
                  <c:v>-0.13713004384832009</c:v>
                </c:pt>
                <c:pt idx="395">
                  <c:v>-0.1351357223038108</c:v>
                </c:pt>
                <c:pt idx="396">
                  <c:v>-0.13316966343954018</c:v>
                </c:pt>
                <c:pt idx="397">
                  <c:v>-0.13123147820977035</c:v>
                </c:pt>
                <c:pt idx="398">
                  <c:v>-0.1293207827471041</c:v>
                </c:pt>
                <c:pt idx="399">
                  <c:v>-0.12743719829646338</c:v>
                </c:pt>
                <c:pt idx="400">
                  <c:v>-0.12558035114985325</c:v>
                </c:pt>
                <c:pt idx="401">
                  <c:v>-0.12374987258190058</c:v>
                </c:pt>
                <c:pt idx="402">
                  <c:v>-0.12194539878616271</c:v>
                </c:pt>
                <c:pt idx="403">
                  <c:v>-0.12016657081219538</c:v>
                </c:pt>
                <c:pt idx="404">
                  <c:v>-0.11841303450337494</c:v>
                </c:pt>
                <c:pt idx="405">
                  <c:v>-0.11668444043546469</c:v>
                </c:pt>
                <c:pt idx="406">
                  <c:v>-0.11498044385592013</c:v>
                </c:pt>
                <c:pt idx="407">
                  <c:v>-0.11330070462392328</c:v>
                </c:pt>
                <c:pt idx="408">
                  <c:v>-0.11164488715114028</c:v>
                </c:pt>
                <c:pt idx="409">
                  <c:v>-0.11001266034319354</c:v>
                </c:pt>
                <c:pt idx="410">
                  <c:v>-0.10840369754184195</c:v>
                </c:pt>
                <c:pt idx="411">
                  <c:v>-0.10681767646786038</c:v>
                </c:pt>
                <c:pt idx="412">
                  <c:v>-0.10525427916461297</c:v>
                </c:pt>
                <c:pt idx="413">
                  <c:v>-0.10371319194231071</c:v>
                </c:pt>
                <c:pt idx="414">
                  <c:v>-0.10219410532294773</c:v>
                </c:pt>
                <c:pt idx="415">
                  <c:v>-0.10069671398590831</c:v>
                </c:pt>
                <c:pt idx="416">
                  <c:v>-9.9220716714237045E-2</c:v>
                </c:pt>
                <c:pt idx="417">
                  <c:v>-9.7765816341565961E-2</c:v>
                </c:pt>
                <c:pt idx="418">
                  <c:v>-9.6331719699690316E-2</c:v>
                </c:pt>
                <c:pt idx="419">
                  <c:v>-9.491813756678727E-2</c:v>
                </c:pt>
                <c:pt idx="420">
                  <c:v>-9.3524784616268952E-2</c:v>
                </c:pt>
                <c:pt idx="421">
                  <c:v>-9.2151379366264566E-2</c:v>
                </c:pt>
                <c:pt idx="422">
                  <c:v>-9.0797644129722924E-2</c:v>
                </c:pt>
                <c:pt idx="423">
                  <c:v>-8.9463304965130316E-2</c:v>
                </c:pt>
                <c:pt idx="424">
                  <c:v>-8.8148091627834962E-2</c:v>
                </c:pt>
                <c:pt idx="425">
                  <c:v>-8.6851737521973463E-2</c:v>
                </c:pt>
                <c:pt idx="426">
                  <c:v>-8.5573979652990115E-2</c:v>
                </c:pt>
                <c:pt idx="427">
                  <c:v>-8.4314558580745005E-2</c:v>
                </c:pt>
                <c:pt idx="428">
                  <c:v>-8.3073218373201724E-2</c:v>
                </c:pt>
                <c:pt idx="429">
                  <c:v>-8.1849706560690516E-2</c:v>
                </c:pt>
                <c:pt idx="430">
                  <c:v>-8.0643774090738335E-2</c:v>
                </c:pt>
                <c:pt idx="431">
                  <c:v>-7.945517528346116E-2</c:v>
                </c:pt>
                <c:pt idx="432">
                  <c:v>-7.8283667787510405E-2</c:v>
                </c:pt>
                <c:pt idx="433">
                  <c:v>-7.7129012536569008E-2</c:v>
                </c:pt>
                <c:pt idx="434">
                  <c:v>-7.5990973706388965E-2</c:v>
                </c:pt>
                <c:pt idx="435">
                  <c:v>-7.4869318672365889E-2</c:v>
                </c:pt>
                <c:pt idx="436">
                  <c:v>-7.3763817967643003E-2</c:v>
                </c:pt>
                <c:pt idx="437">
                  <c:v>-7.267424524173953E-2</c:v>
                </c:pt>
                <c:pt idx="438">
                  <c:v>-7.1600377219696587E-2</c:v>
                </c:pt>
                <c:pt idx="439">
                  <c:v>-7.0541993661735122E-2</c:v>
                </c:pt>
                <c:pt idx="440">
                  <c:v>-6.9498877323420055E-2</c:v>
                </c:pt>
                <c:pt idx="441">
                  <c:v>-6.8470813916323967E-2</c:v>
                </c:pt>
                <c:pt idx="442">
                  <c:v>-6.7457592069185612E-2</c:v>
                </c:pt>
                <c:pt idx="443">
                  <c:v>-6.6459003289556298E-2</c:v>
                </c:pt>
                <c:pt idx="444">
                  <c:v>-6.5474841925929769E-2</c:v>
                </c:pt>
                <c:pt idx="445">
                  <c:v>-6.4504905130348331E-2</c:v>
                </c:pt>
                <c:pt idx="446">
                  <c:v>-6.3548992821481284E-2</c:v>
                </c:pt>
                <c:pt idx="447">
                  <c:v>-6.2606907648168675E-2</c:v>
                </c:pt>
                <c:pt idx="448">
                  <c:v>-6.1678454953425964E-2</c:v>
                </c:pt>
                <c:pt idx="449">
                  <c:v>-6.0763442738903307E-2</c:v>
                </c:pt>
                <c:pt idx="450">
                  <c:v>-5.9861681629794807E-2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0.50408230405540166</c:v>
                </c:pt>
                <c:pt idx="1">
                  <c:v>-2.7183040129287406E-2</c:v>
                </c:pt>
                <c:pt idx="2">
                  <c:v>-0.53638343592444926</c:v>
                </c:pt>
                <c:pt idx="3">
                  <c:v>-1.0242357021380712</c:v>
                </c:pt>
                <c:pt idx="4">
                  <c:v>-1.4914352501264929</c:v>
                </c:pt>
                <c:pt idx="5">
                  <c:v>-1.9386567004874991</c:v>
                </c:pt>
                <c:pt idx="6">
                  <c:v>-2.3665544822845987</c:v>
                </c:pt>
                <c:pt idx="7">
                  <c:v>-2.775763415293202</c:v>
                </c:pt>
                <c:pt idx="8">
                  <c:v>-3.166899275745493</c:v>
                </c:pt>
                <c:pt idx="9">
                  <c:v>-3.5405593460382256</c:v>
                </c:pt>
                <c:pt idx="10">
                  <c:v>-3.8973229488538621</c:v>
                </c:pt>
                <c:pt idx="11">
                  <c:v>-4.2377519661331675</c:v>
                </c:pt>
                <c:pt idx="12">
                  <c:v>-4.5623913433254444</c:v>
                </c:pt>
                <c:pt idx="13">
                  <c:v>-4.8717695793299178</c:v>
                </c:pt>
                <c:pt idx="14">
                  <c:v>-5.1663992025311067</c:v>
                </c:pt>
                <c:pt idx="15">
                  <c:v>-5.4467772333188194</c:v>
                </c:pt>
                <c:pt idx="16">
                  <c:v>-5.7133856334733579</c:v>
                </c:pt>
                <c:pt idx="17">
                  <c:v>-5.9666917427850592</c:v>
                </c:pt>
                <c:pt idx="18">
                  <c:v>-6.207148703267606</c:v>
                </c:pt>
                <c:pt idx="19">
                  <c:v>-6.4351958713140327</c:v>
                </c:pt>
                <c:pt idx="20">
                  <c:v>-6.6512592181349142</c:v>
                </c:pt>
                <c:pt idx="21">
                  <c:v>-6.8557517188084418</c:v>
                </c:pt>
                <c:pt idx="22">
                  <c:v>-7.0490737302629185</c:v>
                </c:pt>
                <c:pt idx="23">
                  <c:v>-7.2316133585034876</c:v>
                </c:pt>
                <c:pt idx="24">
                  <c:v>-7.4037468153858086</c:v>
                </c:pt>
                <c:pt idx="25">
                  <c:v>-7.5658387652310743</c:v>
                </c:pt>
                <c:pt idx="26">
                  <c:v>-7.7182426615685706</c:v>
                </c:pt>
                <c:pt idx="27">
                  <c:v>-7.8613010742839364</c:v>
                </c:pt>
                <c:pt idx="28">
                  <c:v>-7.995346007443338</c:v>
                </c:pt>
                <c:pt idx="29">
                  <c:v>-8.1206992080564149</c:v>
                </c:pt>
                <c:pt idx="30">
                  <c:v>-8.2376724660333736</c:v>
                </c:pt>
                <c:pt idx="31">
                  <c:v>-8.3465679055844255</c:v>
                </c:pt>
                <c:pt idx="32">
                  <c:v>-8.4476782683029441</c:v>
                </c:pt>
                <c:pt idx="33">
                  <c:v>-8.541287188166681</c:v>
                </c:pt>
                <c:pt idx="34">
                  <c:v>-8.6276694586852045</c:v>
                </c:pt>
                <c:pt idx="35">
                  <c:v>-8.707091292414896</c:v>
                </c:pt>
                <c:pt idx="36">
                  <c:v>-8.77981057305702</c:v>
                </c:pt>
                <c:pt idx="37">
                  <c:v>-8.8460771003480563</c:v>
                </c:pt>
                <c:pt idx="38">
                  <c:v>-8.9061328279457381</c:v>
                </c:pt>
                <c:pt idx="39">
                  <c:v>-8.960212094508595</c:v>
                </c:pt>
                <c:pt idx="40">
                  <c:v>-9.0085418481610624</c:v>
                </c:pt>
                <c:pt idx="41">
                  <c:v>-9.0513418645310839</c:v>
                </c:pt>
                <c:pt idx="42">
                  <c:v>-9.0888249585415775</c:v>
                </c:pt>
                <c:pt idx="43">
                  <c:v>-9.1211971901324258</c:v>
                </c:pt>
                <c:pt idx="44">
                  <c:v>-9.14865806408433</c:v>
                </c:pt>
                <c:pt idx="45">
                  <c:v>-9.1714007241112725</c:v>
                </c:pt>
                <c:pt idx="46">
                  <c:v>-9.1896121413836553</c:v>
                </c:pt>
                <c:pt idx="47">
                  <c:v>-9.2034732976394587</c:v>
                </c:pt>
                <c:pt idx="48">
                  <c:v>-9.2131593630365973</c:v>
                </c:pt>
                <c:pt idx="49">
                  <c:v>-9.2188398688951239</c:v>
                </c:pt>
                <c:pt idx="50">
                  <c:v>-9.2206788754739062</c:v>
                </c:pt>
                <c:pt idx="51">
                  <c:v>-9.2188351349222568</c:v>
                </c:pt>
                <c:pt idx="52">
                  <c:v>-9.2134622495430989</c:v>
                </c:pt>
                <c:pt idx="53">
                  <c:v>-9.2047088255004414</c:v>
                </c:pt>
                <c:pt idx="54">
                  <c:v>-9.1927186221000401</c:v>
                </c:pt>
                <c:pt idx="55">
                  <c:v>-9.1776306967687837</c:v>
                </c:pt>
                <c:pt idx="56">
                  <c:v>-9.1595795458545606</c:v>
                </c:pt>
                <c:pt idx="57">
                  <c:v>-9.1386952413650313</c:v>
                </c:pt>
                <c:pt idx="58">
                  <c:v>-9.1151035637605009</c:v>
                </c:pt>
                <c:pt idx="59">
                  <c:v>-9.0889261309126645</c:v>
                </c:pt>
                <c:pt idx="60">
                  <c:v>-9.0602805233379797</c:v>
                </c:pt>
                <c:pt idx="61">
                  <c:v>-9.029280405811404</c:v>
                </c:pt>
                <c:pt idx="62">
                  <c:v>-8.9960356454630599</c:v>
                </c:pt>
                <c:pt idx="63">
                  <c:v>-8.9606524264577754</c:v>
                </c:pt>
                <c:pt idx="64">
                  <c:v>-8.9232333613544021</c:v>
                </c:pt>
                <c:pt idx="65">
                  <c:v>-8.8838775992392591</c:v>
                </c:pt>
                <c:pt idx="66">
                  <c:v>-8.8426809307252618</c:v>
                </c:pt>
                <c:pt idx="67">
                  <c:v>-8.7997358899058469</c:v>
                </c:pt>
                <c:pt idx="68">
                  <c:v>-8.7551318533501465</c:v>
                </c:pt>
                <c:pt idx="69">
                  <c:v>-8.7089551362236293</c:v>
                </c:pt>
                <c:pt idx="70">
                  <c:v>-8.6612890856158486</c:v>
                </c:pt>
                <c:pt idx="71">
                  <c:v>-8.6122141711547702</c:v>
                </c:pt>
                <c:pt idx="72">
                  <c:v>-8.561808072984908</c:v>
                </c:pt>
                <c:pt idx="73">
                  <c:v>-8.5101457671842269</c:v>
                </c:pt>
                <c:pt idx="74">
                  <c:v>-8.4572996086928285</c:v>
                </c:pt>
                <c:pt idx="75">
                  <c:v>-8.4033394118241347</c:v>
                </c:pt>
                <c:pt idx="76">
                  <c:v>-8.3483325284275871</c:v>
                </c:pt>
                <c:pt idx="77">
                  <c:v>-8.2923439237697067</c:v>
                </c:pt>
                <c:pt idx="78">
                  <c:v>-8.2354362501985356</c:v>
                </c:pt>
                <c:pt idx="79">
                  <c:v>-8.1776699186546828</c:v>
                </c:pt>
                <c:pt idx="80">
                  <c:v>-8.1191031680904686</c:v>
                </c:pt>
                <c:pt idx="81">
                  <c:v>-8.0597921328567406</c:v>
                </c:pt>
                <c:pt idx="82">
                  <c:v>-7.9997909081154424</c:v>
                </c:pt>
                <c:pt idx="83">
                  <c:v>-7.9391516133342908</c:v>
                </c:pt>
                <c:pt idx="84">
                  <c:v>-7.8779244539183919</c:v>
                </c:pt>
                <c:pt idx="85">
                  <c:v>-7.8161577810318903</c:v>
                </c:pt>
                <c:pt idx="86">
                  <c:v>-7.7538981496615822</c:v>
                </c:pt>
                <c:pt idx="87">
                  <c:v>-7.691190374972618</c:v>
                </c:pt>
                <c:pt idx="88">
                  <c:v>-7.6280775870052304</c:v>
                </c:pt>
                <c:pt idx="89">
                  <c:v>-7.5646012837598953</c:v>
                </c:pt>
                <c:pt idx="90">
                  <c:v>-7.5008013827171443</c:v>
                </c:pt>
                <c:pt idx="91">
                  <c:v>-7.4367162708368113</c:v>
                </c:pt>
                <c:pt idx="92">
                  <c:v>-7.3723828530802731</c:v>
                </c:pt>
                <c:pt idx="93">
                  <c:v>-7.3078365994980521</c:v>
                </c:pt>
                <c:pt idx="94">
                  <c:v>-7.2431115909238972</c:v>
                </c:pt>
                <c:pt idx="95">
                  <c:v>-7.1782405633153417</c:v>
                </c:pt>
                <c:pt idx="96">
                  <c:v>-7.1132549507795293</c:v>
                </c:pt>
                <c:pt idx="97">
                  <c:v>-7.0481849273221782</c:v>
                </c:pt>
                <c:pt idx="98">
                  <c:v>-6.983059447356176</c:v>
                </c:pt>
                <c:pt idx="99">
                  <c:v>-6.9179062850056585</c:v>
                </c:pt>
                <c:pt idx="100">
                  <c:v>-6.8527520722400226</c:v>
                </c:pt>
                <c:pt idx="101">
                  <c:v>-6.7876223358716548</c:v>
                </c:pt>
                <c:pt idx="102">
                  <c:v>-6.7225415334500447</c:v>
                </c:pt>
                <c:pt idx="103">
                  <c:v>-6.6575330880839818</c:v>
                </c:pt>
                <c:pt idx="104">
                  <c:v>-6.5926194222228292</c:v>
                </c:pt>
                <c:pt idx="105">
                  <c:v>-6.5278219904268209</c:v>
                </c:pt>
                <c:pt idx="106">
                  <c:v>-6.463161311155508</c:v>
                </c:pt>
                <c:pt idx="107">
                  <c:v>-6.3986569976027159</c:v>
                </c:pt>
                <c:pt idx="108">
                  <c:v>-6.3343277876055275</c:v>
                </c:pt>
                <c:pt idx="109">
                  <c:v>-6.2701915726540491</c:v>
                </c:pt>
                <c:pt idx="110">
                  <c:v>-6.2062654260278745</c:v>
                </c:pt>
                <c:pt idx="111">
                  <c:v>-6.1425656300846123</c:v>
                </c:pt>
                <c:pt idx="112">
                  <c:v>-6.0791077027248663</c:v>
                </c:pt>
                <c:pt idx="113">
                  <c:v>-6.0159064230576309</c:v>
                </c:pt>
                <c:pt idx="114">
                  <c:v>-5.9529758562891697</c:v>
                </c:pt>
                <c:pt idx="115">
                  <c:v>-5.8903293778579382</c:v>
                </c:pt>
                <c:pt idx="116">
                  <c:v>-5.8279796968373283</c:v>
                </c:pt>
                <c:pt idx="117">
                  <c:v>-5.7659388786276065</c:v>
                </c:pt>
                <c:pt idx="118">
                  <c:v>-5.7042183669575133</c:v>
                </c:pt>
                <c:pt idx="119">
                  <c:v>-5.6428290052157379</c:v>
                </c:pt>
                <c:pt idx="120">
                  <c:v>-5.5817810571316286</c:v>
                </c:pt>
                <c:pt idx="121">
                  <c:v>-5.5210842268241134</c:v>
                </c:pt>
                <c:pt idx="122">
                  <c:v>-5.4607476782372117</c:v>
                </c:pt>
                <c:pt idx="123">
                  <c:v>-5.4007800539800019</c:v>
                </c:pt>
                <c:pt idx="124">
                  <c:v>-5.3411894935883888</c:v>
                </c:pt>
                <c:pt idx="125">
                  <c:v>-5.281983651225536</c:v>
                </c:pt>
                <c:pt idx="126">
                  <c:v>-5.2231697128373362</c:v>
                </c:pt>
                <c:pt idx="127">
                  <c:v>-5.1647544127788709</c:v>
                </c:pt>
                <c:pt idx="128">
                  <c:v>-5.1067440499272294</c:v>
                </c:pt>
                <c:pt idx="129">
                  <c:v>-5.0491445032958318</c:v>
                </c:pt>
                <c:pt idx="130">
                  <c:v>-4.9919612471647188</c:v>
                </c:pt>
                <c:pt idx="131">
                  <c:v>-4.9351993657410702</c:v>
                </c:pt>
                <c:pt idx="132">
                  <c:v>-4.8788635673636893</c:v>
                </c:pt>
                <c:pt idx="133">
                  <c:v>-4.8229581982648035</c:v>
                </c:pt>
                <c:pt idx="134">
                  <c:v>-4.7674872559022399</c:v>
                </c:pt>
                <c:pt idx="135">
                  <c:v>-4.7124544018745294</c:v>
                </c:pt>
                <c:pt idx="136">
                  <c:v>-4.6578629744312501</c:v>
                </c:pt>
                <c:pt idx="137">
                  <c:v>-4.6037160005904738</c:v>
                </c:pt>
                <c:pt idx="138">
                  <c:v>-4.5500162078749407</c:v>
                </c:pt>
                <c:pt idx="139">
                  <c:v>-4.4967660356781538</c:v>
                </c:pt>
                <c:pt idx="140">
                  <c:v>-4.4439676462713376</c:v>
                </c:pt>
                <c:pt idx="141">
                  <c:v>-4.3916229354618412</c:v>
                </c:pt>
                <c:pt idx="142">
                  <c:v>-4.3397335429133372</c:v>
                </c:pt>
                <c:pt idx="143">
                  <c:v>-4.288300862137719</c:v>
                </c:pt>
                <c:pt idx="144">
                  <c:v>-4.2373260501685515</c:v>
                </c:pt>
                <c:pt idx="145">
                  <c:v>-4.1868100369254027</c:v>
                </c:pt>
                <c:pt idx="146">
                  <c:v>-4.1367535342782622</c:v>
                </c:pt>
                <c:pt idx="147">
                  <c:v>-4.0871570448209722</c:v>
                </c:pt>
                <c:pt idx="148">
                  <c:v>-4.0380208703622955</c:v>
                </c:pt>
                <c:pt idx="149">
                  <c:v>-3.9893451201430126</c:v>
                </c:pt>
                <c:pt idx="150">
                  <c:v>-3.9411297187872485</c:v>
                </c:pt>
                <c:pt idx="151">
                  <c:v>-3.8933744139959012</c:v>
                </c:pt>
                <c:pt idx="152">
                  <c:v>-3.846078783989896</c:v>
                </c:pt>
                <c:pt idx="153">
                  <c:v>-3.7992422447107512</c:v>
                </c:pt>
                <c:pt idx="154">
                  <c:v>-3.7528640567856919</c:v>
                </c:pt>
                <c:pt idx="155">
                  <c:v>-3.7069433322643488</c:v>
                </c:pt>
                <c:pt idx="156">
                  <c:v>-3.6614790411339553</c:v>
                </c:pt>
                <c:pt idx="157">
                  <c:v>-3.6164700176195939</c:v>
                </c:pt>
                <c:pt idx="158">
                  <c:v>-3.5719149662760361</c:v>
                </c:pt>
                <c:pt idx="159">
                  <c:v>-3.5278124678773874</c:v>
                </c:pt>
                <c:pt idx="160">
                  <c:v>-3.4841609851106732</c:v>
                </c:pt>
                <c:pt idx="161">
                  <c:v>-3.4409588680792305</c:v>
                </c:pt>
                <c:pt idx="162">
                  <c:v>-3.3982043596216824</c:v>
                </c:pt>
                <c:pt idx="163">
                  <c:v>-3.3558956004520764</c:v>
                </c:pt>
                <c:pt idx="164">
                  <c:v>-3.3140306341265489</c:v>
                </c:pt>
                <c:pt idx="165">
                  <c:v>-3.2726074118418382</c:v>
                </c:pt>
                <c:pt idx="166">
                  <c:v>-3.2316237970707191</c:v>
                </c:pt>
                <c:pt idx="167">
                  <c:v>-3.1910775700393033</c:v>
                </c:pt>
                <c:pt idx="168">
                  <c:v>-3.1509664320510486</c:v>
                </c:pt>
                <c:pt idx="169">
                  <c:v>-3.1112880096621258</c:v>
                </c:pt>
                <c:pt idx="170">
                  <c:v>-3.0720398587126994</c:v>
                </c:pt>
                <c:pt idx="171">
                  <c:v>-3.0332194682185016</c:v>
                </c:pt>
                <c:pt idx="172">
                  <c:v>-2.9948242641270157</c:v>
                </c:pt>
                <c:pt idx="173">
                  <c:v>-2.9568516129423656</c:v>
                </c:pt>
                <c:pt idx="174">
                  <c:v>-2.9192988252230032</c:v>
                </c:pt>
                <c:pt idx="175">
                  <c:v>-2.8821631589560721</c:v>
                </c:pt>
                <c:pt idx="176">
                  <c:v>-2.8454418228122416</c:v>
                </c:pt>
                <c:pt idx="177">
                  <c:v>-2.8091319792847251</c:v>
                </c:pt>
                <c:pt idx="178">
                  <c:v>-2.7732307477160472</c:v>
                </c:pt>
                <c:pt idx="179">
                  <c:v>-2.7377352072160335</c:v>
                </c:pt>
                <c:pt idx="180">
                  <c:v>-2.7026423994744051</c:v>
                </c:pt>
                <c:pt idx="181">
                  <c:v>-2.6679493314712555</c:v>
                </c:pt>
                <c:pt idx="182">
                  <c:v>-2.6336529780885711</c:v>
                </c:pt>
                <c:pt idx="183">
                  <c:v>-2.5997502846259106</c:v>
                </c:pt>
                <c:pt idx="184">
                  <c:v>-2.5662381692232072</c:v>
                </c:pt>
                <c:pt idx="185">
                  <c:v>-2.5331135251936279</c:v>
                </c:pt>
                <c:pt idx="186">
                  <c:v>-2.5003732232692855</c:v>
                </c:pt>
                <c:pt idx="187">
                  <c:v>-2.468014113762576</c:v>
                </c:pt>
                <c:pt idx="188">
                  <c:v>-2.4360330286457579</c:v>
                </c:pt>
                <c:pt idx="189">
                  <c:v>-2.4044267835513953</c:v>
                </c:pt>
                <c:pt idx="190">
                  <c:v>-2.3731921796961308</c:v>
                </c:pt>
                <c:pt idx="191">
                  <c:v>-2.3423260057302517</c:v>
                </c:pt>
                <c:pt idx="192">
                  <c:v>-2.3118250395153748</c:v>
                </c:pt>
                <c:pt idx="193">
                  <c:v>-2.2816860498325711</c:v>
                </c:pt>
                <c:pt idx="194">
                  <c:v>-2.2519057980231083</c:v>
                </c:pt>
                <c:pt idx="195">
                  <c:v>-2.2224810395640215</c:v>
                </c:pt>
                <c:pt idx="196">
                  <c:v>-2.1934085255805496</c:v>
                </c:pt>
                <c:pt idx="197">
                  <c:v>-2.164685004297497</c:v>
                </c:pt>
                <c:pt idx="198">
                  <c:v>-2.1363072224314759</c:v>
                </c:pt>
                <c:pt idx="199">
                  <c:v>-2.1082719265259406</c:v>
                </c:pt>
                <c:pt idx="200">
                  <c:v>-2.0805758642308869</c:v>
                </c:pt>
                <c:pt idx="201">
                  <c:v>-2.0532157855289634</c:v>
                </c:pt>
                <c:pt idx="202">
                  <c:v>-2.0261884439097932</c:v>
                </c:pt>
                <c:pt idx="203">
                  <c:v>-1.9994905974941739</c:v>
                </c:pt>
                <c:pt idx="204">
                  <c:v>-1.9731190101097875</c:v>
                </c:pt>
                <c:pt idx="205">
                  <c:v>-1.9470704523200322</c:v>
                </c:pt>
                <c:pt idx="206">
                  <c:v>-1.9213417024075032</c:v>
                </c:pt>
                <c:pt idx="207">
                  <c:v>-1.8959295473136248</c:v>
                </c:pt>
                <c:pt idx="208">
                  <c:v>-1.870830783535905</c:v>
                </c:pt>
                <c:pt idx="209">
                  <c:v>-1.8460422179841849</c:v>
                </c:pt>
                <c:pt idx="210">
                  <c:v>-1.8215606687972834</c:v>
                </c:pt>
                <c:pt idx="211">
                  <c:v>-1.7973829661213425</c:v>
                </c:pt>
                <c:pt idx="212">
                  <c:v>-1.773505952851173</c:v>
                </c:pt>
                <c:pt idx="213">
                  <c:v>-1.7499264853358243</c:v>
                </c:pt>
                <c:pt idx="214">
                  <c:v>-1.726641434049615</c:v>
                </c:pt>
                <c:pt idx="215">
                  <c:v>-1.7036476842297805</c:v>
                </c:pt>
                <c:pt idx="216">
                  <c:v>-1.680942136481866</c:v>
                </c:pt>
                <c:pt idx="217">
                  <c:v>-1.6585217073539897</c:v>
                </c:pt>
                <c:pt idx="218">
                  <c:v>-1.6363833298810269</c:v>
                </c:pt>
                <c:pt idx="219">
                  <c:v>-1.6145239540997469</c:v>
                </c:pt>
                <c:pt idx="220">
                  <c:v>-1.5929405475359344</c:v>
                </c:pt>
                <c:pt idx="221">
                  <c:v>-1.5716300956644229</c:v>
                </c:pt>
                <c:pt idx="222">
                  <c:v>-1.5505896023430346</c:v>
                </c:pt>
                <c:pt idx="223">
                  <c:v>-1.5298160902213014</c:v>
                </c:pt>
                <c:pt idx="224">
                  <c:v>-1.5093066011248772</c:v>
                </c:pt>
                <c:pt idx="225">
                  <c:v>-1.4890581964164862</c:v>
                </c:pt>
                <c:pt idx="226">
                  <c:v>-1.4690679573342491</c:v>
                </c:pt>
                <c:pt idx="227">
                  <c:v>-1.449332985308188</c:v>
                </c:pt>
                <c:pt idx="228">
                  <c:v>-1.429850402255699</c:v>
                </c:pt>
                <c:pt idx="229">
                  <c:v>-1.4106173508567403</c:v>
                </c:pt>
                <c:pt idx="230">
                  <c:v>-1.3916309948094863</c:v>
                </c:pt>
                <c:pt idx="231">
                  <c:v>-1.3728885190671285</c:v>
                </c:pt>
                <c:pt idx="232">
                  <c:v>-1.354387130056556</c:v>
                </c:pt>
                <c:pt idx="233">
                  <c:v>-1.3361240558795471</c:v>
                </c:pt>
                <c:pt idx="234">
                  <c:v>-1.3180965464971239</c:v>
                </c:pt>
                <c:pt idx="235">
                  <c:v>-1.3003018738977208</c:v>
                </c:pt>
                <c:pt idx="236">
                  <c:v>-1.2827373322497482</c:v>
                </c:pt>
                <c:pt idx="237">
                  <c:v>-1.2654002380391418</c:v>
                </c:pt>
                <c:pt idx="238">
                  <c:v>-1.2482879301924874</c:v>
                </c:pt>
                <c:pt idx="239">
                  <c:v>-1.2313977701862491</c:v>
                </c:pt>
                <c:pt idx="240">
                  <c:v>-1.2147271421426251</c:v>
                </c:pt>
                <c:pt idx="241">
                  <c:v>-1.1982734529126156</c:v>
                </c:pt>
                <c:pt idx="242">
                  <c:v>-1.1820341321466994</c:v>
                </c:pt>
                <c:pt idx="243">
                  <c:v>-1.1660066323536891</c:v>
                </c:pt>
                <c:pt idx="244">
                  <c:v>-1.1501884289482027</c:v>
                </c:pt>
                <c:pt idx="245">
                  <c:v>-1.1345770202871843</c:v>
                </c:pt>
                <c:pt idx="246">
                  <c:v>-1.1191699276959659</c:v>
                </c:pt>
                <c:pt idx="247">
                  <c:v>-1.103964695484231</c:v>
                </c:pt>
                <c:pt idx="248">
                  <c:v>-1.088958890952358</c:v>
                </c:pt>
                <c:pt idx="249">
                  <c:v>-1.0741501043884867</c:v>
                </c:pt>
                <c:pt idx="250">
                  <c:v>-1.0595359490567162</c:v>
                </c:pt>
                <c:pt idx="251">
                  <c:v>-1.0451140611768199</c:v>
                </c:pt>
                <c:pt idx="252">
                  <c:v>-1.0308820998958117</c:v>
                </c:pt>
                <c:pt idx="253">
                  <c:v>-1.0168377472517336</c:v>
                </c:pt>
                <c:pt idx="254">
                  <c:v>-1.002978708129979</c:v>
                </c:pt>
                <c:pt idx="255">
                  <c:v>-0.98930271021252125</c:v>
                </c:pt>
                <c:pt idx="256">
                  <c:v>-0.9758075039202978</c:v>
                </c:pt>
                <c:pt idx="257">
                  <c:v>-0.96249086234912029</c:v>
                </c:pt>
                <c:pt idx="258">
                  <c:v>-0.94935058119936488</c:v>
                </c:pt>
                <c:pt idx="259">
                  <c:v>-0.93638447869973251</c:v>
                </c:pt>
                <c:pt idx="260">
                  <c:v>-0.92359039552541211</c:v>
                </c:pt>
                <c:pt idx="261">
                  <c:v>-0.91096619471074947</c:v>
                </c:pt>
                <c:pt idx="262">
                  <c:v>-0.89850976155693552</c:v>
                </c:pt>
                <c:pt idx="263">
                  <c:v>-0.8862190035347145</c:v>
                </c:pt>
                <c:pt idx="264">
                  <c:v>-0.87409185018253344</c:v>
                </c:pt>
                <c:pt idx="265">
                  <c:v>-0.86212625300019163</c:v>
                </c:pt>
                <c:pt idx="266">
                  <c:v>-0.85032018533842813</c:v>
                </c:pt>
                <c:pt idx="267">
                  <c:v>-0.83867164228447122</c:v>
                </c:pt>
                <c:pt idx="268">
                  <c:v>-0.82717864054388035</c:v>
                </c:pt>
                <c:pt idx="269">
                  <c:v>-0.81583921831877415</c:v>
                </c:pt>
                <c:pt idx="270">
                  <c:v>-0.80465143518279614</c:v>
                </c:pt>
                <c:pt idx="271">
                  <c:v>-0.79361337195283455</c:v>
                </c:pt>
                <c:pt idx="272">
                  <c:v>-0.78272313055781861</c:v>
                </c:pt>
                <c:pt idx="273">
                  <c:v>-0.77197883390462851</c:v>
                </c:pt>
                <c:pt idx="274">
                  <c:v>-0.7613786257414602</c:v>
                </c:pt>
                <c:pt idx="275">
                  <c:v>-0.75092067051863243</c:v>
                </c:pt>
                <c:pt idx="276">
                  <c:v>-0.7406031532471381</c:v>
                </c:pt>
                <c:pt idx="277">
                  <c:v>-0.73042427935494403</c:v>
                </c:pt>
                <c:pt idx="278">
                  <c:v>-0.72038227454136972</c:v>
                </c:pt>
                <c:pt idx="279">
                  <c:v>-0.71047538462950355</c:v>
                </c:pt>
                <c:pt idx="280">
                  <c:v>-0.70070187541693607</c:v>
                </c:pt>
                <c:pt idx="281">
                  <c:v>-0.69106003252479542</c:v>
                </c:pt>
                <c:pt idx="282">
                  <c:v>-0.68154816124539019</c:v>
                </c:pt>
                <c:pt idx="283">
                  <c:v>-0.67216458638843557</c:v>
                </c:pt>
                <c:pt idx="284">
                  <c:v>-0.66290765212601133</c:v>
                </c:pt>
                <c:pt idx="285">
                  <c:v>-0.65377572183642541</c:v>
                </c:pt>
                <c:pt idx="286">
                  <c:v>-0.64476717794700511</c:v>
                </c:pt>
                <c:pt idx="287">
                  <c:v>-0.6358804217760271</c:v>
                </c:pt>
                <c:pt idx="288">
                  <c:v>-0.62711387337373592</c:v>
                </c:pt>
                <c:pt idx="289">
                  <c:v>-0.61846597136270343</c:v>
                </c:pt>
                <c:pt idx="290">
                  <c:v>-0.60993517277750953</c:v>
                </c:pt>
                <c:pt idx="291">
                  <c:v>-0.60151995290392779</c:v>
                </c:pt>
                <c:pt idx="292">
                  <c:v>-0.59321880511757952</c:v>
                </c:pt>
                <c:pt idx="293">
                  <c:v>-0.58503024072226939</c:v>
                </c:pt>
                <c:pt idx="294">
                  <c:v>-0.57695278878797218</c:v>
                </c:pt>
                <c:pt idx="295">
                  <c:v>-0.56898499598866359</c:v>
                </c:pt>
                <c:pt idx="296">
                  <c:v>-0.56112542643991248</c:v>
                </c:pt>
                <c:pt idx="297">
                  <c:v>-0.55337266153646414</c:v>
                </c:pt>
                <c:pt idx="298">
                  <c:v>-0.54572529978975459</c:v>
                </c:pt>
                <c:pt idx="299">
                  <c:v>-0.53818195666553581</c:v>
                </c:pt>
                <c:pt idx="300">
                  <c:v>-0.53074126442154645</c:v>
                </c:pt>
                <c:pt idx="301">
                  <c:v>-0.523401871945394</c:v>
                </c:pt>
                <c:pt idx="302">
                  <c:v>-0.51616244459263982</c:v>
                </c:pt>
                <c:pt idx="303">
                  <c:v>-0.50902166402520166</c:v>
                </c:pt>
                <c:pt idx="304">
                  <c:v>-0.50197822805003711</c:v>
                </c:pt>
                <c:pt idx="305">
                  <c:v>-0.49503085045824413</c:v>
                </c:pt>
                <c:pt idx="306">
                  <c:v>-0.48817826086456229</c:v>
                </c:pt>
                <c:pt idx="307">
                  <c:v>-0.48141920454739856</c:v>
                </c:pt>
                <c:pt idx="308">
                  <c:v>-0.4747524422892983</c:v>
                </c:pt>
                <c:pt idx="309">
                  <c:v>-0.46817675021802385</c:v>
                </c:pt>
                <c:pt idx="310">
                  <c:v>-0.46169091964821429</c:v>
                </c:pt>
                <c:pt idx="311">
                  <c:v>-0.45529375692367569</c:v>
                </c:pt>
                <c:pt idx="312">
                  <c:v>-0.4489840832603455</c:v>
                </c:pt>
                <c:pt idx="313">
                  <c:v>-0.44276073458995185</c:v>
                </c:pt>
                <c:pt idx="314">
                  <c:v>-0.43662256140441558</c:v>
                </c:pt>
                <c:pt idx="315">
                  <c:v>-0.43056842860101308</c:v>
                </c:pt>
                <c:pt idx="316">
                  <c:v>-0.424597215328329</c:v>
                </c:pt>
                <c:pt idx="317">
                  <c:v>-0.41870781483303604</c:v>
                </c:pt>
                <c:pt idx="318">
                  <c:v>-0.41289913430751912</c:v>
                </c:pt>
                <c:pt idx="319">
                  <c:v>-0.40717009473836913</c:v>
                </c:pt>
                <c:pt idx="320">
                  <c:v>-0.40151963075576957</c:v>
                </c:pt>
                <c:pt idx="321">
                  <c:v>-0.39594669048380721</c:v>
                </c:pt>
                <c:pt idx="322">
                  <c:v>-0.39045023539170676</c:v>
                </c:pt>
                <c:pt idx="323">
                  <c:v>-0.3850292401460359</c:v>
                </c:pt>
                <c:pt idx="324">
                  <c:v>-0.37968269246386888</c:v>
                </c:pt>
                <c:pt idx="325">
                  <c:v>-0.37440959296695348</c:v>
                </c:pt>
                <c:pt idx="326">
                  <c:v>-0.36920895503687878</c:v>
                </c:pt>
                <c:pt idx="327">
                  <c:v>-0.36407980467126511</c:v>
                </c:pt>
                <c:pt idx="328">
                  <c:v>-0.35902118034099217</c:v>
                </c:pt>
                <c:pt idx="329">
                  <c:v>-0.35403213284847185</c:v>
                </c:pt>
                <c:pt idx="330">
                  <c:v>-0.34911172518698341</c:v>
                </c:pt>
                <c:pt idx="331">
                  <c:v>-0.3442590324010808</c:v>
                </c:pt>
                <c:pt idx="332">
                  <c:v>-0.3394731414480785</c:v>
                </c:pt>
                <c:pt idx="333">
                  <c:v>-0.33475315106063375</c:v>
                </c:pt>
                <c:pt idx="334">
                  <c:v>-0.33009817161041738</c:v>
                </c:pt>
                <c:pt idx="335">
                  <c:v>-0.32550732497290491</c:v>
                </c:pt>
                <c:pt idx="336">
                  <c:v>-0.32097974439327071</c:v>
                </c:pt>
                <c:pt idx="337">
                  <c:v>-0.31651457435340763</c:v>
                </c:pt>
                <c:pt idx="338">
                  <c:v>-0.31211097044006991</c:v>
                </c:pt>
                <c:pt idx="339">
                  <c:v>-0.30776809921414883</c:v>
                </c:pt>
                <c:pt idx="340">
                  <c:v>-0.30348513808107946</c:v>
                </c:pt>
                <c:pt idx="341">
                  <c:v>-0.29926127516238832</c:v>
                </c:pt>
                <c:pt idx="342">
                  <c:v>-0.29509570916838235</c:v>
                </c:pt>
                <c:pt idx="343">
                  <c:v>-0.29098764927197773</c:v>
                </c:pt>
                <c:pt idx="344">
                  <c:v>-0.28693631498368039</c:v>
                </c:pt>
                <c:pt idx="345">
                  <c:v>-0.28294093602770798</c:v>
                </c:pt>
                <c:pt idx="346">
                  <c:v>-0.27900075221926007</c:v>
                </c:pt>
                <c:pt idx="347">
                  <c:v>-0.27511501334294119</c:v>
                </c:pt>
                <c:pt idx="348">
                  <c:v>-0.27128297903232351</c:v>
                </c:pt>
                <c:pt idx="349">
                  <c:v>-0.26750391865066619</c:v>
                </c:pt>
                <c:pt idx="350">
                  <c:v>-0.26377711117277491</c:v>
                </c:pt>
                <c:pt idx="351">
                  <c:v>-0.26010184506800488</c:v>
                </c:pt>
                <c:pt idx="352">
                  <c:v>-0.25647741818441527</c:v>
                </c:pt>
                <c:pt idx="353">
                  <c:v>-0.25290313763405559</c:v>
                </c:pt>
                <c:pt idx="354">
                  <c:v>-0.24937831967939877</c:v>
                </c:pt>
                <c:pt idx="355">
                  <c:v>-0.24590228962089902</c:v>
                </c:pt>
                <c:pt idx="356">
                  <c:v>-0.24247438168569857</c:v>
                </c:pt>
                <c:pt idx="357">
                  <c:v>-0.23909393891744385</c:v>
                </c:pt>
                <c:pt idx="358">
                  <c:v>-0.23576031306724593</c:v>
                </c:pt>
                <c:pt idx="359">
                  <c:v>-0.23247286448574761</c:v>
                </c:pt>
                <c:pt idx="360">
                  <c:v>-0.22923096201631596</c:v>
                </c:pt>
                <c:pt idx="361">
                  <c:v>-0.22603398288934309</c:v>
                </c:pt>
                <c:pt idx="362">
                  <c:v>-0.22288131261765615</c:v>
                </c:pt>
                <c:pt idx="363">
                  <c:v>-0.21977234489302999</c:v>
                </c:pt>
                <c:pt idx="364">
                  <c:v>-0.21670648148379409</c:v>
                </c:pt>
                <c:pt idx="365">
                  <c:v>-0.21368313213353632</c:v>
                </c:pt>
                <c:pt idx="366">
                  <c:v>-0.21070171446088629</c:v>
                </c:pt>
                <c:pt idx="367">
                  <c:v>-0.20776165386038492</c:v>
                </c:pt>
                <c:pt idx="368">
                  <c:v>-0.204862383404423</c:v>
                </c:pt>
                <c:pt idx="369">
                  <c:v>-0.2020033437462502</c:v>
                </c:pt>
                <c:pt idx="370">
                  <c:v>-0.19918398302404541</c:v>
                </c:pt>
                <c:pt idx="371">
                  <c:v>-0.19640375676604094</c:v>
                </c:pt>
                <c:pt idx="372">
                  <c:v>-0.19366212779669392</c:v>
                </c:pt>
                <c:pt idx="373">
                  <c:v>-0.19095856614390277</c:v>
                </c:pt>
                <c:pt idx="374">
                  <c:v>-0.18829254894725317</c:v>
                </c:pt>
                <c:pt idx="375">
                  <c:v>-0.1856635603672967</c:v>
                </c:pt>
                <c:pt idx="376">
                  <c:v>-0.18307109149584191</c:v>
                </c:pt>
                <c:pt idx="377">
                  <c:v>-0.18051464026726999</c:v>
                </c:pt>
                <c:pt idx="378">
                  <c:v>-0.17799371137084147</c:v>
                </c:pt>
                <c:pt idx="379">
                  <c:v>-0.17550781616401584</c:v>
                </c:pt>
                <c:pt idx="380">
                  <c:v>-0.17305647258674917</c:v>
                </c:pt>
                <c:pt idx="381">
                  <c:v>-0.17063920507678323</c:v>
                </c:pt>
                <c:pt idx="382">
                  <c:v>-0.16825554448590538</c:v>
                </c:pt>
                <c:pt idx="383">
                  <c:v>-0.16590502799717716</c:v>
                </c:pt>
                <c:pt idx="384">
                  <c:v>-0.16358719904312516</c:v>
                </c:pt>
                <c:pt idx="385">
                  <c:v>-0.16130160722487782</c:v>
                </c:pt>
                <c:pt idx="386">
                  <c:v>-0.15904780823225348</c:v>
                </c:pt>
                <c:pt idx="387">
                  <c:v>-0.1568253637647799</c:v>
                </c:pt>
                <c:pt idx="388">
                  <c:v>-0.15463384145364131</c:v>
                </c:pt>
                <c:pt idx="389">
                  <c:v>-0.15247281478454996</c:v>
                </c:pt>
                <c:pt idx="390">
                  <c:v>-0.15034186302152544</c:v>
                </c:pt>
                <c:pt idx="391">
                  <c:v>-0.14824057113158068</c:v>
                </c:pt>
                <c:pt idx="392">
                  <c:v>-0.14616852971030256</c:v>
                </c:pt>
                <c:pt idx="393">
                  <c:v>-0.14412533490832005</c:v>
                </c:pt>
                <c:pt idx="394">
                  <c:v>-0.14211058835865464</c:v>
                </c:pt>
                <c:pt idx="395">
                  <c:v>-0.14012389710493914</c:v>
                </c:pt>
                <c:pt idx="396">
                  <c:v>-0.1381648735305028</c:v>
                </c:pt>
                <c:pt idx="397">
                  <c:v>-0.13623313528830933</c:v>
                </c:pt>
                <c:pt idx="398">
                  <c:v>-0.13432830523174558</c:v>
                </c:pt>
                <c:pt idx="399">
                  <c:v>-0.13245001134624501</c:v>
                </c:pt>
                <c:pt idx="400">
                  <c:v>-0.13059788668174754</c:v>
                </c:pt>
                <c:pt idx="401">
                  <c:v>-0.12877156928597819</c:v>
                </c:pt>
                <c:pt idx="402">
                  <c:v>-0.12697070213854128</c:v>
                </c:pt>
                <c:pt idx="403">
                  <c:v>-0.12519493308582552</c:v>
                </c:pt>
                <c:pt idx="404">
                  <c:v>-0.12344391477670207</c:v>
                </c:pt>
                <c:pt idx="405">
                  <c:v>-0.12171730459901811</c:v>
                </c:pt>
                <c:pt idx="406">
                  <c:v>-0.12001476461687047</c:v>
                </c:pt>
                <c:pt idx="407">
                  <c:v>-0.1183359615086565</c:v>
                </c:pt>
                <c:pt idx="408">
                  <c:v>-0.11668056650589022</c:v>
                </c:pt>
                <c:pt idx="409">
                  <c:v>-0.11504825533277703</c:v>
                </c:pt>
                <c:pt idx="410">
                  <c:v>-0.11343870814654301</c:v>
                </c:pt>
                <c:pt idx="411">
                  <c:v>-0.11185160947850231</c:v>
                </c:pt>
                <c:pt idx="412">
                  <c:v>-0.11028664817586549</c:v>
                </c:pt>
                <c:pt idx="413">
                  <c:v>-0.10874351734427155</c:v>
                </c:pt>
                <c:pt idx="414">
                  <c:v>-0.10722191429104197</c:v>
                </c:pt>
                <c:pt idx="415">
                  <c:v>-0.10572154046914703</c:v>
                </c:pt>
                <c:pt idx="416">
                  <c:v>-0.10424210142187566</c:v>
                </c:pt>
                <c:pt idx="417">
                  <c:v>-0.10278330672820406</c:v>
                </c:pt>
                <c:pt idx="418">
                  <c:v>-0.1013448699488517</c:v>
                </c:pt>
                <c:pt idx="419">
                  <c:v>-9.992650857302178E-2</c:v>
                </c:pt>
                <c:pt idx="420">
                  <c:v>-9.8527943965814185E-2</c:v>
                </c:pt>
                <c:pt idx="421">
                  <c:v>-9.7148901316305769E-2</c:v>
                </c:pt>
                <c:pt idx="422">
                  <c:v>-9.5789109586291943E-2</c:v>
                </c:pt>
                <c:pt idx="423">
                  <c:v>-9.4448301459678002E-2</c:v>
                </c:pt>
                <c:pt idx="424">
                  <c:v>-9.3126213292518134E-2</c:v>
                </c:pt>
                <c:pt idx="425">
                  <c:v>-9.1822585063690509E-2</c:v>
                </c:pt>
                <c:pt idx="426">
                  <c:v>-9.0537160326202903E-2</c:v>
                </c:pt>
                <c:pt idx="427">
                  <c:v>-8.9269686159123687E-2</c:v>
                </c:pt>
                <c:pt idx="428">
                  <c:v>-8.80199131201269E-2</c:v>
                </c:pt>
                <c:pt idx="429">
                  <c:v>-8.6787595198648315E-2</c:v>
                </c:pt>
                <c:pt idx="430">
                  <c:v>-8.5572489769642754E-2</c:v>
                </c:pt>
                <c:pt idx="431">
                  <c:v>-8.4374357547938969E-2</c:v>
                </c:pt>
                <c:pt idx="432">
                  <c:v>-8.3192962543179649E-2</c:v>
                </c:pt>
                <c:pt idx="433">
                  <c:v>-8.2028072015346967E-2</c:v>
                </c:pt>
                <c:pt idx="434">
                  <c:v>-8.08794564308606E-2</c:v>
                </c:pt>
                <c:pt idx="435">
                  <c:v>-7.9746889419245084E-2</c:v>
                </c:pt>
                <c:pt idx="436">
                  <c:v>-7.8630147730358965E-2</c:v>
                </c:pt>
                <c:pt idx="437">
                  <c:v>-7.7529011192179337E-2</c:v>
                </c:pt>
                <c:pt idx="438">
                  <c:v>-7.6443262669133552E-2</c:v>
                </c:pt>
                <c:pt idx="439">
                  <c:v>-7.5372688020974049E-2</c:v>
                </c:pt>
                <c:pt idx="440">
                  <c:v>-7.4317076062190013E-2</c:v>
                </c:pt>
                <c:pt idx="441">
                  <c:v>-7.3276218521946102E-2</c:v>
                </c:pt>
                <c:pt idx="442">
                  <c:v>-7.2249910004545032E-2</c:v>
                </c:pt>
                <c:pt idx="443">
                  <c:v>-7.1237947950408068E-2</c:v>
                </c:pt>
                <c:pt idx="444">
                  <c:v>-7.0240132597564967E-2</c:v>
                </c:pt>
                <c:pt idx="445">
                  <c:v>-6.9256266943647629E-2</c:v>
                </c:pt>
                <c:pt idx="446">
                  <c:v>-6.8286156708384477E-2</c:v>
                </c:pt>
                <c:pt idx="447">
                  <c:v>-6.7329610296584602E-2</c:v>
                </c:pt>
                <c:pt idx="448">
                  <c:v>-6.6386438761610406E-2</c:v>
                </c:pt>
                <c:pt idx="449">
                  <c:v>-6.5456455769329097E-2</c:v>
                </c:pt>
                <c:pt idx="450">
                  <c:v>-6.4539477562539888E-2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0.50408230405540166</c:v>
                </c:pt>
                <c:pt idx="1">
                  <c:v>-2.7183040129287406E-2</c:v>
                </c:pt>
                <c:pt idx="2">
                  <c:v>-0.53638343592444926</c:v>
                </c:pt>
                <c:pt idx="3">
                  <c:v>-1.0242357021380712</c:v>
                </c:pt>
                <c:pt idx="4">
                  <c:v>-1.4914352501264929</c:v>
                </c:pt>
                <c:pt idx="5">
                  <c:v>-1.9386567004874991</c:v>
                </c:pt>
                <c:pt idx="6">
                  <c:v>-2.3665544822845987</c:v>
                </c:pt>
                <c:pt idx="7">
                  <c:v>-2.775763415293202</c:v>
                </c:pt>
                <c:pt idx="8">
                  <c:v>-3.166899275745493</c:v>
                </c:pt>
                <c:pt idx="9">
                  <c:v>-3.5405593460382256</c:v>
                </c:pt>
                <c:pt idx="10">
                  <c:v>-3.8973229488538621</c:v>
                </c:pt>
                <c:pt idx="11">
                  <c:v>-4.2377519661331675</c:v>
                </c:pt>
                <c:pt idx="12">
                  <c:v>-4.5623913433254444</c:v>
                </c:pt>
                <c:pt idx="13">
                  <c:v>-4.8717695793299178</c:v>
                </c:pt>
                <c:pt idx="14">
                  <c:v>-5.1663992025311067</c:v>
                </c:pt>
                <c:pt idx="15">
                  <c:v>-5.4467772333188194</c:v>
                </c:pt>
                <c:pt idx="16">
                  <c:v>-5.7133856334733579</c:v>
                </c:pt>
                <c:pt idx="17">
                  <c:v>-5.9666917427850592</c:v>
                </c:pt>
                <c:pt idx="18">
                  <c:v>-6.207148703267606</c:v>
                </c:pt>
                <c:pt idx="19">
                  <c:v>-6.4351958713140327</c:v>
                </c:pt>
                <c:pt idx="20">
                  <c:v>-6.6512592181349142</c:v>
                </c:pt>
                <c:pt idx="21">
                  <c:v>-6.8557517188084418</c:v>
                </c:pt>
                <c:pt idx="22">
                  <c:v>-7.0490737302629185</c:v>
                </c:pt>
                <c:pt idx="23">
                  <c:v>-7.2316133585034876</c:v>
                </c:pt>
                <c:pt idx="24">
                  <c:v>-7.4037468153858086</c:v>
                </c:pt>
                <c:pt idx="25">
                  <c:v>-7.5658387652310743</c:v>
                </c:pt>
                <c:pt idx="26">
                  <c:v>-7.7182426615685706</c:v>
                </c:pt>
                <c:pt idx="27">
                  <c:v>-7.8613010742839364</c:v>
                </c:pt>
                <c:pt idx="28">
                  <c:v>-7.995346007443338</c:v>
                </c:pt>
                <c:pt idx="29">
                  <c:v>-8.1206992080564149</c:v>
                </c:pt>
                <c:pt idx="30">
                  <c:v>-8.2376724660333736</c:v>
                </c:pt>
                <c:pt idx="31">
                  <c:v>-8.3465679055844255</c:v>
                </c:pt>
                <c:pt idx="32">
                  <c:v>-8.4476782683029441</c:v>
                </c:pt>
                <c:pt idx="33">
                  <c:v>-8.541287188166681</c:v>
                </c:pt>
                <c:pt idx="34">
                  <c:v>-8.6276694586852045</c:v>
                </c:pt>
                <c:pt idx="35">
                  <c:v>-8.707091292414896</c:v>
                </c:pt>
                <c:pt idx="36">
                  <c:v>-8.77981057305702</c:v>
                </c:pt>
                <c:pt idx="37">
                  <c:v>-8.8460771003480563</c:v>
                </c:pt>
                <c:pt idx="38">
                  <c:v>-8.9061328279457381</c:v>
                </c:pt>
                <c:pt idx="39">
                  <c:v>-8.960212094508595</c:v>
                </c:pt>
                <c:pt idx="40">
                  <c:v>-9.0085418481610624</c:v>
                </c:pt>
                <c:pt idx="41">
                  <c:v>-9.0513418645310839</c:v>
                </c:pt>
                <c:pt idx="42">
                  <c:v>-9.0888249585415775</c:v>
                </c:pt>
                <c:pt idx="43">
                  <c:v>-9.1211971901324258</c:v>
                </c:pt>
                <c:pt idx="44">
                  <c:v>-9.14865806408433</c:v>
                </c:pt>
                <c:pt idx="45">
                  <c:v>-9.1714007241112725</c:v>
                </c:pt>
                <c:pt idx="46">
                  <c:v>-9.1896121413836553</c:v>
                </c:pt>
                <c:pt idx="47">
                  <c:v>-9.2034732976394587</c:v>
                </c:pt>
                <c:pt idx="48">
                  <c:v>-9.2131593630365973</c:v>
                </c:pt>
                <c:pt idx="49">
                  <c:v>-9.2188398688951239</c:v>
                </c:pt>
                <c:pt idx="50">
                  <c:v>-9.2206788754739062</c:v>
                </c:pt>
                <c:pt idx="51">
                  <c:v>-9.2188351349222568</c:v>
                </c:pt>
                <c:pt idx="52">
                  <c:v>-9.2134622495430989</c:v>
                </c:pt>
                <c:pt idx="53">
                  <c:v>-9.2047088255004414</c:v>
                </c:pt>
                <c:pt idx="54">
                  <c:v>-9.1927186221000401</c:v>
                </c:pt>
                <c:pt idx="55">
                  <c:v>-9.1776306967687837</c:v>
                </c:pt>
                <c:pt idx="56">
                  <c:v>-9.1595795458545606</c:v>
                </c:pt>
                <c:pt idx="57">
                  <c:v>-9.1386952413650313</c:v>
                </c:pt>
                <c:pt idx="58">
                  <c:v>-9.1151035637605009</c:v>
                </c:pt>
                <c:pt idx="59">
                  <c:v>-9.0889261309126645</c:v>
                </c:pt>
                <c:pt idx="60">
                  <c:v>-9.0602805233379797</c:v>
                </c:pt>
                <c:pt idx="61">
                  <c:v>-9.029280405811404</c:v>
                </c:pt>
                <c:pt idx="62">
                  <c:v>-8.9960356454630599</c:v>
                </c:pt>
                <c:pt idx="63">
                  <c:v>-8.9606524264577754</c:v>
                </c:pt>
                <c:pt idx="64">
                  <c:v>-8.9232333613544021</c:v>
                </c:pt>
                <c:pt idx="65">
                  <c:v>-8.8838775992392591</c:v>
                </c:pt>
                <c:pt idx="66">
                  <c:v>-8.8426809307252618</c:v>
                </c:pt>
                <c:pt idx="67">
                  <c:v>-8.7997358899058469</c:v>
                </c:pt>
                <c:pt idx="68">
                  <c:v>-8.7551318533501465</c:v>
                </c:pt>
                <c:pt idx="69">
                  <c:v>-8.7089551362236293</c:v>
                </c:pt>
                <c:pt idx="70">
                  <c:v>-8.6612890856158486</c:v>
                </c:pt>
                <c:pt idx="71">
                  <c:v>-8.6122141711547702</c:v>
                </c:pt>
                <c:pt idx="72">
                  <c:v>-8.561808072984908</c:v>
                </c:pt>
                <c:pt idx="73">
                  <c:v>-8.5101457671842269</c:v>
                </c:pt>
                <c:pt idx="74">
                  <c:v>-8.4572996086928285</c:v>
                </c:pt>
                <c:pt idx="75">
                  <c:v>-8.4033394118241347</c:v>
                </c:pt>
                <c:pt idx="76">
                  <c:v>-8.3483325284275871</c:v>
                </c:pt>
                <c:pt idx="77">
                  <c:v>-8.2923439237697067</c:v>
                </c:pt>
                <c:pt idx="78">
                  <c:v>-8.2354362501985356</c:v>
                </c:pt>
                <c:pt idx="79">
                  <c:v>-8.1776699186546828</c:v>
                </c:pt>
                <c:pt idx="80">
                  <c:v>-8.1191031680904686</c:v>
                </c:pt>
                <c:pt idx="81">
                  <c:v>-8.0597921328567406</c:v>
                </c:pt>
                <c:pt idx="82">
                  <c:v>-7.9997909081154424</c:v>
                </c:pt>
                <c:pt idx="83">
                  <c:v>-7.9391516133342908</c:v>
                </c:pt>
                <c:pt idx="84">
                  <c:v>-7.8779244539183919</c:v>
                </c:pt>
                <c:pt idx="85">
                  <c:v>-7.8161577810318903</c:v>
                </c:pt>
                <c:pt idx="86">
                  <c:v>-7.7538981496615822</c:v>
                </c:pt>
                <c:pt idx="87">
                  <c:v>-7.691190374972618</c:v>
                </c:pt>
                <c:pt idx="88">
                  <c:v>-7.6280775870052304</c:v>
                </c:pt>
                <c:pt idx="89">
                  <c:v>-7.5646012837598953</c:v>
                </c:pt>
                <c:pt idx="90">
                  <c:v>-7.5008013827171443</c:v>
                </c:pt>
                <c:pt idx="91">
                  <c:v>-7.4367162708368113</c:v>
                </c:pt>
                <c:pt idx="92">
                  <c:v>-7.3723828530802731</c:v>
                </c:pt>
                <c:pt idx="93">
                  <c:v>-7.3078365994980521</c:v>
                </c:pt>
                <c:pt idx="94">
                  <c:v>-7.2431115909238972</c:v>
                </c:pt>
                <c:pt idx="95">
                  <c:v>-7.1782405633153417</c:v>
                </c:pt>
                <c:pt idx="96">
                  <c:v>-7.1132549507795293</c:v>
                </c:pt>
                <c:pt idx="97">
                  <c:v>-7.0481849273221782</c:v>
                </c:pt>
                <c:pt idx="98">
                  <c:v>-6.983059447356176</c:v>
                </c:pt>
                <c:pt idx="99">
                  <c:v>-6.9179062850056585</c:v>
                </c:pt>
                <c:pt idx="100">
                  <c:v>-6.8527520722400226</c:v>
                </c:pt>
                <c:pt idx="101">
                  <c:v>-6.7876223358716548</c:v>
                </c:pt>
                <c:pt idx="102">
                  <c:v>-6.7225415334500447</c:v>
                </c:pt>
                <c:pt idx="103">
                  <c:v>-6.6575330880839818</c:v>
                </c:pt>
                <c:pt idx="104">
                  <c:v>-6.5926194222228292</c:v>
                </c:pt>
                <c:pt idx="105">
                  <c:v>-6.5278219904268209</c:v>
                </c:pt>
                <c:pt idx="106">
                  <c:v>-6.463161311155508</c:v>
                </c:pt>
                <c:pt idx="107">
                  <c:v>-6.3986569976027159</c:v>
                </c:pt>
                <c:pt idx="108">
                  <c:v>-6.3343277876055275</c:v>
                </c:pt>
                <c:pt idx="109">
                  <c:v>-6.2701915726540491</c:v>
                </c:pt>
                <c:pt idx="110">
                  <c:v>-6.2062654260278745</c:v>
                </c:pt>
                <c:pt idx="111">
                  <c:v>-6.1425656300846123</c:v>
                </c:pt>
                <c:pt idx="112">
                  <c:v>-6.0791077027248663</c:v>
                </c:pt>
                <c:pt idx="113">
                  <c:v>-6.0159064230576309</c:v>
                </c:pt>
                <c:pt idx="114">
                  <c:v>-5.9529758562891697</c:v>
                </c:pt>
                <c:pt idx="115">
                  <c:v>-5.8903293778579382</c:v>
                </c:pt>
                <c:pt idx="116">
                  <c:v>-5.8279796968373283</c:v>
                </c:pt>
                <c:pt idx="117">
                  <c:v>-5.7659388786276065</c:v>
                </c:pt>
                <c:pt idx="118">
                  <c:v>-5.7042183669575133</c:v>
                </c:pt>
                <c:pt idx="119">
                  <c:v>-5.6428290052157379</c:v>
                </c:pt>
                <c:pt idx="120">
                  <c:v>-5.5817810571316286</c:v>
                </c:pt>
                <c:pt idx="121">
                  <c:v>-5.5210842268241134</c:v>
                </c:pt>
                <c:pt idx="122">
                  <c:v>-5.4607476782372117</c:v>
                </c:pt>
                <c:pt idx="123">
                  <c:v>-5.4007800539800019</c:v>
                </c:pt>
                <c:pt idx="124">
                  <c:v>-5.3411894935883888</c:v>
                </c:pt>
                <c:pt idx="125">
                  <c:v>-5.281983651225536</c:v>
                </c:pt>
                <c:pt idx="126">
                  <c:v>-5.2231697128373362</c:v>
                </c:pt>
                <c:pt idx="127">
                  <c:v>-5.1647544127788709</c:v>
                </c:pt>
                <c:pt idx="128">
                  <c:v>-5.1067440499272294</c:v>
                </c:pt>
                <c:pt idx="129">
                  <c:v>-5.0491445032958318</c:v>
                </c:pt>
                <c:pt idx="130">
                  <c:v>-4.9919612471647188</c:v>
                </c:pt>
                <c:pt idx="131">
                  <c:v>-4.9351993657410702</c:v>
                </c:pt>
                <c:pt idx="132">
                  <c:v>-4.8788635673636893</c:v>
                </c:pt>
                <c:pt idx="133">
                  <c:v>-4.8229581982648035</c:v>
                </c:pt>
                <c:pt idx="134">
                  <c:v>-4.7674872559022399</c:v>
                </c:pt>
                <c:pt idx="135">
                  <c:v>-4.7124544018745294</c:v>
                </c:pt>
                <c:pt idx="136">
                  <c:v>-4.6578629744312501</c:v>
                </c:pt>
                <c:pt idx="137">
                  <c:v>-4.6037160005904738</c:v>
                </c:pt>
                <c:pt idx="138">
                  <c:v>-4.5500162078749407</c:v>
                </c:pt>
                <c:pt idx="139">
                  <c:v>-4.4967660356781538</c:v>
                </c:pt>
                <c:pt idx="140">
                  <c:v>-4.4439676462713376</c:v>
                </c:pt>
                <c:pt idx="141">
                  <c:v>-4.3916229354618412</c:v>
                </c:pt>
                <c:pt idx="142">
                  <c:v>-4.3397335429133372</c:v>
                </c:pt>
                <c:pt idx="143">
                  <c:v>-4.288300862137719</c:v>
                </c:pt>
                <c:pt idx="144">
                  <c:v>-4.2373260501685515</c:v>
                </c:pt>
                <c:pt idx="145">
                  <c:v>-4.1868100369254027</c:v>
                </c:pt>
                <c:pt idx="146">
                  <c:v>-4.1367535342782622</c:v>
                </c:pt>
                <c:pt idx="147">
                  <c:v>-4.0871570448209722</c:v>
                </c:pt>
                <c:pt idx="148">
                  <c:v>-4.0380208703622955</c:v>
                </c:pt>
                <c:pt idx="149">
                  <c:v>-3.9893451201430126</c:v>
                </c:pt>
                <c:pt idx="150">
                  <c:v>-3.9411297187872485</c:v>
                </c:pt>
                <c:pt idx="151">
                  <c:v>-3.8933744139959012</c:v>
                </c:pt>
                <c:pt idx="152">
                  <c:v>-3.846078783989896</c:v>
                </c:pt>
                <c:pt idx="153">
                  <c:v>-3.7992422447107512</c:v>
                </c:pt>
                <c:pt idx="154">
                  <c:v>-3.7528640567856919</c:v>
                </c:pt>
                <c:pt idx="155">
                  <c:v>-3.7069433322643488</c:v>
                </c:pt>
                <c:pt idx="156">
                  <c:v>-3.6614790411339553</c:v>
                </c:pt>
                <c:pt idx="157">
                  <c:v>-3.6164700176195939</c:v>
                </c:pt>
                <c:pt idx="158">
                  <c:v>-3.5719149662760361</c:v>
                </c:pt>
                <c:pt idx="159">
                  <c:v>-3.5278124678773874</c:v>
                </c:pt>
                <c:pt idx="160">
                  <c:v>-3.4841609851106732</c:v>
                </c:pt>
                <c:pt idx="161">
                  <c:v>-3.4409588680792305</c:v>
                </c:pt>
                <c:pt idx="162">
                  <c:v>-3.3982043596216824</c:v>
                </c:pt>
                <c:pt idx="163">
                  <c:v>-3.3558956004520764</c:v>
                </c:pt>
                <c:pt idx="164">
                  <c:v>-3.3140306341265489</c:v>
                </c:pt>
                <c:pt idx="165">
                  <c:v>-3.2726074118418382</c:v>
                </c:pt>
                <c:pt idx="166">
                  <c:v>-3.2316237970707191</c:v>
                </c:pt>
                <c:pt idx="167">
                  <c:v>-3.1910775700393033</c:v>
                </c:pt>
                <c:pt idx="168">
                  <c:v>-3.1509664320510486</c:v>
                </c:pt>
                <c:pt idx="169">
                  <c:v>-3.1112880096621258</c:v>
                </c:pt>
                <c:pt idx="170">
                  <c:v>-3.0720398587126994</c:v>
                </c:pt>
                <c:pt idx="171">
                  <c:v>-3.0332194682185016</c:v>
                </c:pt>
                <c:pt idx="172">
                  <c:v>-2.9948242641270157</c:v>
                </c:pt>
                <c:pt idx="173">
                  <c:v>-2.9568516129423656</c:v>
                </c:pt>
                <c:pt idx="174">
                  <c:v>-2.9192988252230032</c:v>
                </c:pt>
                <c:pt idx="175">
                  <c:v>-2.8821631589560721</c:v>
                </c:pt>
                <c:pt idx="176">
                  <c:v>-2.8454418228122416</c:v>
                </c:pt>
                <c:pt idx="177">
                  <c:v>-2.8091319792847251</c:v>
                </c:pt>
                <c:pt idx="178">
                  <c:v>-2.7732307477160472</c:v>
                </c:pt>
                <c:pt idx="179">
                  <c:v>-2.7377352072160335</c:v>
                </c:pt>
                <c:pt idx="180">
                  <c:v>-2.7026423994744051</c:v>
                </c:pt>
                <c:pt idx="181">
                  <c:v>-2.6679493314712555</c:v>
                </c:pt>
                <c:pt idx="182">
                  <c:v>-2.6336529780885711</c:v>
                </c:pt>
                <c:pt idx="183">
                  <c:v>-2.5997502846259106</c:v>
                </c:pt>
                <c:pt idx="184">
                  <c:v>-2.5662381692232072</c:v>
                </c:pt>
                <c:pt idx="185">
                  <c:v>-2.5331135251936279</c:v>
                </c:pt>
                <c:pt idx="186">
                  <c:v>-2.5003732232692855</c:v>
                </c:pt>
                <c:pt idx="187">
                  <c:v>-2.468014113762576</c:v>
                </c:pt>
                <c:pt idx="188">
                  <c:v>-2.4360330286457579</c:v>
                </c:pt>
                <c:pt idx="189">
                  <c:v>-2.4044267835513953</c:v>
                </c:pt>
                <c:pt idx="190">
                  <c:v>-2.3731921796961308</c:v>
                </c:pt>
                <c:pt idx="191">
                  <c:v>-2.3423260057302517</c:v>
                </c:pt>
                <c:pt idx="192">
                  <c:v>-2.3118250395153748</c:v>
                </c:pt>
                <c:pt idx="193">
                  <c:v>-2.2816860498325711</c:v>
                </c:pt>
                <c:pt idx="194">
                  <c:v>-2.2519057980231083</c:v>
                </c:pt>
                <c:pt idx="195">
                  <c:v>-2.2224810395640215</c:v>
                </c:pt>
                <c:pt idx="196">
                  <c:v>-2.1934085255805496</c:v>
                </c:pt>
                <c:pt idx="197">
                  <c:v>-2.164685004297497</c:v>
                </c:pt>
                <c:pt idx="198">
                  <c:v>-2.1363072224314759</c:v>
                </c:pt>
                <c:pt idx="199">
                  <c:v>-2.1082719265259406</c:v>
                </c:pt>
                <c:pt idx="200">
                  <c:v>-2.0805758642308869</c:v>
                </c:pt>
                <c:pt idx="201">
                  <c:v>-2.0532157855289634</c:v>
                </c:pt>
                <c:pt idx="202">
                  <c:v>-2.0261884439097932</c:v>
                </c:pt>
                <c:pt idx="203">
                  <c:v>-1.9994905974941739</c:v>
                </c:pt>
                <c:pt idx="204">
                  <c:v>-1.9731190101097875</c:v>
                </c:pt>
                <c:pt idx="205">
                  <c:v>-1.9470704523200322</c:v>
                </c:pt>
                <c:pt idx="206">
                  <c:v>-1.9213417024075032</c:v>
                </c:pt>
                <c:pt idx="207">
                  <c:v>-1.8959295473136248</c:v>
                </c:pt>
                <c:pt idx="208">
                  <c:v>-1.870830783535905</c:v>
                </c:pt>
                <c:pt idx="209">
                  <c:v>-1.8460422179841849</c:v>
                </c:pt>
                <c:pt idx="210">
                  <c:v>-1.8215606687972834</c:v>
                </c:pt>
                <c:pt idx="211">
                  <c:v>-1.7973829661213425</c:v>
                </c:pt>
                <c:pt idx="212">
                  <c:v>-1.773505952851173</c:v>
                </c:pt>
                <c:pt idx="213">
                  <c:v>-1.7499264853358243</c:v>
                </c:pt>
                <c:pt idx="214">
                  <c:v>-1.726641434049615</c:v>
                </c:pt>
                <c:pt idx="215">
                  <c:v>-1.7036476842297805</c:v>
                </c:pt>
                <c:pt idx="216">
                  <c:v>-1.680942136481866</c:v>
                </c:pt>
                <c:pt idx="217">
                  <c:v>-1.6585217073539897</c:v>
                </c:pt>
                <c:pt idx="218">
                  <c:v>-1.6363833298810269</c:v>
                </c:pt>
                <c:pt idx="219">
                  <c:v>-1.6145239540997469</c:v>
                </c:pt>
                <c:pt idx="220">
                  <c:v>-1.5929405475359344</c:v>
                </c:pt>
                <c:pt idx="221">
                  <c:v>-1.5716300956644229</c:v>
                </c:pt>
                <c:pt idx="222">
                  <c:v>-1.5505896023430346</c:v>
                </c:pt>
                <c:pt idx="223">
                  <c:v>-1.5298160902213014</c:v>
                </c:pt>
                <c:pt idx="224">
                  <c:v>-1.5093066011248772</c:v>
                </c:pt>
                <c:pt idx="225">
                  <c:v>-1.4890581964164862</c:v>
                </c:pt>
                <c:pt idx="226">
                  <c:v>-1.4690679573342491</c:v>
                </c:pt>
                <c:pt idx="227">
                  <c:v>-1.449332985308188</c:v>
                </c:pt>
                <c:pt idx="228">
                  <c:v>-1.429850402255699</c:v>
                </c:pt>
                <c:pt idx="229">
                  <c:v>-1.4106173508567403</c:v>
                </c:pt>
                <c:pt idx="230">
                  <c:v>-1.3916309948094863</c:v>
                </c:pt>
                <c:pt idx="231">
                  <c:v>-1.3728885190671285</c:v>
                </c:pt>
                <c:pt idx="232">
                  <c:v>-1.354387130056556</c:v>
                </c:pt>
                <c:pt idx="233">
                  <c:v>-1.3361240558795471</c:v>
                </c:pt>
                <c:pt idx="234">
                  <c:v>-1.3180965464971239</c:v>
                </c:pt>
                <c:pt idx="235">
                  <c:v>-1.3003018738977208</c:v>
                </c:pt>
                <c:pt idx="236">
                  <c:v>-1.2827373322497482</c:v>
                </c:pt>
                <c:pt idx="237">
                  <c:v>-1.2654002380391418</c:v>
                </c:pt>
                <c:pt idx="238">
                  <c:v>-1.2482879301924874</c:v>
                </c:pt>
                <c:pt idx="239">
                  <c:v>-1.2313977701862491</c:v>
                </c:pt>
                <c:pt idx="240">
                  <c:v>-1.2147271421426251</c:v>
                </c:pt>
                <c:pt idx="241">
                  <c:v>-1.1982734529126156</c:v>
                </c:pt>
                <c:pt idx="242">
                  <c:v>-1.1820341321466994</c:v>
                </c:pt>
                <c:pt idx="243">
                  <c:v>-1.1660066323536891</c:v>
                </c:pt>
                <c:pt idx="244">
                  <c:v>-1.1501884289482027</c:v>
                </c:pt>
                <c:pt idx="245">
                  <c:v>-1.1345770202871843</c:v>
                </c:pt>
                <c:pt idx="246">
                  <c:v>-1.1191699276959659</c:v>
                </c:pt>
                <c:pt idx="247">
                  <c:v>-1.103964695484231</c:v>
                </c:pt>
                <c:pt idx="248">
                  <c:v>-1.088958890952358</c:v>
                </c:pt>
                <c:pt idx="249">
                  <c:v>-1.0741501043884867</c:v>
                </c:pt>
                <c:pt idx="250">
                  <c:v>-1.0595359490567162</c:v>
                </c:pt>
                <c:pt idx="251">
                  <c:v>-1.0451140611768199</c:v>
                </c:pt>
                <c:pt idx="252">
                  <c:v>-1.0308820998958117</c:v>
                </c:pt>
                <c:pt idx="253">
                  <c:v>-1.0168377472517336</c:v>
                </c:pt>
                <c:pt idx="254">
                  <c:v>-1.002978708129979</c:v>
                </c:pt>
                <c:pt idx="255">
                  <c:v>-0.98930271021252125</c:v>
                </c:pt>
                <c:pt idx="256">
                  <c:v>-0.9758075039202978</c:v>
                </c:pt>
                <c:pt idx="257">
                  <c:v>-0.96249086234912029</c:v>
                </c:pt>
                <c:pt idx="258">
                  <c:v>-0.94935058119936488</c:v>
                </c:pt>
                <c:pt idx="259">
                  <c:v>-0.93638447869973251</c:v>
                </c:pt>
                <c:pt idx="260">
                  <c:v>-0.92359039552541211</c:v>
                </c:pt>
                <c:pt idx="261">
                  <c:v>-0.91096619471074947</c:v>
                </c:pt>
                <c:pt idx="262">
                  <c:v>-0.89850976155693552</c:v>
                </c:pt>
                <c:pt idx="263">
                  <c:v>-0.8862190035347145</c:v>
                </c:pt>
                <c:pt idx="264">
                  <c:v>-0.87409185018253344</c:v>
                </c:pt>
                <c:pt idx="265">
                  <c:v>-0.86212625300019163</c:v>
                </c:pt>
                <c:pt idx="266">
                  <c:v>-0.85032018533842813</c:v>
                </c:pt>
                <c:pt idx="267">
                  <c:v>-0.83867164228447122</c:v>
                </c:pt>
                <c:pt idx="268">
                  <c:v>-0.82717864054388035</c:v>
                </c:pt>
                <c:pt idx="269">
                  <c:v>-0.81583921831877415</c:v>
                </c:pt>
                <c:pt idx="270">
                  <c:v>-0.80465143518279614</c:v>
                </c:pt>
                <c:pt idx="271">
                  <c:v>-0.79361337195283455</c:v>
                </c:pt>
                <c:pt idx="272">
                  <c:v>-0.78272313055781861</c:v>
                </c:pt>
                <c:pt idx="273">
                  <c:v>-0.77197883390462851</c:v>
                </c:pt>
                <c:pt idx="274">
                  <c:v>-0.7613786257414602</c:v>
                </c:pt>
                <c:pt idx="275">
                  <c:v>-0.75092067051863243</c:v>
                </c:pt>
                <c:pt idx="276">
                  <c:v>-0.7406031532471381</c:v>
                </c:pt>
                <c:pt idx="277">
                  <c:v>-0.73042427935494403</c:v>
                </c:pt>
                <c:pt idx="278">
                  <c:v>-0.72038227454136972</c:v>
                </c:pt>
                <c:pt idx="279">
                  <c:v>-0.71047538462950355</c:v>
                </c:pt>
                <c:pt idx="280">
                  <c:v>-0.70070187541693607</c:v>
                </c:pt>
                <c:pt idx="281">
                  <c:v>-0.69106003252479542</c:v>
                </c:pt>
                <c:pt idx="282">
                  <c:v>-0.68154816124539019</c:v>
                </c:pt>
                <c:pt idx="283">
                  <c:v>-0.67216458638843557</c:v>
                </c:pt>
                <c:pt idx="284">
                  <c:v>-0.66290765212601133</c:v>
                </c:pt>
                <c:pt idx="285">
                  <c:v>-0.65377572183642541</c:v>
                </c:pt>
                <c:pt idx="286">
                  <c:v>-0.64476717794700511</c:v>
                </c:pt>
                <c:pt idx="287">
                  <c:v>-0.6358804217760271</c:v>
                </c:pt>
                <c:pt idx="288">
                  <c:v>-0.62711387337373592</c:v>
                </c:pt>
                <c:pt idx="289">
                  <c:v>-0.61846597136270343</c:v>
                </c:pt>
                <c:pt idx="290">
                  <c:v>-0.60993517277750953</c:v>
                </c:pt>
                <c:pt idx="291">
                  <c:v>-0.60151995290392779</c:v>
                </c:pt>
                <c:pt idx="292">
                  <c:v>-0.59321880511757952</c:v>
                </c:pt>
                <c:pt idx="293">
                  <c:v>-0.58503024072226939</c:v>
                </c:pt>
                <c:pt idx="294">
                  <c:v>-0.57695278878797218</c:v>
                </c:pt>
                <c:pt idx="295">
                  <c:v>-0.56898499598866359</c:v>
                </c:pt>
                <c:pt idx="296">
                  <c:v>-0.56112542643991248</c:v>
                </c:pt>
                <c:pt idx="297">
                  <c:v>-0.55337266153646414</c:v>
                </c:pt>
                <c:pt idx="298">
                  <c:v>-0.54572529978975459</c:v>
                </c:pt>
                <c:pt idx="299">
                  <c:v>-0.53818195666553581</c:v>
                </c:pt>
                <c:pt idx="300">
                  <c:v>-0.53074126442154645</c:v>
                </c:pt>
                <c:pt idx="301">
                  <c:v>-0.523401871945394</c:v>
                </c:pt>
                <c:pt idx="302">
                  <c:v>-0.51616244459263982</c:v>
                </c:pt>
                <c:pt idx="303">
                  <c:v>-0.50902166402520166</c:v>
                </c:pt>
                <c:pt idx="304">
                  <c:v>-0.50197822805003711</c:v>
                </c:pt>
                <c:pt idx="305">
                  <c:v>-0.49503085045824413</c:v>
                </c:pt>
                <c:pt idx="306">
                  <c:v>-0.48817826086456229</c:v>
                </c:pt>
                <c:pt idx="307">
                  <c:v>-0.48141920454739856</c:v>
                </c:pt>
                <c:pt idx="308">
                  <c:v>-0.4747524422892983</c:v>
                </c:pt>
                <c:pt idx="309">
                  <c:v>-0.46817675021802385</c:v>
                </c:pt>
                <c:pt idx="310">
                  <c:v>-0.46169091964821429</c:v>
                </c:pt>
                <c:pt idx="311">
                  <c:v>-0.45529375692367569</c:v>
                </c:pt>
                <c:pt idx="312">
                  <c:v>-0.4489840832603455</c:v>
                </c:pt>
                <c:pt idx="313">
                  <c:v>-0.44276073458995185</c:v>
                </c:pt>
                <c:pt idx="314">
                  <c:v>-0.43662256140441558</c:v>
                </c:pt>
                <c:pt idx="315">
                  <c:v>-0.43056842860101308</c:v>
                </c:pt>
                <c:pt idx="316">
                  <c:v>-0.424597215328329</c:v>
                </c:pt>
                <c:pt idx="317">
                  <c:v>-0.41870781483303604</c:v>
                </c:pt>
                <c:pt idx="318">
                  <c:v>-0.41289913430751912</c:v>
                </c:pt>
                <c:pt idx="319">
                  <c:v>-0.40717009473836913</c:v>
                </c:pt>
                <c:pt idx="320">
                  <c:v>-0.40151963075576957</c:v>
                </c:pt>
                <c:pt idx="321">
                  <c:v>-0.39594669048380721</c:v>
                </c:pt>
                <c:pt idx="322">
                  <c:v>-0.39045023539170676</c:v>
                </c:pt>
                <c:pt idx="323">
                  <c:v>-0.3850292401460359</c:v>
                </c:pt>
                <c:pt idx="324">
                  <c:v>-0.37968269246386888</c:v>
                </c:pt>
                <c:pt idx="325">
                  <c:v>-0.37440959296695348</c:v>
                </c:pt>
                <c:pt idx="326">
                  <c:v>-0.36920895503687878</c:v>
                </c:pt>
                <c:pt idx="327">
                  <c:v>-0.36407980467126511</c:v>
                </c:pt>
                <c:pt idx="328">
                  <c:v>-0.35902118034099217</c:v>
                </c:pt>
                <c:pt idx="329">
                  <c:v>-0.35403213284847185</c:v>
                </c:pt>
                <c:pt idx="330">
                  <c:v>-0.34911172518698341</c:v>
                </c:pt>
                <c:pt idx="331">
                  <c:v>-0.3442590324010808</c:v>
                </c:pt>
                <c:pt idx="332">
                  <c:v>-0.3394731414480785</c:v>
                </c:pt>
                <c:pt idx="333">
                  <c:v>-0.33475315106063375</c:v>
                </c:pt>
                <c:pt idx="334">
                  <c:v>-0.33009817161041738</c:v>
                </c:pt>
                <c:pt idx="335">
                  <c:v>-0.32550732497290491</c:v>
                </c:pt>
                <c:pt idx="336">
                  <c:v>-0.32097974439327071</c:v>
                </c:pt>
                <c:pt idx="337">
                  <c:v>-0.31651457435340763</c:v>
                </c:pt>
                <c:pt idx="338">
                  <c:v>-0.31211097044006991</c:v>
                </c:pt>
                <c:pt idx="339">
                  <c:v>-0.30776809921414883</c:v>
                </c:pt>
                <c:pt idx="340">
                  <c:v>-0.30348513808107946</c:v>
                </c:pt>
                <c:pt idx="341">
                  <c:v>-0.29926127516238832</c:v>
                </c:pt>
                <c:pt idx="342">
                  <c:v>-0.29509570916838235</c:v>
                </c:pt>
                <c:pt idx="343">
                  <c:v>-0.29098764927197773</c:v>
                </c:pt>
                <c:pt idx="344">
                  <c:v>-0.28693631498368039</c:v>
                </c:pt>
                <c:pt idx="345">
                  <c:v>-0.28294093602770798</c:v>
                </c:pt>
                <c:pt idx="346">
                  <c:v>-0.27900075221926007</c:v>
                </c:pt>
                <c:pt idx="347">
                  <c:v>-0.27511501334294119</c:v>
                </c:pt>
                <c:pt idx="348">
                  <c:v>-0.27128297903232351</c:v>
                </c:pt>
                <c:pt idx="349">
                  <c:v>-0.26750391865066619</c:v>
                </c:pt>
                <c:pt idx="350">
                  <c:v>-0.26377711117277491</c:v>
                </c:pt>
                <c:pt idx="351">
                  <c:v>-0.26010184506800488</c:v>
                </c:pt>
                <c:pt idx="352">
                  <c:v>-0.25647741818441527</c:v>
                </c:pt>
                <c:pt idx="353">
                  <c:v>-0.25290313763405559</c:v>
                </c:pt>
                <c:pt idx="354">
                  <c:v>-0.24937831967939877</c:v>
                </c:pt>
                <c:pt idx="355">
                  <c:v>-0.24590228962089902</c:v>
                </c:pt>
                <c:pt idx="356">
                  <c:v>-0.24247438168569857</c:v>
                </c:pt>
                <c:pt idx="357">
                  <c:v>-0.23909393891744385</c:v>
                </c:pt>
                <c:pt idx="358">
                  <c:v>-0.23576031306724593</c:v>
                </c:pt>
                <c:pt idx="359">
                  <c:v>-0.23247286448574761</c:v>
                </c:pt>
                <c:pt idx="360">
                  <c:v>-0.22923096201631596</c:v>
                </c:pt>
                <c:pt idx="361">
                  <c:v>-0.22603398288934309</c:v>
                </c:pt>
                <c:pt idx="362">
                  <c:v>-0.22288131261765615</c:v>
                </c:pt>
                <c:pt idx="363">
                  <c:v>-0.21977234489302999</c:v>
                </c:pt>
                <c:pt idx="364">
                  <c:v>-0.21670648148379409</c:v>
                </c:pt>
                <c:pt idx="365">
                  <c:v>-0.21368313213353632</c:v>
                </c:pt>
                <c:pt idx="366">
                  <c:v>-0.21070171446088629</c:v>
                </c:pt>
                <c:pt idx="367">
                  <c:v>-0.20776165386038492</c:v>
                </c:pt>
                <c:pt idx="368">
                  <c:v>-0.204862383404423</c:v>
                </c:pt>
                <c:pt idx="369">
                  <c:v>-0.2020033437462502</c:v>
                </c:pt>
                <c:pt idx="370">
                  <c:v>-0.19918398302404541</c:v>
                </c:pt>
                <c:pt idx="371">
                  <c:v>-0.19640375676604094</c:v>
                </c:pt>
                <c:pt idx="372">
                  <c:v>-0.19366212779669392</c:v>
                </c:pt>
                <c:pt idx="373">
                  <c:v>-0.19095856614390277</c:v>
                </c:pt>
                <c:pt idx="374">
                  <c:v>-0.18829254894725317</c:v>
                </c:pt>
                <c:pt idx="375">
                  <c:v>-0.1856635603672967</c:v>
                </c:pt>
                <c:pt idx="376">
                  <c:v>-0.18307109149584191</c:v>
                </c:pt>
                <c:pt idx="377">
                  <c:v>-0.18051464026726999</c:v>
                </c:pt>
                <c:pt idx="378">
                  <c:v>-0.17799371137084147</c:v>
                </c:pt>
                <c:pt idx="379">
                  <c:v>-0.17550781616401584</c:v>
                </c:pt>
                <c:pt idx="380">
                  <c:v>-0.17305647258674917</c:v>
                </c:pt>
                <c:pt idx="381">
                  <c:v>-0.17063920507678323</c:v>
                </c:pt>
                <c:pt idx="382">
                  <c:v>-0.16825554448590538</c:v>
                </c:pt>
                <c:pt idx="383">
                  <c:v>-0.16590502799717716</c:v>
                </c:pt>
                <c:pt idx="384">
                  <c:v>-0.16358719904312516</c:v>
                </c:pt>
                <c:pt idx="385">
                  <c:v>-0.16130160722487782</c:v>
                </c:pt>
                <c:pt idx="386">
                  <c:v>-0.15904780823225348</c:v>
                </c:pt>
                <c:pt idx="387">
                  <c:v>-0.1568253637647799</c:v>
                </c:pt>
                <c:pt idx="388">
                  <c:v>-0.15463384145364131</c:v>
                </c:pt>
                <c:pt idx="389">
                  <c:v>-0.15247281478454996</c:v>
                </c:pt>
                <c:pt idx="390">
                  <c:v>-0.15034186302152544</c:v>
                </c:pt>
                <c:pt idx="391">
                  <c:v>-0.14824057113158068</c:v>
                </c:pt>
                <c:pt idx="392">
                  <c:v>-0.14616852971030256</c:v>
                </c:pt>
                <c:pt idx="393">
                  <c:v>-0.14412533490832005</c:v>
                </c:pt>
                <c:pt idx="394">
                  <c:v>-0.14211058835865464</c:v>
                </c:pt>
                <c:pt idx="395">
                  <c:v>-0.14012389710493914</c:v>
                </c:pt>
                <c:pt idx="396">
                  <c:v>-0.1381648735305028</c:v>
                </c:pt>
                <c:pt idx="397">
                  <c:v>-0.13623313528830933</c:v>
                </c:pt>
                <c:pt idx="398">
                  <c:v>-0.13432830523174558</c:v>
                </c:pt>
                <c:pt idx="399">
                  <c:v>-0.13245001134624501</c:v>
                </c:pt>
                <c:pt idx="400">
                  <c:v>-0.13059788668174754</c:v>
                </c:pt>
                <c:pt idx="401">
                  <c:v>-0.12877156928597819</c:v>
                </c:pt>
                <c:pt idx="402">
                  <c:v>-0.12697070213854128</c:v>
                </c:pt>
                <c:pt idx="403">
                  <c:v>-0.12519493308582552</c:v>
                </c:pt>
                <c:pt idx="404">
                  <c:v>-0.12344391477670207</c:v>
                </c:pt>
                <c:pt idx="405">
                  <c:v>-0.12171730459901811</c:v>
                </c:pt>
                <c:pt idx="406">
                  <c:v>-0.12001476461687047</c:v>
                </c:pt>
                <c:pt idx="407">
                  <c:v>-0.1183359615086565</c:v>
                </c:pt>
                <c:pt idx="408">
                  <c:v>-0.11668056650589022</c:v>
                </c:pt>
                <c:pt idx="409">
                  <c:v>-0.11504825533277703</c:v>
                </c:pt>
                <c:pt idx="410">
                  <c:v>-0.11343870814654301</c:v>
                </c:pt>
                <c:pt idx="411">
                  <c:v>-0.11185160947850231</c:v>
                </c:pt>
                <c:pt idx="412">
                  <c:v>-0.11028664817586549</c:v>
                </c:pt>
                <c:pt idx="413">
                  <c:v>-0.10874351734427155</c:v>
                </c:pt>
                <c:pt idx="414">
                  <c:v>-0.10722191429104197</c:v>
                </c:pt>
                <c:pt idx="415">
                  <c:v>-0.10572154046914703</c:v>
                </c:pt>
                <c:pt idx="416">
                  <c:v>-0.10424210142187566</c:v>
                </c:pt>
                <c:pt idx="417">
                  <c:v>-0.10278330672820406</c:v>
                </c:pt>
                <c:pt idx="418">
                  <c:v>-0.1013448699488517</c:v>
                </c:pt>
                <c:pt idx="419">
                  <c:v>-9.992650857302178E-2</c:v>
                </c:pt>
                <c:pt idx="420">
                  <c:v>-9.8527943965814185E-2</c:v>
                </c:pt>
                <c:pt idx="421">
                  <c:v>-9.7148901316305769E-2</c:v>
                </c:pt>
                <c:pt idx="422">
                  <c:v>-9.5789109586291943E-2</c:v>
                </c:pt>
                <c:pt idx="423">
                  <c:v>-9.4448301459678002E-2</c:v>
                </c:pt>
                <c:pt idx="424">
                  <c:v>-9.3126213292518134E-2</c:v>
                </c:pt>
                <c:pt idx="425">
                  <c:v>-9.1822585063690509E-2</c:v>
                </c:pt>
                <c:pt idx="426">
                  <c:v>-9.0537160326202903E-2</c:v>
                </c:pt>
                <c:pt idx="427">
                  <c:v>-8.9269686159123687E-2</c:v>
                </c:pt>
                <c:pt idx="428">
                  <c:v>-8.80199131201269E-2</c:v>
                </c:pt>
                <c:pt idx="429">
                  <c:v>-8.6787595198648315E-2</c:v>
                </c:pt>
                <c:pt idx="430">
                  <c:v>-8.5572489769642754E-2</c:v>
                </c:pt>
                <c:pt idx="431">
                  <c:v>-8.4374357547938969E-2</c:v>
                </c:pt>
                <c:pt idx="432">
                  <c:v>-8.3192962543179649E-2</c:v>
                </c:pt>
                <c:pt idx="433">
                  <c:v>-8.2028072015346967E-2</c:v>
                </c:pt>
                <c:pt idx="434">
                  <c:v>-8.08794564308606E-2</c:v>
                </c:pt>
                <c:pt idx="435">
                  <c:v>-7.9746889419245084E-2</c:v>
                </c:pt>
                <c:pt idx="436">
                  <c:v>-7.8630147730358965E-2</c:v>
                </c:pt>
                <c:pt idx="437">
                  <c:v>-7.7529011192179337E-2</c:v>
                </c:pt>
                <c:pt idx="438">
                  <c:v>-7.6443262669133552E-2</c:v>
                </c:pt>
                <c:pt idx="439">
                  <c:v>-7.5372688020974049E-2</c:v>
                </c:pt>
                <c:pt idx="440">
                  <c:v>-7.4317076062190013E-2</c:v>
                </c:pt>
                <c:pt idx="441">
                  <c:v>-7.3276218521946102E-2</c:v>
                </c:pt>
                <c:pt idx="442">
                  <c:v>-7.2249910004545032E-2</c:v>
                </c:pt>
                <c:pt idx="443">
                  <c:v>-7.1237947950408068E-2</c:v>
                </c:pt>
                <c:pt idx="444">
                  <c:v>-7.0240132597564967E-2</c:v>
                </c:pt>
                <c:pt idx="445">
                  <c:v>-6.9256266943647629E-2</c:v>
                </c:pt>
                <c:pt idx="446">
                  <c:v>-6.8286156708384477E-2</c:v>
                </c:pt>
                <c:pt idx="447">
                  <c:v>-6.7329610296584602E-2</c:v>
                </c:pt>
                <c:pt idx="448">
                  <c:v>-6.6386438761610406E-2</c:v>
                </c:pt>
                <c:pt idx="449">
                  <c:v>-6.5456455769329097E-2</c:v>
                </c:pt>
                <c:pt idx="450">
                  <c:v>-6.4539477562539888E-2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0.67087732360766694</c:v>
                </c:pt>
                <c:pt idx="1">
                  <c:v>-3.1515070225567862E-2</c:v>
                </c:pt>
                <c:pt idx="2">
                  <c:v>-0.70483787455226943</c:v>
                </c:pt>
                <c:pt idx="3">
                  <c:v>-1.3500272657037797</c:v>
                </c:pt>
                <c:pt idx="4">
                  <c:v>-1.9679919474666006</c:v>
                </c:pt>
                <c:pt idx="5">
                  <c:v>-2.5596139194434744</c:v>
                </c:pt>
                <c:pt idx="6">
                  <c:v>-3.1257492245821825</c:v>
                </c:pt>
                <c:pt idx="7">
                  <c:v>-3.6672286764237949</c:v>
                </c:pt>
                <c:pt idx="8">
                  <c:v>-4.1848585666076721</c:v>
                </c:pt>
                <c:pt idx="9">
                  <c:v>-4.6794213531566218</c:v>
                </c:pt>
                <c:pt idx="10">
                  <c:v>-5.1516763300519859</c:v>
                </c:pt>
                <c:pt idx="11">
                  <c:v>-5.6023602785952074</c:v>
                </c:pt>
                <c:pt idx="12">
                  <c:v>-6.0321881010394582</c:v>
                </c:pt>
                <c:pt idx="13">
                  <c:v>-6.4418534369623757</c:v>
                </c:pt>
                <c:pt idx="14">
                  <c:v>-6.8320292628386667</c:v>
                </c:pt>
                <c:pt idx="15">
                  <c:v>-7.2033684752593796</c:v>
                </c:pt>
                <c:pt idx="16">
                  <c:v>-7.5565044582330154</c:v>
                </c:pt>
                <c:pt idx="17">
                  <c:v>-7.8920516349923204</c:v>
                </c:pt>
                <c:pt idx="18">
                  <c:v>-8.2106060047194482</c:v>
                </c:pt>
                <c:pt idx="19">
                  <c:v>-8.5127456645915931</c:v>
                </c:pt>
                <c:pt idx="20">
                  <c:v>-8.7990313175384784</c:v>
                </c:pt>
                <c:pt idx="21">
                  <c:v>-9.0700067660930657</c:v>
                </c:pt>
                <c:pt idx="22">
                  <c:v>-9.3261993927066769</c:v>
                </c:pt>
                <c:pt idx="23">
                  <c:v>-9.5681206268902468</c:v>
                </c:pt>
                <c:pt idx="24">
                  <c:v>-9.796266399533712</c:v>
                </c:pt>
                <c:pt idx="25">
                  <c:v>-10.011117584746561</c:v>
                </c:pt>
                <c:pt idx="26">
                  <c:v>-10.213140429553411</c:v>
                </c:pt>
                <c:pt idx="27">
                  <c:v>-10.402786971769817</c:v>
                </c:pt>
                <c:pt idx="28">
                  <c:v>-10.580495446375002</c:v>
                </c:pt>
                <c:pt idx="29">
                  <c:v>-10.746690680689834</c:v>
                </c:pt>
                <c:pt idx="30">
                  <c:v>-10.901784478660298</c:v>
                </c:pt>
                <c:pt idx="31">
                  <c:v>-11.046175994538956</c:v>
                </c:pt>
                <c:pt idx="32">
                  <c:v>-11.180252096248953</c:v>
                </c:pt>
                <c:pt idx="33">
                  <c:v>-11.3043877187079</c:v>
                </c:pt>
                <c:pt idx="34">
                  <c:v>-11.418946207381525</c:v>
                </c:pt>
                <c:pt idx="35">
                  <c:v>-11.524279652329968</c:v>
                </c:pt>
                <c:pt idx="36">
                  <c:v>-11.620729213002562</c:v>
                </c:pt>
                <c:pt idx="37">
                  <c:v>-11.708625434030388</c:v>
                </c:pt>
                <c:pt idx="38">
                  <c:v>-11.788288552259131</c:v>
                </c:pt>
                <c:pt idx="39">
                  <c:v>-11.860028795258501</c:v>
                </c:pt>
                <c:pt idx="40">
                  <c:v>-11.924146671538193</c:v>
                </c:pt>
                <c:pt idx="41">
                  <c:v>-11.980933252694371</c:v>
                </c:pt>
                <c:pt idx="42">
                  <c:v>-12.030670447704569</c:v>
                </c:pt>
                <c:pt idx="43">
                  <c:v>-12.073631269583398</c:v>
                </c:pt>
                <c:pt idx="44">
                  <c:v>-12.110080094605618</c:v>
                </c:pt>
                <c:pt idx="45">
                  <c:v>-12.140272914297782</c:v>
                </c:pt>
                <c:pt idx="46">
                  <c:v>-12.164457580394354</c:v>
                </c:pt>
                <c:pt idx="47">
                  <c:v>-12.182874042948901</c:v>
                </c:pt>
                <c:pt idx="48">
                  <c:v>-12.19575458178606</c:v>
                </c:pt>
                <c:pt idx="49">
                  <c:v>-12.203324031474962</c:v>
                </c:pt>
                <c:pt idx="50">
                  <c:v>-12.2058</c:v>
                </c:pt>
                <c:pt idx="51">
                  <c:v>-12.203393081300293</c:v>
                </c:pt>
                <c:pt idx="52">
                  <c:v>-12.196307061844431</c:v>
                </c:pt>
                <c:pt idx="53">
                  <c:v>-12.184739121402885</c:v>
                </c:pt>
                <c:pt idx="54">
                  <c:v>-12.168880028176003</c:v>
                </c:pt>
                <c:pt idx="55">
                  <c:v>-12.148914328431383</c:v>
                </c:pt>
                <c:pt idx="56">
                  <c:v>-12.125020530800304</c:v>
                </c:pt>
                <c:pt idx="57">
                  <c:v>-12.097371285378909</c:v>
                </c:pt>
                <c:pt idx="58">
                  <c:v>-12.066133557775983</c:v>
                </c:pt>
                <c:pt idx="59">
                  <c:v>-12.031468798245353</c:v>
                </c:pt>
                <c:pt idx="60">
                  <c:v>-11.993533106037267</c:v>
                </c:pt>
                <c:pt idx="61">
                  <c:v>-11.952477389099558</c:v>
                </c:pt>
                <c:pt idx="62">
                  <c:v>-11.908447519255871</c:v>
                </c:pt>
                <c:pt idx="63">
                  <c:v>-11.861584482984838</c:v>
                </c:pt>
                <c:pt idx="64">
                  <c:v>-11.812024527920823</c:v>
                </c:pt>
                <c:pt idx="65">
                  <c:v>-11.759899305193521</c:v>
                </c:pt>
                <c:pt idx="66">
                  <c:v>-11.705336007720737</c:v>
                </c:pt>
                <c:pt idx="67">
                  <c:v>-11.648457504565423</c:v>
                </c:pt>
                <c:pt idx="68">
                  <c:v>-11.589382471465205</c:v>
                </c:pt>
                <c:pt idx="69">
                  <c:v>-11.528225517639685</c:v>
                </c:pt>
                <c:pt idx="70">
                  <c:v>-11.465097308977981</c:v>
                </c:pt>
                <c:pt idx="71">
                  <c:v>-11.400104687706222</c:v>
                </c:pt>
                <c:pt idx="72">
                  <c:v>-11.333350788632076</c:v>
                </c:pt>
                <c:pt idx="73">
                  <c:v>-11.264935152060689</c:v>
                </c:pt>
                <c:pt idx="74">
                  <c:v>-11.194953833473988</c:v>
                </c:pt>
                <c:pt idx="75">
                  <c:v>-11.123499510062759</c:v>
                </c:pt>
                <c:pt idx="76">
                  <c:v>-11.050661584198524</c:v>
                </c:pt>
                <c:pt idx="77">
                  <c:v>-10.976526283929907</c:v>
                </c:pt>
                <c:pt idx="78">
                  <c:v>-10.901176760585878</c:v>
                </c:pt>
                <c:pt idx="79">
                  <c:v>-10.824693183566064</c:v>
                </c:pt>
                <c:pt idx="80">
                  <c:v>-10.747152832396148</c:v>
                </c:pt>
                <c:pt idx="81">
                  <c:v>-10.668630186124274</c:v>
                </c:pt>
                <c:pt idx="82">
                  <c:v>-10.589197010132304</c:v>
                </c:pt>
                <c:pt idx="83">
                  <c:v>-10.508922440433807</c:v>
                </c:pt>
                <c:pt idx="84">
                  <c:v>-10.427873065528733</c:v>
                </c:pt>
                <c:pt idx="85">
                  <c:v>-10.34611300588273</c:v>
                </c:pt>
                <c:pt idx="86">
                  <c:v>-10.26370399109741</c:v>
                </c:pt>
                <c:pt idx="87">
                  <c:v>-10.180705434835849</c:v>
                </c:pt>
                <c:pt idx="88">
                  <c:v>-10.097174507566063</c:v>
                </c:pt>
                <c:pt idx="89">
                  <c:v>-10.013166207183374</c:v>
                </c:pt>
                <c:pt idx="90">
                  <c:v>-9.9287334275709842</c:v>
                </c:pt>
                <c:pt idx="91">
                  <c:v>-9.843927025156427</c:v>
                </c:pt>
                <c:pt idx="92">
                  <c:v>-9.7587958835200634</c:v>
                </c:pt>
                <c:pt idx="93">
                  <c:v>-9.6733869761101836</c:v>
                </c:pt>
                <c:pt idx="94">
                  <c:v>-9.5877454271178433</c:v>
                </c:pt>
                <c:pt idx="95">
                  <c:v>-9.5019145705631054</c:v>
                </c:pt>
                <c:pt idx="96">
                  <c:v>-9.4159360076429337</c:v>
                </c:pt>
                <c:pt idx="97">
                  <c:v>-9.329849662389659</c:v>
                </c:pt>
                <c:pt idx="98">
                  <c:v>-9.2436938356875249</c:v>
                </c:pt>
                <c:pt idx="99">
                  <c:v>-9.1575052576936375</c:v>
                </c:pt>
                <c:pt idx="100">
                  <c:v>-9.0713191387082457</c:v>
                </c:pt>
                <c:pt idx="101">
                  <c:v>-8.9851692185381804</c:v>
                </c:pt>
                <c:pt idx="102">
                  <c:v>-8.8990878143959726</c:v>
                </c:pt>
                <c:pt idx="103">
                  <c:v>-8.8131058673760734</c:v>
                </c:pt>
                <c:pt idx="104">
                  <c:v>-8.7272529875484732</c:v>
                </c:pt>
                <c:pt idx="105">
                  <c:v>-8.6415574977088241</c:v>
                </c:pt>
                <c:pt idx="106">
                  <c:v>-8.5560464758232158</c:v>
                </c:pt>
                <c:pt idx="107">
                  <c:v>-8.470745796204632</c:v>
                </c:pt>
                <c:pt idx="108">
                  <c:v>-8.3856801694570944</c:v>
                </c:pt>
                <c:pt idx="109">
                  <c:v>-8.3008731812225705</c:v>
                </c:pt>
                <c:pt idx="110">
                  <c:v>-8.2163473297647069</c:v>
                </c:pt>
                <c:pt idx="111">
                  <c:v>-8.1321240624224895</c:v>
                </c:pt>
                <c:pt idx="112">
                  <c:v>-8.0482238109661441</c:v>
                </c:pt>
                <c:pt idx="113">
                  <c:v>-7.9646660258865039</c:v>
                </c:pt>
                <c:pt idx="114">
                  <c:v>-7.8814692096484045</c:v>
                </c:pt>
                <c:pt idx="115">
                  <c:v>-7.7986509489376914</c:v>
                </c:pt>
                <c:pt idx="116">
                  <c:v>-7.7162279459306795</c:v>
                </c:pt>
                <c:pt idx="117">
                  <c:v>-7.6342160486140456</c:v>
                </c:pt>
                <c:pt idx="118">
                  <c:v>-7.5526302801824468</c:v>
                </c:pt>
                <c:pt idx="119">
                  <c:v>-7.4714848675402896</c:v>
                </c:pt>
                <c:pt idx="120">
                  <c:v>-7.3907932689334759</c:v>
                </c:pt>
                <c:pt idx="121">
                  <c:v>-7.310568200736097</c:v>
                </c:pt>
                <c:pt idx="122">
                  <c:v>-7.2308216634164575</c:v>
                </c:pt>
                <c:pt idx="123">
                  <c:v>-7.1515649667061032</c:v>
                </c:pt>
                <c:pt idx="124">
                  <c:v>-7.0728087539948339</c:v>
                </c:pt>
                <c:pt idx="125">
                  <c:v>-6.9945630259741103</c:v>
                </c:pt>
                <c:pt idx="126">
                  <c:v>-6.9168371635505581</c:v>
                </c:pt>
                <c:pt idx="127">
                  <c:v>-6.8396399500507679</c:v>
                </c:pt>
                <c:pt idx="128">
                  <c:v>-6.7629795927378842</c:v>
                </c:pt>
                <c:pt idx="129">
                  <c:v>-6.6868637436600187</c:v>
                </c:pt>
                <c:pt idx="130">
                  <c:v>-6.611299519849867</c:v>
                </c:pt>
                <c:pt idx="131">
                  <c:v>-6.5362935228944403</c:v>
                </c:pt>
                <c:pt idx="132">
                  <c:v>-6.4618518578932314</c:v>
                </c:pt>
                <c:pt idx="133">
                  <c:v>-6.3879801518226946</c:v>
                </c:pt>
                <c:pt idx="134">
                  <c:v>-6.3146835713243243</c:v>
                </c:pt>
                <c:pt idx="135">
                  <c:v>-6.241966839933256</c:v>
                </c:pt>
                <c:pt idx="136">
                  <c:v>-6.1698342547636713</c:v>
                </c:pt>
                <c:pt idx="137">
                  <c:v>-6.0982897026670431</c:v>
                </c:pt>
                <c:pt idx="138">
                  <c:v>-6.0273366758785798</c:v>
                </c:pt>
                <c:pt idx="139">
                  <c:v>-5.9569782871669954</c:v>
                </c:pt>
                <c:pt idx="140">
                  <c:v>-5.8872172845021522</c:v>
                </c:pt>
                <c:pt idx="141">
                  <c:v>-5.8180560652548383</c:v>
                </c:pt>
                <c:pt idx="142">
                  <c:v>-5.7494966899424114</c:v>
                </c:pt>
                <c:pt idx="143">
                  <c:v>-5.6815408955337992</c:v>
                </c:pt>
                <c:pt idx="144">
                  <c:v>-5.6141901083268104</c:v>
                </c:pt>
                <c:pt idx="145">
                  <c:v>-5.5474454564104922</c:v>
                </c:pt>
                <c:pt idx="146">
                  <c:v>-5.4813077817247828</c:v>
                </c:pt>
                <c:pt idx="147">
                  <c:v>-5.4157776517294494</c:v>
                </c:pt>
                <c:pt idx="148">
                  <c:v>-5.3508553706939246</c:v>
                </c:pt>
                <c:pt idx="149">
                  <c:v>-5.2865409906193177</c:v>
                </c:pt>
                <c:pt idx="150">
                  <c:v>-5.2228343218035773</c:v>
                </c:pt>
                <c:pt idx="151">
                  <c:v>-5.1597349430604709</c:v>
                </c:pt>
                <c:pt idx="152">
                  <c:v>-5.0972422116027118</c:v>
                </c:pt>
                <c:pt idx="153">
                  <c:v>-5.0353552725993067</c:v>
                </c:pt>
                <c:pt idx="154">
                  <c:v>-4.9740730684168986</c:v>
                </c:pt>
                <c:pt idx="155">
                  <c:v>-4.9133943475545854</c:v>
                </c:pt>
                <c:pt idx="156">
                  <c:v>-4.8533176732814391</c:v>
                </c:pt>
                <c:pt idx="157">
                  <c:v>-4.7938414319856895</c:v>
                </c:pt>
                <c:pt idx="158">
                  <c:v>-4.7349638412442632</c:v>
                </c:pt>
                <c:pt idx="159">
                  <c:v>-4.6766829576211428</c:v>
                </c:pt>
                <c:pt idx="160">
                  <c:v>-4.6189966842027435</c:v>
                </c:pt>
                <c:pt idx="161">
                  <c:v>-4.5619027778782826</c:v>
                </c:pt>
                <c:pt idx="162">
                  <c:v>-4.5053988563728957</c:v>
                </c:pt>
                <c:pt idx="163">
                  <c:v>-4.4494824050410209</c:v>
                </c:pt>
                <c:pt idx="164">
                  <c:v>-4.3941507834273272</c:v>
                </c:pt>
                <c:pt idx="165">
                  <c:v>-4.3394012316023396</c:v>
                </c:pt>
                <c:pt idx="166">
                  <c:v>-4.285230876279587</c:v>
                </c:pt>
                <c:pt idx="167">
                  <c:v>-4.2316367367210121</c:v>
                </c:pt>
                <c:pt idx="168">
                  <c:v>-4.1786157304371168</c:v>
                </c:pt>
                <c:pt idx="169">
                  <c:v>-4.1261646786881565</c:v>
                </c:pt>
                <c:pt idx="170">
                  <c:v>-4.0742803117925144</c:v>
                </c:pt>
                <c:pt idx="171">
                  <c:v>-4.0229592742482039</c:v>
                </c:pt>
                <c:pt idx="172">
                  <c:v>-3.9721981296732687</c:v>
                </c:pt>
                <c:pt idx="173">
                  <c:v>-3.9219933655706973</c:v>
                </c:pt>
                <c:pt idx="174">
                  <c:v>-3.8723413979232935</c:v>
                </c:pt>
                <c:pt idx="175">
                  <c:v>-3.8232385756237868</c:v>
                </c:pt>
                <c:pt idx="176">
                  <c:v>-3.7746811847453201</c:v>
                </c:pt>
                <c:pt idx="177">
                  <c:v>-3.7266654526572882</c:v>
                </c:pt>
                <c:pt idx="178">
                  <c:v>-3.6791875519913777</c:v>
                </c:pt>
                <c:pt idx="179">
                  <c:v>-3.6322436044624884</c:v>
                </c:pt>
                <c:pt idx="180">
                  <c:v>-3.5858296845490996</c:v>
                </c:pt>
                <c:pt idx="181">
                  <c:v>-3.5399418230375148</c:v>
                </c:pt>
                <c:pt idx="182">
                  <c:v>-3.4945760104342547</c:v>
                </c:pt>
                <c:pt idx="183">
                  <c:v>-3.4497282002507941</c:v>
                </c:pt>
                <c:pt idx="184">
                  <c:v>-3.4053943121646633</c:v>
                </c:pt>
                <c:pt idx="185">
                  <c:v>-3.3615702350608561</c:v>
                </c:pt>
                <c:pt idx="186">
                  <c:v>-3.318251829957346</c:v>
                </c:pt>
                <c:pt idx="187">
                  <c:v>-3.2754349328184076</c:v>
                </c:pt>
                <c:pt idx="188">
                  <c:v>-3.2331153572593307</c:v>
                </c:pt>
                <c:pt idx="189">
                  <c:v>-3.1912888971460163</c:v>
                </c:pt>
                <c:pt idx="190">
                  <c:v>-3.1499513290928158</c:v>
                </c:pt>
                <c:pt idx="191">
                  <c:v>-3.109098414861911</c:v>
                </c:pt>
                <c:pt idx="192">
                  <c:v>-3.068725903667394</c:v>
                </c:pt>
                <c:pt idx="193">
                  <c:v>-3.028829534387155</c:v>
                </c:pt>
                <c:pt idx="194">
                  <c:v>-2.9894050376855441</c:v>
                </c:pt>
                <c:pt idx="195">
                  <c:v>-2.9504481380497394</c:v>
                </c:pt>
                <c:pt idx="196">
                  <c:v>-2.911954555742613</c:v>
                </c:pt>
                <c:pt idx="197">
                  <c:v>-2.8739200086748489</c:v>
                </c:pt>
                <c:pt idx="198">
                  <c:v>-2.8363402141989438</c:v>
                </c:pt>
                <c:pt idx="199">
                  <c:v>-2.7992108908276769</c:v>
                </c:pt>
                <c:pt idx="200">
                  <c:v>-2.7625277598795339</c:v>
                </c:pt>
                <c:pt idx="201">
                  <c:v>-2.7262865470535051</c:v>
                </c:pt>
                <c:pt idx="202">
                  <c:v>-2.6904829839356039</c:v>
                </c:pt>
                <c:pt idx="203">
                  <c:v>-2.6551128094393808</c:v>
                </c:pt>
                <c:pt idx="204">
                  <c:v>-2.6201717711826351</c:v>
                </c:pt>
                <c:pt idx="205">
                  <c:v>-2.5856556268024682</c:v>
                </c:pt>
                <c:pt idx="206">
                  <c:v>-2.551560145210749</c:v>
                </c:pt>
                <c:pt idx="207">
                  <c:v>-2.5178811077919954</c:v>
                </c:pt>
                <c:pt idx="208">
                  <c:v>-2.484614309545639</c:v>
                </c:pt>
                <c:pt idx="209">
                  <c:v>-2.4517555601745475</c:v>
                </c:pt>
                <c:pt idx="210">
                  <c:v>-2.419300685121641</c:v>
                </c:pt>
                <c:pt idx="211">
                  <c:v>-2.3872455265563768</c:v>
                </c:pt>
                <c:pt idx="212">
                  <c:v>-2.3555859443128337</c:v>
                </c:pt>
                <c:pt idx="213">
                  <c:v>-2.3243178167810523</c:v>
                </c:pt>
                <c:pt idx="214">
                  <c:v>-2.2934370417532519</c:v>
                </c:pt>
                <c:pt idx="215">
                  <c:v>-2.2629395372265031</c:v>
                </c:pt>
                <c:pt idx="216">
                  <c:v>-2.2328212421633511</c:v>
                </c:pt>
                <c:pt idx="217">
                  <c:v>-2.2030781172118918</c:v>
                </c:pt>
                <c:pt idx="218">
                  <c:v>-2.1737061453867006</c:v>
                </c:pt>
                <c:pt idx="219">
                  <c:v>-2.1447013327120121</c:v>
                </c:pt>
                <c:pt idx="220">
                  <c:v>-2.1160597088284847</c:v>
                </c:pt>
                <c:pt idx="221">
                  <c:v>-2.0877773275648472</c:v>
                </c:pt>
                <c:pt idx="222">
                  <c:v>-2.0598502674756864</c:v>
                </c:pt>
                <c:pt idx="223">
                  <c:v>-2.0322746323465939</c:v>
                </c:pt>
                <c:pt idx="224">
                  <c:v>-2.0050465516678444</c:v>
                </c:pt>
                <c:pt idx="225">
                  <c:v>-1.9781621810777574</c:v>
                </c:pt>
                <c:pt idx="226">
                  <c:v>-1.9516177027768487</c:v>
                </c:pt>
                <c:pt idx="227">
                  <c:v>-1.9254093259138314</c:v>
                </c:pt>
                <c:pt idx="228">
                  <c:v>-1.8995332869445154</c:v>
                </c:pt>
                <c:pt idx="229">
                  <c:v>-1.8739858499646103</c:v>
                </c:pt>
                <c:pt idx="230">
                  <c:v>-1.8487633070173979</c:v>
                </c:pt>
                <c:pt idx="231">
                  <c:v>-1.8238619783772201</c:v>
                </c:pt>
                <c:pt idx="232">
                  <c:v>-1.7992782128096942</c:v>
                </c:pt>
                <c:pt idx="233">
                  <c:v>-1.7750083878095397</c:v>
                </c:pt>
                <c:pt idx="234">
                  <c:v>-1.751048909816866</c:v>
                </c:pt>
                <c:pt idx="235">
                  <c:v>-1.7273962144127564</c:v>
                </c:pt>
                <c:pt idx="236">
                  <c:v>-1.7040467664949379</c:v>
                </c:pt>
                <c:pt idx="237">
                  <c:v>-1.680997060434325</c:v>
                </c:pt>
                <c:pt idx="238">
                  <c:v>-1.6582436202131761</c:v>
                </c:pt>
                <c:pt idx="239">
                  <c:v>-1.635782999545587</c:v>
                </c:pt>
                <c:pt idx="240">
                  <c:v>-1.6136117819810394</c:v>
                </c:pt>
                <c:pt idx="241">
                  <c:v>-1.5917265809916608</c:v>
                </c:pt>
                <c:pt idx="242">
                  <c:v>-1.5701240400438683</c:v>
                </c:pt>
                <c:pt idx="243">
                  <c:v>-1.5488008326550282</c:v>
                </c:pt>
                <c:pt idx="244">
                  <c:v>-1.5277536624357413</c:v>
                </c:pt>
                <c:pt idx="245">
                  <c:v>-1.5069792631183507</c:v>
                </c:pt>
                <c:pt idx="246">
                  <c:v>-1.4864743985722513</c:v>
                </c:pt>
                <c:pt idx="247">
                  <c:v>-1.4662358628065468</c:v>
                </c:pt>
                <c:pt idx="248">
                  <c:v>-1.4462604799606007</c:v>
                </c:pt>
                <c:pt idx="249">
                  <c:v>-1.4265451042829935</c:v>
                </c:pt>
                <c:pt idx="250">
                  <c:v>-1.4070866200993914</c:v>
                </c:pt>
                <c:pt idx="251">
                  <c:v>-1.3878819417698143</c:v>
                </c:pt>
                <c:pt idx="252">
                  <c:v>-1.3689280136357596</c:v>
                </c:pt>
                <c:pt idx="253">
                  <c:v>-1.3502218099576555</c:v>
                </c:pt>
                <c:pt idx="254">
                  <c:v>-1.3317603348430569</c:v>
                </c:pt>
                <c:pt idx="255">
                  <c:v>-1.3135406221660291</c:v>
                </c:pt>
                <c:pt idx="256">
                  <c:v>-1.2955597354781088</c:v>
                </c:pt>
                <c:pt idx="257">
                  <c:v>-1.2778147679112541</c:v>
                </c:pt>
                <c:pt idx="258">
                  <c:v>-1.2603028420731455</c:v>
                </c:pt>
                <c:pt idx="259">
                  <c:v>-1.2430211099352175</c:v>
                </c:pt>
                <c:pt idx="260">
                  <c:v>-1.2259667527138183</c:v>
                </c:pt>
                <c:pt idx="261">
                  <c:v>-1.2091369807446692</c:v>
                </c:pt>
                <c:pt idx="262">
                  <c:v>-1.1925290333512517</c:v>
                </c:pt>
                <c:pt idx="263">
                  <c:v>-1.1761401787071415</c:v>
                </c:pt>
                <c:pt idx="264">
                  <c:v>-1.159967713692813</c:v>
                </c:pt>
                <c:pt idx="265">
                  <c:v>-1.1440089637470119</c:v>
                </c:pt>
                <c:pt idx="266">
                  <c:v>-1.1282612827132434</c:v>
                </c:pt>
                <c:pt idx="267">
                  <c:v>-1.1127220526813881</c:v>
                </c:pt>
                <c:pt idx="268">
                  <c:v>-1.0973886838249121</c:v>
                </c:pt>
                <c:pt idx="269">
                  <c:v>-1.0822586142337369</c:v>
                </c:pt>
                <c:pt idx="270">
                  <c:v>-1.0673293097432632</c:v>
                </c:pt>
                <c:pt idx="271">
                  <c:v>-1.0525982637595421</c:v>
                </c:pt>
                <c:pt idx="272">
                  <c:v>-1.0380629970810076</c:v>
                </c:pt>
                <c:pt idx="273">
                  <c:v>-1.0237210577168145</c:v>
                </c:pt>
                <c:pt idx="274">
                  <c:v>-1.0095700207022267</c:v>
                </c:pt>
                <c:pt idx="275">
                  <c:v>-0.9956074879110316</c:v>
                </c:pt>
                <c:pt idx="276">
                  <c:v>-0.98183108786534934</c:v>
                </c:pt>
                <c:pt idx="277">
                  <c:v>-0.96823847554285858</c:v>
                </c:pt>
                <c:pt idx="278">
                  <c:v>-0.95482733218185534</c:v>
                </c:pt>
                <c:pt idx="279">
                  <c:v>-0.94159536508407315</c:v>
                </c:pt>
                <c:pt idx="280">
                  <c:v>-0.92854030741563776</c:v>
                </c:pt>
                <c:pt idx="281">
                  <c:v>-0.9156599180061189</c:v>
                </c:pt>
                <c:pt idx="282">
                  <c:v>-0.90295198114607855</c:v>
                </c:pt>
                <c:pt idx="283">
                  <c:v>-0.89041430638306718</c:v>
                </c:pt>
                <c:pt idx="284">
                  <c:v>-0.87804472831625846</c:v>
                </c:pt>
                <c:pt idx="285">
                  <c:v>-0.86584110638995471</c:v>
                </c:pt>
                <c:pt idx="286">
                  <c:v>-0.85380132468595382</c:v>
                </c:pt>
                <c:pt idx="287">
                  <c:v>-0.84192329171508584</c:v>
                </c:pt>
                <c:pt idx="288">
                  <c:v>-0.83020494020781244</c:v>
                </c:pt>
                <c:pt idx="289">
                  <c:v>-0.81864422690423444</c:v>
                </c:pt>
                <c:pt idx="290">
                  <c:v>-0.80723913234345179</c:v>
                </c:pt>
                <c:pt idx="291">
                  <c:v>-0.79598766065253967</c:v>
                </c:pt>
                <c:pt idx="292">
                  <c:v>-0.7848878393350569</c:v>
                </c:pt>
                <c:pt idx="293">
                  <c:v>-0.77393771905937114</c:v>
                </c:pt>
                <c:pt idx="294">
                  <c:v>-0.76313537344676052</c:v>
                </c:pt>
                <c:pt idx="295">
                  <c:v>-0.75247889885951558</c:v>
                </c:pt>
                <c:pt idx="296">
                  <c:v>-0.74196641418895815</c:v>
                </c:pt>
                <c:pt idx="297">
                  <c:v>-0.73159606064363303</c:v>
                </c:pt>
                <c:pt idx="298">
                  <c:v>-0.72136600153762442</c:v>
                </c:pt>
                <c:pt idx="299">
                  <c:v>-0.71127442207920055</c:v>
                </c:pt>
                <c:pt idx="300">
                  <c:v>-0.7013195291596952</c:v>
                </c:pt>
                <c:pt idx="301">
                  <c:v>-0.69149955114286199</c:v>
                </c:pt>
                <c:pt idx="302">
                  <c:v>-0.68181273765464101</c:v>
                </c:pt>
                <c:pt idx="303">
                  <c:v>-0.67225735937353415</c:v>
                </c:pt>
                <c:pt idx="304">
                  <c:v>-0.66283170782147505</c:v>
                </c:pt>
                <c:pt idx="305">
                  <c:v>-0.65353409515542604</c:v>
                </c:pt>
                <c:pt idx="306">
                  <c:v>-0.64436285395962956</c:v>
                </c:pt>
                <c:pt idx="307">
                  <c:v>-0.63531633703868784</c:v>
                </c:pt>
                <c:pt idx="308">
                  <c:v>-0.62639291721136481</c:v>
                </c:pt>
                <c:pt idx="309">
                  <c:v>-0.61759098710531013</c:v>
                </c:pt>
                <c:pt idx="310">
                  <c:v>-0.60890895895266439</c:v>
                </c:pt>
                <c:pt idx="311">
                  <c:v>-0.60034526438660907</c:v>
                </c:pt>
                <c:pt idx="312">
                  <c:v>-0.59189835423891024</c:v>
                </c:pt>
                <c:pt idx="313">
                  <c:v>-0.5835666983384814</c:v>
                </c:pt>
                <c:pt idx="314">
                  <c:v>-0.57534878531101352</c:v>
                </c:pt>
                <c:pt idx="315">
                  <c:v>-0.56724312237970242</c:v>
                </c:pt>
                <c:pt idx="316">
                  <c:v>-0.5592482351671002</c:v>
                </c:pt>
                <c:pt idx="317">
                  <c:v>-0.55136266749813612</c:v>
                </c:pt>
                <c:pt idx="318">
                  <c:v>-0.54358498120431797</c:v>
                </c:pt>
                <c:pt idx="319">
                  <c:v>-0.53591375592915835</c:v>
                </c:pt>
                <c:pt idx="320">
                  <c:v>-0.5283475889348368</c:v>
                </c:pt>
                <c:pt idx="321">
                  <c:v>-0.52088509491013402</c:v>
                </c:pt>
                <c:pt idx="322">
                  <c:v>-0.51352490577964982</c:v>
                </c:pt>
                <c:pt idx="323">
                  <c:v>-0.50626567051433669</c:v>
                </c:pt>
                <c:pt idx="324">
                  <c:v>-0.49910605494335625</c:v>
                </c:pt>
                <c:pt idx="325">
                  <c:v>-0.49204474156729033</c:v>
                </c:pt>
                <c:pt idx="326">
                  <c:v>-0.48508042937270962</c:v>
                </c:pt>
                <c:pt idx="327">
                  <c:v>-0.47821183364812786</c:v>
                </c:pt>
                <c:pt idx="328">
                  <c:v>-0.47143768580134632</c:v>
                </c:pt>
                <c:pt idx="329">
                  <c:v>-0.46475673317820854</c:v>
                </c:pt>
                <c:pt idx="330">
                  <c:v>-0.45816773888277096</c:v>
                </c:pt>
                <c:pt idx="331">
                  <c:v>-0.45166948159890841</c:v>
                </c:pt>
                <c:pt idx="332">
                  <c:v>-0.4452607554133543</c:v>
                </c:pt>
                <c:pt idx="333">
                  <c:v>-0.43894036964019489</c:v>
                </c:pt>
                <c:pt idx="334">
                  <c:v>-0.43270714864681525</c:v>
                </c:pt>
                <c:pt idx="335">
                  <c:v>-0.42655993168131373</c:v>
                </c:pt>
                <c:pt idx="336">
                  <c:v>-0.42049757270138133</c:v>
                </c:pt>
                <c:pt idx="337">
                  <c:v>-0.4145189402046609</c:v>
                </c:pt>
                <c:pt idx="338">
                  <c:v>-0.40862291706058035</c:v>
                </c:pt>
                <c:pt idx="339">
                  <c:v>-0.40280840034367293</c:v>
                </c:pt>
                <c:pt idx="340">
                  <c:v>-0.39707430116838138</c:v>
                </c:pt>
                <c:pt idx="341">
                  <c:v>-0.39141954452534822</c:v>
                </c:pt>
                <c:pt idx="342">
                  <c:v>-0.38584306911919891</c:v>
                </c:pt>
                <c:pt idx="343">
                  <c:v>-0.38034382720781007</c:v>
                </c:pt>
                <c:pt idx="344">
                  <c:v>-0.37492078444307247</c:v>
                </c:pt>
                <c:pt idx="345">
                  <c:v>-0.36957291971313866</c:v>
                </c:pt>
                <c:pt idx="346">
                  <c:v>-0.36429922498616313</c:v>
                </c:pt>
                <c:pt idx="347">
                  <c:v>-0.35909870515552567</c:v>
                </c:pt>
                <c:pt idx="348">
                  <c:v>-0.35397037788654184</c:v>
                </c:pt>
                <c:pt idx="349">
                  <c:v>-0.34891327346465301</c:v>
                </c:pt>
                <c:pt idx="350">
                  <c:v>-0.3439264346450967</c:v>
                </c:pt>
                <c:pt idx="351">
                  <c:v>-0.33900891650405096</c:v>
                </c:pt>
                <c:pt idx="352">
                  <c:v>-0.33415978629125004</c:v>
                </c:pt>
                <c:pt idx="353">
                  <c:v>-0.3293781232840654</c:v>
                </c:pt>
                <c:pt idx="354">
                  <c:v>-0.32466301864305092</c:v>
                </c:pt>
                <c:pt idx="355">
                  <c:v>-0.3200135752689402</c:v>
                </c:pt>
                <c:pt idx="356">
                  <c:v>-0.31542890766109921</c:v>
                </c:pt>
                <c:pt idx="357">
                  <c:v>-0.3109081417774191</c:v>
                </c:pt>
                <c:pt idx="358">
                  <c:v>-0.30645041489565111</c:v>
                </c:pt>
                <c:pt idx="359">
                  <c:v>-0.30205487547616983</c:v>
                </c:pt>
                <c:pt idx="360">
                  <c:v>-0.29772068302616483</c:v>
                </c:pt>
                <c:pt idx="361">
                  <c:v>-0.29344700796524648</c:v>
                </c:pt>
                <c:pt idx="362">
                  <c:v>-0.28923303149246482</c:v>
                </c:pt>
                <c:pt idx="363">
                  <c:v>-0.28507794545472875</c:v>
                </c:pt>
                <c:pt idx="364">
                  <c:v>-0.28098095221662162</c:v>
                </c:pt>
                <c:pt idx="365">
                  <c:v>-0.27694126453160206</c:v>
                </c:pt>
                <c:pt idx="366">
                  <c:v>-0.27295810541458365</c:v>
                </c:pt>
                <c:pt idx="367">
                  <c:v>-0.26903070801588375</c:v>
                </c:pt>
                <c:pt idx="368">
                  <c:v>-0.26515831549653307</c:v>
                </c:pt>
                <c:pt idx="369">
                  <c:v>-0.26134018090493844</c:v>
                </c:pt>
                <c:pt idx="370">
                  <c:v>-0.25757556705488599</c:v>
                </c:pt>
                <c:pt idx="371">
                  <c:v>-0.25386374640488141</c:v>
                </c:pt>
                <c:pt idx="372">
                  <c:v>-0.25020400093881107</c:v>
                </c:pt>
                <c:pt idx="373">
                  <c:v>-0.2465956220479209</c:v>
                </c:pt>
                <c:pt idx="374">
                  <c:v>-0.24303791041409875</c:v>
                </c:pt>
                <c:pt idx="375">
                  <c:v>-0.23953017589445344</c:v>
                </c:pt>
                <c:pt idx="376">
                  <c:v>-0.23607173740717841</c:v>
                </c:pt>
                <c:pt idx="377">
                  <c:v>-0.23266192281869327</c:v>
                </c:pt>
                <c:pt idx="378">
                  <c:v>-0.22930006883204845</c:v>
                </c:pt>
                <c:pt idx="379">
                  <c:v>-0.22598552087658877</c:v>
                </c:pt>
                <c:pt idx="380">
                  <c:v>-0.22271763299886005</c:v>
                </c:pt>
                <c:pt idx="381">
                  <c:v>-0.2194957677547536</c:v>
                </c:pt>
                <c:pt idx="382">
                  <c:v>-0.21631929610287357</c:v>
                </c:pt>
                <c:pt idx="383">
                  <c:v>-0.21318759729912209</c:v>
                </c:pt>
                <c:pt idx="384">
                  <c:v>-0.21010005879248614</c:v>
                </c:pt>
                <c:pt idx="385">
                  <c:v>-0.20705607612202148</c:v>
                </c:pt>
                <c:pt idx="386">
                  <c:v>-0.2040550528150181</c:v>
                </c:pt>
                <c:pt idx="387">
                  <c:v>-0.20109640028634124</c:v>
                </c:pt>
                <c:pt idx="388">
                  <c:v>-0.19817953773893329</c:v>
                </c:pt>
                <c:pt idx="389">
                  <c:v>-0.19530389206547005</c:v>
                </c:pt>
                <c:pt idx="390">
                  <c:v>-0.19246889775115847</c:v>
                </c:pt>
                <c:pt idx="391">
                  <c:v>-0.1896739967776653</c:v>
                </c:pt>
                <c:pt idx="392">
                  <c:v>-0.18691863852816817</c:v>
                </c:pt>
                <c:pt idx="393">
                  <c:v>-0.18420227969351585</c:v>
                </c:pt>
                <c:pt idx="394">
                  <c:v>-0.18152438417949021</c:v>
                </c:pt>
                <c:pt idx="395">
                  <c:v>-0.1788844230151565</c:v>
                </c:pt>
                <c:pt idx="396">
                  <c:v>-0.17628187426229455</c:v>
                </c:pt>
                <c:pt idx="397">
                  <c:v>-0.17371622292589661</c:v>
                </c:pt>
                <c:pt idx="398">
                  <c:v>-0.17118696086572632</c:v>
                </c:pt>
                <c:pt idx="399">
                  <c:v>-0.1686935867089237</c:v>
                </c:pt>
                <c:pt idx="400">
                  <c:v>-0.16623560576364904</c:v>
                </c:pt>
                <c:pt idx="401">
                  <c:v>-0.16381252993375361</c:v>
                </c:pt>
                <c:pt idx="402">
                  <c:v>-0.16142387763446861</c:v>
                </c:pt>
                <c:pt idx="403">
                  <c:v>-0.15906917370909956</c:v>
                </c:pt>
                <c:pt idx="404">
                  <c:v>-0.15674794934671921</c:v>
                </c:pt>
                <c:pt idx="405">
                  <c:v>-0.15445974200084536</c:v>
                </c:pt>
                <c:pt idx="406">
                  <c:v>-0.1522040953090969</c:v>
                </c:pt>
                <c:pt idx="407">
                  <c:v>-0.14998055901381482</c:v>
                </c:pt>
                <c:pt idx="408">
                  <c:v>-0.14778868888364094</c:v>
                </c:pt>
                <c:pt idx="409">
                  <c:v>-0.1456280466360419</c:v>
                </c:pt>
                <c:pt idx="410">
                  <c:v>-0.14349819986077134</c:v>
                </c:pt>
                <c:pt idx="411">
                  <c:v>-0.14139872194425693</c:v>
                </c:pt>
                <c:pt idx="412">
                  <c:v>-0.13932919199490632</c:v>
                </c:pt>
                <c:pt idx="413">
                  <c:v>-0.13728919476931861</c:v>
                </c:pt>
                <c:pt idx="414">
                  <c:v>-0.13527832059939432</c:v>
                </c:pt>
                <c:pt idx="415">
                  <c:v>-0.13329616532033356</c:v>
                </c:pt>
                <c:pt idx="416">
                  <c:v>-0.13134233019951136</c:v>
                </c:pt>
                <c:pt idx="417">
                  <c:v>-0.12941642186622335</c:v>
                </c:pt>
                <c:pt idx="418">
                  <c:v>-0.12751805224228963</c:v>
                </c:pt>
                <c:pt idx="419">
                  <c:v>-0.12564683847350983</c:v>
                </c:pt>
                <c:pt idx="420">
                  <c:v>-0.12380240286195793</c:v>
                </c:pt>
                <c:pt idx="421">
                  <c:v>-0.12198437279910981</c:v>
                </c:pt>
                <c:pt idx="422">
                  <c:v>-0.12019238069979198</c:v>
                </c:pt>
                <c:pt idx="423">
                  <c:v>-0.11842606393694487</c:v>
                </c:pt>
                <c:pt idx="424">
                  <c:v>-0.11668506477718915</c:v>
                </c:pt>
                <c:pt idx="425">
                  <c:v>-0.11496903031718889</c:v>
                </c:pt>
                <c:pt idx="426">
                  <c:v>-0.11327761242079958</c:v>
                </c:pt>
                <c:pt idx="427">
                  <c:v>-0.11161046765699538</c:v>
                </c:pt>
                <c:pt idx="428">
                  <c:v>-0.10996725723856381</c:v>
                </c:pt>
                <c:pt idx="429">
                  <c:v>-0.10834764696156216</c:v>
                </c:pt>
                <c:pt idx="430">
                  <c:v>-0.10675130714552408</c:v>
                </c:pt>
                <c:pt idx="431">
                  <c:v>-0.10517791257441086</c:v>
                </c:pt>
                <c:pt idx="432">
                  <c:v>-0.10362714243829585</c:v>
                </c:pt>
                <c:pt idx="433">
                  <c:v>-0.10209868027577668</c:v>
                </c:pt>
                <c:pt idx="434">
                  <c:v>-0.10059221391710417</c:v>
                </c:pt>
                <c:pt idx="435">
                  <c:v>-9.9107435428022111E-2</c:v>
                </c:pt>
                <c:pt idx="436">
                  <c:v>-9.7644041054307892E-2</c:v>
                </c:pt>
                <c:pt idx="437">
                  <c:v>-9.6201731167007296E-2</c:v>
                </c:pt>
                <c:pt idx="438">
                  <c:v>-9.478021020835431E-2</c:v>
                </c:pt>
                <c:pt idx="439">
                  <c:v>-9.3379186638368736E-2</c:v>
                </c:pt>
                <c:pt idx="440">
                  <c:v>-9.1998372882123966E-2</c:v>
                </c:pt>
                <c:pt idx="441">
                  <c:v>-9.0637485277676011E-2</c:v>
                </c:pt>
                <c:pt idx="442">
                  <c:v>-8.9296244024647337E-2</c:v>
                </c:pt>
                <c:pt idx="443">
                  <c:v>-8.7974373133456921E-2</c:v>
                </c:pt>
                <c:pt idx="444">
                  <c:v>-8.6671600375189894E-2</c:v>
                </c:pt>
                <c:pt idx="445">
                  <c:v>-8.5387657232097944E-2</c:v>
                </c:pt>
                <c:pt idx="446">
                  <c:v>-8.4122278848724738E-2</c:v>
                </c:pt>
                <c:pt idx="447">
                  <c:v>-8.2875203983647366E-2</c:v>
                </c:pt>
                <c:pt idx="448">
                  <c:v>-8.1646174961827897E-2</c:v>
                </c:pt>
                <c:pt idx="449">
                  <c:v>-8.0434937627566885E-2</c:v>
                </c:pt>
                <c:pt idx="450">
                  <c:v>-7.9241241298052142E-2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0.66843328719137673</c:v>
                </c:pt>
                <c:pt idx="1">
                  <c:v>-3.4882805875000145E-2</c:v>
                </c:pt>
                <c:pt idx="2">
                  <c:v>-0.70898814703623003</c:v>
                </c:pt>
                <c:pt idx="3">
                  <c:v>-1.3548317108345529</c:v>
                </c:pt>
                <c:pt idx="4">
                  <c:v>-1.9733341307183352</c:v>
                </c:pt>
                <c:pt idx="5">
                  <c:v>-2.5653885154883014</c:v>
                </c:pt>
                <c:pt idx="6">
                  <c:v>-3.1318612426162531</c:v>
                </c:pt>
                <c:pt idx="7">
                  <c:v>-3.6735927290858754</c:v>
                </c:pt>
                <c:pt idx="8">
                  <c:v>-4.1913981803872318</c:v>
                </c:pt>
                <c:pt idx="9">
                  <c:v>-4.6860683182789984</c:v>
                </c:pt>
                <c:pt idx="10">
                  <c:v>-5.1583700879151877</c:v>
                </c:pt>
                <c:pt idx="11">
                  <c:v>-5.6090473449163625</c:v>
                </c:pt>
                <c:pt idx="12">
                  <c:v>-6.0388215229493696</c:v>
                </c:pt>
                <c:pt idx="13">
                  <c:v>-6.4483922823633222</c:v>
                </c:pt>
                <c:pt idx="14">
                  <c:v>-6.8384381404148442</c:v>
                </c:pt>
                <c:pt idx="15">
                  <c:v>-7.2096170836002926</c:v>
                </c:pt>
                <c:pt idx="16">
                  <c:v>-7.5625671625980964</c:v>
                </c:pt>
                <c:pt idx="17">
                  <c:v>-7.8979070703106125</c:v>
                </c:pt>
                <c:pt idx="18">
                  <c:v>-8.2162367034809343</c:v>
                </c:pt>
                <c:pt idx="19">
                  <c:v>-8.5181377083469378</c:v>
                </c:pt>
                <c:pt idx="20">
                  <c:v>-8.8041740107814768</c:v>
                </c:pt>
                <c:pt idx="21">
                  <c:v>-9.0748923313559473</c:v>
                </c:pt>
                <c:pt idx="22">
                  <c:v>-9.3308226857511123</c:v>
                </c:pt>
                <c:pt idx="23">
                  <c:v>-9.5724788709281547</c:v>
                </c:pt>
                <c:pt idx="24">
                  <c:v>-9.8003589374606612</c:v>
                </c:pt>
                <c:pt idx="25">
                  <c:v>-10.014945648417463</c:v>
                </c:pt>
                <c:pt idx="26">
                  <c:v>-10.216706925175085</c:v>
                </c:pt>
                <c:pt idx="27">
                  <c:v>-10.406096280528107</c:v>
                </c:pt>
                <c:pt idx="28">
                  <c:v>-10.583553239455231</c:v>
                </c:pt>
                <c:pt idx="29">
                  <c:v>-10.749503747889033</c:v>
                </c:pt>
                <c:pt idx="30">
                  <c:v>-10.904360569827485</c:v>
                </c:pt>
                <c:pt idx="31">
                  <c:v>-11.048523673115909</c:v>
                </c:pt>
                <c:pt idx="32">
                  <c:v>-11.182380604218768</c:v>
                </c:pt>
                <c:pt idx="33">
                  <c:v>-11.306306852291783</c:v>
                </c:pt>
                <c:pt idx="34">
                  <c:v>-11.42066620285625</c:v>
                </c:pt>
                <c:pt idx="35">
                  <c:v>-11.525811081368705</c:v>
                </c:pt>
                <c:pt idx="36">
                  <c:v>-11.622082886971167</c:v>
                </c:pt>
                <c:pt idx="37">
                  <c:v>-11.709812316699043</c:v>
                </c:pt>
                <c:pt idx="38">
                  <c:v>-11.789319680415907</c:v>
                </c:pt>
                <c:pt idx="39">
                  <c:v>-11.860915206737129</c:v>
                </c:pt>
                <c:pt idx="40">
                  <c:v>-11.924899340196571</c:v>
                </c:pt>
                <c:pt idx="41">
                  <c:v>-11.981563029903787</c:v>
                </c:pt>
                <c:pt idx="42">
                  <c:v>-12.031188009932077</c:v>
                </c:pt>
                <c:pt idx="43">
                  <c:v>-12.074047071670877</c:v>
                </c:pt>
                <c:pt idx="44">
                  <c:v>-12.110404328369755</c:v>
                </c:pt>
                <c:pt idx="45">
                  <c:v>-12.140515472094501</c:v>
                </c:pt>
                <c:pt idx="46">
                  <c:v>-12.164628023309886</c:v>
                </c:pt>
                <c:pt idx="47">
                  <c:v>-12.182981573297639</c:v>
                </c:pt>
                <c:pt idx="48">
                  <c:v>-12.195808019612109</c:v>
                </c:pt>
                <c:pt idx="49">
                  <c:v>-12.203331794770634</c:v>
                </c:pt>
                <c:pt idx="50">
                  <c:v>-12.205770088370032</c:v>
                </c:pt>
                <c:pt idx="51">
                  <c:v>-12.203333062815208</c:v>
                </c:pt>
                <c:pt idx="52">
                  <c:v>-12.196224062840679</c:v>
                </c:pt>
                <c:pt idx="53">
                  <c:v>-12.184639819000751</c:v>
                </c:pt>
                <c:pt idx="54">
                  <c:v>-12.168770645299158</c:v>
                </c:pt>
                <c:pt idx="55">
                  <c:v>-12.14880063112415</c:v>
                </c:pt>
                <c:pt idx="56">
                  <c:v>-12.124907827650286</c:v>
                </c:pt>
                <c:pt idx="57">
                  <c:v>-12.097264428863861</c:v>
                </c:pt>
                <c:pt idx="58">
                  <c:v>-12.066036947364255</c:v>
                </c:pt>
                <c:pt idx="59">
                  <c:v>-12.031386385089327</c:v>
                </c:pt>
                <c:pt idx="60">
                  <c:v>-11.993468399108828</c:v>
                </c:pt>
                <c:pt idx="61">
                  <c:v>-11.9524334626257</c:v>
                </c:pt>
                <c:pt idx="62">
                  <c:v>-11.908427021321266</c:v>
                </c:pt>
                <c:pt idx="63">
                  <c:v>-11.86158964517637</c:v>
                </c:pt>
                <c:pt idx="64">
                  <c:v>-11.812057175897005</c:v>
                </c:pt>
                <c:pt idx="65">
                  <c:v>-11.759960870069133</c:v>
                </c:pt>
                <c:pt idx="66">
                  <c:v>-11.705427538164059</c:v>
                </c:pt>
                <c:pt idx="67">
                  <c:v>-11.648579679512267</c:v>
                </c:pt>
                <c:pt idx="68">
                  <c:v>-11.589535613360205</c:v>
                </c:pt>
                <c:pt idx="69">
                  <c:v>-11.528409606121443</c:v>
                </c:pt>
                <c:pt idx="70">
                  <c:v>-11.465311994930399</c:v>
                </c:pt>
                <c:pt idx="71">
                  <c:v>-11.400349307603815</c:v>
                </c:pt>
                <c:pt idx="72">
                  <c:v>-11.333624379112095</c:v>
                </c:pt>
                <c:pt idx="73">
                  <c:v>-11.265236464660003</c:v>
                </c:pt>
                <c:pt idx="74">
                  <c:v>-11.195281349473079</c:v>
                </c:pt>
                <c:pt idx="75">
                  <c:v>-11.123851455383726</c:v>
                </c:pt>
                <c:pt idx="76">
                  <c:v>-11.051035944308031</c:v>
                </c:pt>
                <c:pt idx="77">
                  <c:v>-10.97692081870197</c:v>
                </c:pt>
                <c:pt idx="78">
                  <c:v>-10.901589019083136</c:v>
                </c:pt>
                <c:pt idx="79">
                  <c:v>-10.82512051870162</c:v>
                </c:pt>
                <c:pt idx="80">
                  <c:v>-10.747592415441307</c:v>
                </c:pt>
                <c:pt idx="81">
                  <c:v>-10.669079021030765</c:v>
                </c:pt>
                <c:pt idx="82">
                  <c:v>-10.589651947640426</c:v>
                </c:pt>
                <c:pt idx="83">
                  <c:v>-10.509380191940654</c:v>
                </c:pt>
                <c:pt idx="84">
                  <c:v>-10.428330216693327</c:v>
                </c:pt>
                <c:pt idx="85">
                  <c:v>-10.34656602994739</c:v>
                </c:pt>
                <c:pt idx="86">
                  <c:v>-10.264149261906736</c:v>
                </c:pt>
                <c:pt idx="87">
                  <c:v>-10.181139239537252</c:v>
                </c:pt>
                <c:pt idx="88">
                  <c:v>-10.097593058977392</c:v>
                </c:pt>
                <c:pt idx="89">
                  <c:v>-10.013565655815384</c:v>
                </c:pt>
                <c:pt idx="90">
                  <c:v>-9.9291098732940029</c:v>
                </c:pt>
                <c:pt idx="91">
                  <c:v>-9.844276528502327</c:v>
                </c:pt>
                <c:pt idx="92">
                  <c:v>-9.7591144766121545</c:v>
                </c:pt>
                <c:pt idx="93">
                  <c:v>-9.673670673215085</c:v>
                </c:pt>
                <c:pt idx="94">
                  <c:v>-9.5879902348148072</c:v>
                </c:pt>
                <c:pt idx="95">
                  <c:v>-9.5021164975274068</c:v>
                </c:pt>
                <c:pt idx="96">
                  <c:v>-9.416091074041276</c:v>
                </c:pt>
                <c:pt idx="97">
                  <c:v>-9.3299539088864112</c:v>
                </c:pt>
                <c:pt idx="98">
                  <c:v>-9.2437433320618485</c:v>
                </c:pt>
                <c:pt idx="99">
                  <c:v>-9.1574961110683013</c:v>
                </c:pt>
                <c:pt idx="100">
                  <c:v>-9.0712475013918556</c:v>
                </c:pt>
                <c:pt idx="101">
                  <c:v>-8.9850312954833917</c:v>
                </c:pt>
                <c:pt idx="102">
                  <c:v>-8.8988798702768577</c:v>
                </c:pt>
                <c:pt idx="103">
                  <c:v>-8.8128242332886018</c:v>
                </c:pt>
                <c:pt idx="104">
                  <c:v>-8.7268940673385842</c:v>
                </c:pt>
                <c:pt idx="105">
                  <c:v>-8.6411177739331517</c:v>
                </c:pt>
                <c:pt idx="106">
                  <c:v>-8.5555225153480698</c:v>
                </c:pt>
                <c:pt idx="107">
                  <c:v>-8.4701342554491728</c:v>
                </c:pt>
                <c:pt idx="108">
                  <c:v>-8.3849777992872205</c:v>
                </c:pt>
                <c:pt idx="109">
                  <c:v>-8.3000768315022313</c:v>
                </c:pt>
                <c:pt idx="110">
                  <c:v>-8.2154539535717568</c:v>
                </c:pt>
                <c:pt idx="111">
                  <c:v>-8.1311307199365643</c:v>
                </c:pt>
                <c:pt idx="112">
                  <c:v>-8.0471276730360568</c:v>
                </c:pt>
                <c:pt idx="113">
                  <c:v>-7.9634643772851712</c:v>
                </c:pt>
                <c:pt idx="114">
                  <c:v>-7.8801594520232321</c:v>
                </c:pt>
                <c:pt idx="115">
                  <c:v>-7.7972306034647385</c:v>
                </c:pt>
                <c:pt idx="116">
                  <c:v>-7.7146946556807858</c:v>
                </c:pt>
                <c:pt idx="117">
                  <c:v>-7.6325675806394875</c:v>
                </c:pt>
                <c:pt idx="118">
                  <c:v>-7.5508645273325579</c:v>
                </c:pt>
                <c:pt idx="119">
                  <c:v>-7.4695998500146352</c:v>
                </c:pt>
                <c:pt idx="120">
                  <c:v>-7.388787135581155</c:v>
                </c:pt>
                <c:pt idx="121">
                  <c:v>-7.3084392301097978</c:v>
                </c:pt>
                <c:pt idx="122">
                  <c:v>-7.2285682645898959</c:v>
                </c:pt>
                <c:pt idx="123">
                  <c:v>-7.1491856798633933</c:v>
                </c:pt>
                <c:pt idx="124">
                  <c:v>-7.0703022508003768</c:v>
                </c:pt>
                <c:pt idx="125">
                  <c:v>-6.9919281097314396</c:v>
                </c:pt>
                <c:pt idx="126">
                  <c:v>-6.9140727691586834</c:v>
                </c:pt>
                <c:pt idx="127">
                  <c:v>-6.8367451437662616</c:v>
                </c:pt>
                <c:pt idx="128">
                  <c:v>-6.7599535717510602</c:v>
                </c:pt>
                <c:pt idx="129">
                  <c:v>-6.683705835493357</c:v>
                </c:pt>
                <c:pt idx="130">
                  <c:v>-6.6080091815867235</c:v>
                </c:pt>
                <c:pt idx="131">
                  <c:v>-6.5328703402460473</c:v>
                </c:pt>
                <c:pt idx="132">
                  <c:v>-6.4582955441117669</c:v>
                </c:pt>
                <c:pt idx="133">
                  <c:v>-6.3842905464681312</c:v>
                </c:pt>
                <c:pt idx="134">
                  <c:v>-6.3108606388926649</c:v>
                </c:pt>
                <c:pt idx="135">
                  <c:v>-6.2380106683534704</c:v>
                </c:pt>
                <c:pt idx="136">
                  <c:v>-6.1657450537707392</c:v>
                </c:pt>
                <c:pt idx="137">
                  <c:v>-6.0940678020580901</c:v>
                </c:pt>
                <c:pt idx="138">
                  <c:v>-6.022982523659195</c:v>
                </c:pt>
                <c:pt idx="139">
                  <c:v>-5.9524924475944339</c:v>
                </c:pt>
                <c:pt idx="140">
                  <c:v>-5.8826004360321349</c:v>
                </c:pt>
                <c:pt idx="141">
                  <c:v>-5.8133089983984059</c:v>
                </c:pt>
                <c:pt idx="142">
                  <c:v>-5.7446203050391507</c:v>
                </c:pt>
                <c:pt idx="143">
                  <c:v>-5.6765362004476003</c:v>
                </c:pt>
                <c:pt idx="144">
                  <c:v>-5.6090582160701192</c:v>
                </c:pt>
                <c:pt idx="145">
                  <c:v>-5.5421875827029119</c:v>
                </c:pt>
                <c:pt idx="146">
                  <c:v>-5.4759252424916189</c:v>
                </c:pt>
                <c:pt idx="147">
                  <c:v>-5.410271860545727</c:v>
                </c:pt>
                <c:pt idx="148">
                  <c:v>-5.3452278361791565</c:v>
                </c:pt>
                <c:pt idx="149">
                  <c:v>-5.280793313788168</c:v>
                </c:pt>
                <c:pt idx="150">
                  <c:v>-5.2169681933774159</c:v>
                </c:pt>
                <c:pt idx="151">
                  <c:v>-5.1537521407446123</c:v>
                </c:pt>
                <c:pt idx="152">
                  <c:v>-5.0911445973339822</c:v>
                </c:pt>
                <c:pt idx="153">
                  <c:v>-5.0291447897684431</c:v>
                </c:pt>
                <c:pt idx="154">
                  <c:v>-4.9677517390700725</c:v>
                </c:pt>
                <c:pt idx="155">
                  <c:v>-4.9069642695782285</c:v>
                </c:pt>
                <c:pt idx="156">
                  <c:v>-4.8467810175743979</c:v>
                </c:pt>
                <c:pt idx="157">
                  <c:v>-4.7872004396225023</c:v>
                </c:pt>
                <c:pt idx="158">
                  <c:v>-4.7282208206333092</c:v>
                </c:pt>
                <c:pt idx="159">
                  <c:v>-4.6698402816611972</c:v>
                </c:pt>
                <c:pt idx="160">
                  <c:v>-4.6120567874412908</c:v>
                </c:pt>
                <c:pt idx="161">
                  <c:v>-4.5548681536749323</c:v>
                </c:pt>
                <c:pt idx="162">
                  <c:v>-4.49827205407089</c:v>
                </c:pt>
                <c:pt idx="163">
                  <c:v>-4.4422660271499144</c:v>
                </c:pt>
                <c:pt idx="164">
                  <c:v>-4.3868474828195936</c:v>
                </c:pt>
                <c:pt idx="165">
                  <c:v>-4.3320137087266346</c:v>
                </c:pt>
                <c:pt idx="166">
                  <c:v>-4.277761876393221</c:v>
                </c:pt>
                <c:pt idx="167">
                  <c:v>-4.2240890471440622</c:v>
                </c:pt>
                <c:pt idx="168">
                  <c:v>-4.1709921778305095</c:v>
                </c:pt>
                <c:pt idx="169">
                  <c:v>-4.1184681263578637</c:v>
                </c:pt>
                <c:pt idx="170">
                  <c:v>-4.0665136570219715</c:v>
                </c:pt>
                <c:pt idx="171">
                  <c:v>-4.0151254456608827</c:v>
                </c:pt>
                <c:pt idx="172">
                  <c:v>-3.9643000846272036</c:v>
                </c:pt>
                <c:pt idx="173">
                  <c:v>-3.914034087586765</c:v>
                </c:pt>
                <c:pt idx="174">
                  <c:v>-3.8643238941487632</c:v>
                </c:pt>
                <c:pt idx="175">
                  <c:v>-3.8151658743327417</c:v>
                </c:pt>
                <c:pt idx="176">
                  <c:v>-3.7665563328772746</c:v>
                </c:pt>
                <c:pt idx="177">
                  <c:v>-3.7184915133953855</c:v>
                </c:pt>
                <c:pt idx="178">
                  <c:v>-3.6709676023813067</c:v>
                </c:pt>
                <c:pt idx="179">
                  <c:v>-3.6239807330732994</c:v>
                </c:pt>
                <c:pt idx="180">
                  <c:v>-3.5775269891768966</c:v>
                </c:pt>
                <c:pt idx="181">
                  <c:v>-3.5316024084529771</c:v>
                </c:pt>
                <c:pt idx="182">
                  <c:v>-3.4862029861748876</c:v>
                </c:pt>
                <c:pt idx="183">
                  <c:v>-3.441324678458594</c:v>
                </c:pt>
                <c:pt idx="184">
                  <c:v>-3.3969634054699664</c:v>
                </c:pt>
                <c:pt idx="185">
                  <c:v>-3.3531150545129629</c:v>
                </c:pt>
                <c:pt idx="186">
                  <c:v>-3.3097754830024377</c:v>
                </c:pt>
                <c:pt idx="187">
                  <c:v>-3.2669405213252691</c:v>
                </c:pt>
                <c:pt idx="188">
                  <c:v>-3.2246059755932461</c:v>
                </c:pt>
                <c:pt idx="189">
                  <c:v>-3.182767630291214</c:v>
                </c:pt>
                <c:pt idx="190">
                  <c:v>-3.1414212508236901</c:v>
                </c:pt>
                <c:pt idx="191">
                  <c:v>-3.1005625859632633</c:v>
                </c:pt>
                <c:pt idx="192">
                  <c:v>-3.060187370203844</c:v>
                </c:pt>
                <c:pt idx="193">
                  <c:v>-3.0202913260218009</c:v>
                </c:pt>
                <c:pt idx="194">
                  <c:v>-2.9808701660479628</c:v>
                </c:pt>
                <c:pt idx="195">
                  <c:v>-2.9419195951532364</c:v>
                </c:pt>
                <c:pt idx="196">
                  <c:v>-2.9034353124507692</c:v>
                </c:pt>
                <c:pt idx="197">
                  <c:v>-2.8654130132171578</c:v>
                </c:pt>
                <c:pt idx="198">
                  <c:v>-2.8278483907354675</c:v>
                </c:pt>
                <c:pt idx="199">
                  <c:v>-2.7907371380624832</c:v>
                </c:pt>
                <c:pt idx="200">
                  <c:v>-2.7540749497227099</c:v>
                </c:pt>
                <c:pt idx="201">
                  <c:v>-2.7178575233314461</c:v>
                </c:pt>
                <c:pt idx="202">
                  <c:v>-2.682080561149299</c:v>
                </c:pt>
                <c:pt idx="203">
                  <c:v>-2.6467397715703251</c:v>
                </c:pt>
                <c:pt idx="204">
                  <c:v>-2.6118308705460089</c:v>
                </c:pt>
                <c:pt idx="205">
                  <c:v>-2.5773495829471709</c:v>
                </c:pt>
                <c:pt idx="206">
                  <c:v>-2.5432916438658362</c:v>
                </c:pt>
                <c:pt idx="207">
                  <c:v>-2.5096527998590719</c:v>
                </c:pt>
                <c:pt idx="208">
                  <c:v>-2.4764288101367096</c:v>
                </c:pt>
                <c:pt idx="209">
                  <c:v>-2.4436154476947887</c:v>
                </c:pt>
                <c:pt idx="210">
                  <c:v>-2.4112085003965844</c:v>
                </c:pt>
                <c:pt idx="211">
                  <c:v>-2.3792037720029158</c:v>
                </c:pt>
                <c:pt idx="212">
                  <c:v>-2.3475970831534902</c:v>
                </c:pt>
                <c:pt idx="213">
                  <c:v>-2.3163842723008781</c:v>
                </c:pt>
                <c:pt idx="214">
                  <c:v>-2.2855611965987794</c:v>
                </c:pt>
                <c:pt idx="215">
                  <c:v>-2.2551237327460725</c:v>
                </c:pt>
                <c:pt idx="216">
                  <c:v>-2.2250677777881926</c:v>
                </c:pt>
                <c:pt idx="217">
                  <c:v>-2.19538924987729</c:v>
                </c:pt>
                <c:pt idx="218">
                  <c:v>-2.1660840889925548</c:v>
                </c:pt>
                <c:pt idx="219">
                  <c:v>-2.1371482576221283</c:v>
                </c:pt>
                <c:pt idx="220">
                  <c:v>-2.1085777414078746</c:v>
                </c:pt>
                <c:pt idx="221">
                  <c:v>-2.08036854975435</c:v>
                </c:pt>
                <c:pt idx="222">
                  <c:v>-2.0525167164031903</c:v>
                </c:pt>
                <c:pt idx="223">
                  <c:v>-2.0250182999741306</c:v>
                </c:pt>
                <c:pt idx="224">
                  <c:v>-1.99786938447384</c:v>
                </c:pt>
                <c:pt idx="225">
                  <c:v>-1.9710660797736956</c:v>
                </c:pt>
                <c:pt idx="226">
                  <c:v>-1.9446045220576282</c:v>
                </c:pt>
                <c:pt idx="227">
                  <c:v>-1.9184808742410395</c:v>
                </c:pt>
                <c:pt idx="228">
                  <c:v>-1.8926913263619347</c:v>
                </c:pt>
                <c:pt idx="229">
                  <c:v>-1.8672320959451474</c:v>
                </c:pt>
                <c:pt idx="230">
                  <c:v>-1.8420994283407379</c:v>
                </c:pt>
                <c:pt idx="231">
                  <c:v>-1.8172895970374374</c:v>
                </c:pt>
                <c:pt idx="232">
                  <c:v>-1.7927989039520789</c:v>
                </c:pt>
                <c:pt idx="233">
                  <c:v>-1.7686236796959078</c:v>
                </c:pt>
                <c:pt idx="234">
                  <c:v>-1.7447602838185774</c:v>
                </c:pt>
                <c:pt idx="235">
                  <c:v>-1.7212051050307511</c:v>
                </c:pt>
                <c:pt idx="236">
                  <c:v>-1.6979545614059897</c:v>
                </c:pt>
                <c:pt idx="237">
                  <c:v>-1.675005100562845</c:v>
                </c:pt>
                <c:pt idx="238">
                  <c:v>-1.6523531998277785</c:v>
                </c:pt>
                <c:pt idx="239">
                  <c:v>-1.6299953663797364</c:v>
                </c:pt>
                <c:pt idx="240">
                  <c:v>-1.6079281373770193</c:v>
                </c:pt>
                <c:pt idx="241">
                  <c:v>-1.5861480800671781</c:v>
                </c:pt>
                <c:pt idx="242">
                  <c:v>-1.5646517918805725</c:v>
                </c:pt>
                <c:pt idx="243">
                  <c:v>-1.5434359005082348</c:v>
                </c:pt>
                <c:pt idx="244">
                  <c:v>-1.5224970639646713</c:v>
                </c:pt>
                <c:pt idx="245">
                  <c:v>-1.5018319706362013</c:v>
                </c:pt>
                <c:pt idx="246">
                  <c:v>-1.4814373393153872</c:v>
                </c:pt>
                <c:pt idx="247">
                  <c:v>-1.4613099192221817</c:v>
                </c:pt>
                <c:pt idx="248">
                  <c:v>-1.4414464900122463</c:v>
                </c:pt>
                <c:pt idx="249">
                  <c:v>-1.4218438617730706</c:v>
                </c:pt>
                <c:pt idx="250">
                  <c:v>-1.4024988750083049</c:v>
                </c:pt>
                <c:pt idx="251">
                  <c:v>-1.3834084006108833</c:v>
                </c:pt>
                <c:pt idx="252">
                  <c:v>-1.3645693398253498</c:v>
                </c:pt>
                <c:pt idx="253">
                  <c:v>-1.3459786241998897</c:v>
                </c:pt>
                <c:pt idx="254">
                  <c:v>-1.3276332155284996</c:v>
                </c:pt>
                <c:pt idx="255">
                  <c:v>-1.309530105783719</c:v>
                </c:pt>
                <c:pt idx="256">
                  <c:v>-1.2916663170403651</c:v>
                </c:pt>
                <c:pt idx="257">
                  <c:v>-1.2740389013906426</c:v>
                </c:pt>
                <c:pt idx="258">
                  <c:v>-1.2566449408510494</c:v>
                </c:pt>
                <c:pt idx="259">
                  <c:v>-1.2394815472614324</c:v>
                </c:pt>
                <c:pt idx="260">
                  <c:v>-1.2225458621766141</c:v>
                </c:pt>
                <c:pt idx="261">
                  <c:v>-1.205835056750771</c:v>
                </c:pt>
                <c:pt idx="262">
                  <c:v>-1.189346331615204</c:v>
                </c:pt>
                <c:pt idx="263">
                  <c:v>-1.173076916749529</c:v>
                </c:pt>
                <c:pt idx="264">
                  <c:v>-1.1570240713468074</c:v>
                </c:pt>
                <c:pt idx="265">
                  <c:v>-1.1411850836727582</c:v>
                </c:pt>
                <c:pt idx="266">
                  <c:v>-1.1255572709195618</c:v>
                </c:pt>
                <c:pt idx="267">
                  <c:v>-1.1101379790543326</c:v>
                </c:pt>
                <c:pt idx="268">
                  <c:v>-1.0949245826626839</c:v>
                </c:pt>
                <c:pt idx="269">
                  <c:v>-1.0799144847874991</c:v>
                </c:pt>
                <c:pt idx="270">
                  <c:v>-1.0651051167634018</c:v>
                </c:pt>
                <c:pt idx="271">
                  <c:v>-1.0504939380469169</c:v>
                </c:pt>
                <c:pt idx="272">
                  <c:v>-1.0360784360427637</c:v>
                </c:pt>
                <c:pt idx="273">
                  <c:v>-1.0218561259263341</c:v>
                </c:pt>
                <c:pt idx="274">
                  <c:v>-1.0078245504627863</c:v>
                </c:pt>
                <c:pt idx="275">
                  <c:v>-0.99398127982278583</c:v>
                </c:pt>
                <c:pt idx="276">
                  <c:v>-0.98032391139522057</c:v>
                </c:pt>
                <c:pt idx="277">
                  <c:v>-0.96685006959696185</c:v>
                </c:pt>
                <c:pt idx="278">
                  <c:v>-0.95355740568008163</c:v>
                </c:pt>
                <c:pt idx="279">
                  <c:v>-0.94044359753645224</c:v>
                </c:pt>
                <c:pt idx="280">
                  <c:v>-0.92750634950014677</c:v>
                </c:pt>
                <c:pt idx="281">
                  <c:v>-0.91474339214757094</c:v>
                </c:pt>
                <c:pt idx="282">
                  <c:v>-0.90215248209576004</c:v>
                </c:pt>
                <c:pt idx="283">
                  <c:v>-0.88973140179880517</c:v>
                </c:pt>
                <c:pt idx="284">
                  <c:v>-0.87747795934258765</c:v>
                </c:pt>
                <c:pt idx="285">
                  <c:v>-0.86538998823807634</c:v>
                </c:pt>
                <c:pt idx="286">
                  <c:v>-0.85346534721320633</c:v>
                </c:pt>
                <c:pt idx="287">
                  <c:v>-0.84170192000361066</c:v>
                </c:pt>
                <c:pt idx="288">
                  <c:v>-0.83009761514214919</c:v>
                </c:pt>
                <c:pt idx="289">
                  <c:v>-0.81865036574756711</c:v>
                </c:pt>
                <c:pt idx="290">
                  <c:v>-0.80735812931225348</c:v>
                </c:pt>
                <c:pt idx="291">
                  <c:v>-0.79621888748934155</c:v>
                </c:pt>
                <c:pt idx="292">
                  <c:v>-0.78523064587911662</c:v>
                </c:pt>
                <c:pt idx="293">
                  <c:v>-0.77439143381498554</c:v>
                </c:pt>
                <c:pt idx="294">
                  <c:v>-0.76369930414900755</c:v>
                </c:pt>
                <c:pt idx="295">
                  <c:v>-0.75315233303718299</c:v>
                </c:pt>
                <c:pt idx="296">
                  <c:v>-0.74274861972447681</c:v>
                </c:pt>
                <c:pt idx="297">
                  <c:v>-0.73248628632978419</c:v>
                </c:pt>
                <c:pt idx="298">
                  <c:v>-0.7223634776308302</c:v>
                </c:pt>
                <c:pt idx="299">
                  <c:v>-0.71237836084920902</c:v>
                </c:pt>
                <c:pt idx="300">
                  <c:v>-0.70252912543548485</c:v>
                </c:pt>
                <c:pt idx="301">
                  <c:v>-0.69281398285457674</c:v>
                </c:pt>
                <c:pt idx="302">
                  <c:v>-0.68323116637140069</c:v>
                </c:pt>
                <c:pt idx="303">
                  <c:v>-0.67377893083695017</c:v>
                </c:pt>
                <c:pt idx="304">
                  <c:v>-0.66445555247472732</c:v>
                </c:pt>
                <c:pt idx="305">
                  <c:v>-0.65525932866774839</c:v>
                </c:pt>
                <c:pt idx="306">
                  <c:v>-0.64618857774606453</c:v>
                </c:pt>
                <c:pt idx="307">
                  <c:v>-0.6372416387749833</c:v>
                </c:pt>
                <c:pt idx="308">
                  <c:v>-0.62841687134387658</c:v>
                </c:pt>
                <c:pt idx="309">
                  <c:v>-0.61971265535579589</c:v>
                </c:pt>
                <c:pt idx="310">
                  <c:v>-0.61112739081786305</c:v>
                </c:pt>
                <c:pt idx="311">
                  <c:v>-0.60265949763247872</c:v>
                </c:pt>
                <c:pt idx="312">
                  <c:v>-0.59430741538943943</c:v>
                </c:pt>
                <c:pt idx="313">
                  <c:v>-0.58606960315896928</c:v>
                </c:pt>
                <c:pt idx="314">
                  <c:v>-0.57794453928573442</c:v>
                </c:pt>
                <c:pt idx="315">
                  <c:v>-0.56993072118386801</c:v>
                </c:pt>
                <c:pt idx="316">
                  <c:v>-0.56202666513303179</c:v>
                </c:pt>
                <c:pt idx="317">
                  <c:v>-0.55423090607559045</c:v>
                </c:pt>
                <c:pt idx="318">
                  <c:v>-0.54654199741487897</c:v>
                </c:pt>
                <c:pt idx="319">
                  <c:v>-0.53895851081464852</c:v>
                </c:pt>
                <c:pt idx="320">
                  <c:v>-0.53147903599967627</c:v>
                </c:pt>
                <c:pt idx="321">
                  <c:v>-0.52410218055759916</c:v>
                </c:pt>
                <c:pt idx="322">
                  <c:v>-0.51682656974198538</c:v>
                </c:pt>
                <c:pt idx="323">
                  <c:v>-0.50965084627667068</c:v>
                </c:pt>
                <c:pt idx="324">
                  <c:v>-0.50257367016137944</c:v>
                </c:pt>
                <c:pt idx="325">
                  <c:v>-0.49559371847867068</c:v>
                </c:pt>
                <c:pt idx="326">
                  <c:v>-0.48870968520219904</c:v>
                </c:pt>
                <c:pt idx="327">
                  <c:v>-0.48192028100634721</c:v>
                </c:pt>
                <c:pt idx="328">
                  <c:v>-0.4752242330772129</c:v>
                </c:pt>
                <c:pt idx="329">
                  <c:v>-0.46862028492499719</c:v>
                </c:pt>
                <c:pt idx="330">
                  <c:v>-0.46210719619778384</c:v>
                </c:pt>
                <c:pt idx="331">
                  <c:v>-0.45568374249674964</c:v>
                </c:pt>
                <c:pt idx="332">
                  <c:v>-0.44934871519279623</c:v>
                </c:pt>
                <c:pt idx="333">
                  <c:v>-0.44310092124463613</c:v>
                </c:pt>
                <c:pt idx="334">
                  <c:v>-0.43693918301831841</c:v>
                </c:pt>
                <c:pt idx="335">
                  <c:v>-0.43086233810823765</c:v>
                </c:pt>
                <c:pt idx="336">
                  <c:v>-0.42486923915960467</c:v>
                </c:pt>
                <c:pt idx="337">
                  <c:v>-0.41895875369240843</c:v>
                </c:pt>
                <c:pt idx="338">
                  <c:v>-0.41312976392685896</c:v>
                </c:pt>
                <c:pt idx="339">
                  <c:v>-0.4073811666103363</c:v>
                </c:pt>
                <c:pt idx="340">
                  <c:v>-0.40171187284583221</c:v>
                </c:pt>
                <c:pt idx="341">
                  <c:v>-0.39612080792191118</c:v>
                </c:pt>
                <c:pt idx="342">
                  <c:v>-0.39060691114416685</c:v>
                </c:pt>
                <c:pt idx="343">
                  <c:v>-0.38516913566820454</c:v>
                </c:pt>
                <c:pt idx="344">
                  <c:v>-0.37980644833413424</c:v>
                </c:pt>
                <c:pt idx="345">
                  <c:v>-0.37451782950258367</c:v>
                </c:pt>
                <c:pt idx="346">
                  <c:v>-0.36930227289223166</c:v>
                </c:pt>
                <c:pt idx="347">
                  <c:v>-0.36415878541885732</c:v>
                </c:pt>
                <c:pt idx="348">
                  <c:v>-0.35908638703591617</c:v>
                </c:pt>
                <c:pt idx="349">
                  <c:v>-0.35408411057662426</c:v>
                </c:pt>
                <c:pt idx="350">
                  <c:v>-0.34915100159757234</c:v>
                </c:pt>
                <c:pt idx="351">
                  <c:v>-0.34428611822384736</c:v>
                </c:pt>
                <c:pt idx="352">
                  <c:v>-0.33948853099567067</c:v>
                </c:pt>
                <c:pt idx="353">
                  <c:v>-0.33475732271654524</c:v>
                </c:pt>
                <c:pt idx="354">
                  <c:v>-0.33009158830291091</c:v>
                </c:pt>
                <c:pt idx="355">
                  <c:v>-0.32549043463530514</c:v>
                </c:pt>
                <c:pt idx="356">
                  <c:v>-0.32095298041101994</c:v>
                </c:pt>
                <c:pt idx="357">
                  <c:v>-0.31647835599825647</c:v>
                </c:pt>
                <c:pt idx="358">
                  <c:v>-0.31206570329176564</c:v>
                </c:pt>
                <c:pt idx="359">
                  <c:v>-0.30771417556997477</c:v>
                </c:pt>
                <c:pt idx="360">
                  <c:v>-0.30342293735359788</c:v>
                </c:pt>
                <c:pt idx="361">
                  <c:v>-0.29919116426570885</c:v>
                </c:pt>
                <c:pt idx="362">
                  <c:v>-0.29501804289328903</c:v>
                </c:pt>
                <c:pt idx="363">
                  <c:v>-0.29090277065022907</c:v>
                </c:pt>
                <c:pt idx="364">
                  <c:v>-0.28684455564178474</c:v>
                </c:pt>
                <c:pt idx="365">
                  <c:v>-0.28284261653048215</c:v>
                </c:pt>
                <c:pt idx="366">
                  <c:v>-0.27889618240345254</c:v>
                </c:pt>
                <c:pt idx="367">
                  <c:v>-0.2750044926412023</c:v>
                </c:pt>
                <c:pt idx="368">
                  <c:v>-0.2711667967878042</c:v>
                </c:pt>
                <c:pt idx="369">
                  <c:v>-0.26738235442249952</c:v>
                </c:pt>
                <c:pt idx="370">
                  <c:v>-0.26365043503271074</c:v>
                </c:pt>
                <c:pt idx="371">
                  <c:v>-0.25997031788844277</c:v>
                </c:pt>
                <c:pt idx="372">
                  <c:v>-0.25634129191807969</c:v>
                </c:pt>
                <c:pt idx="373">
                  <c:v>-0.25276265558555322</c:v>
                </c:pt>
                <c:pt idx="374">
                  <c:v>-0.24923371676888528</c:v>
                </c:pt>
                <c:pt idx="375">
                  <c:v>-0.24575379264009137</c:v>
                </c:pt>
                <c:pt idx="376">
                  <c:v>-0.24232220954642605</c:v>
                </c:pt>
                <c:pt idx="377">
                  <c:v>-0.23893830289298087</c:v>
                </c:pt>
                <c:pt idx="378">
                  <c:v>-0.23560141702660567</c:v>
                </c:pt>
                <c:pt idx="379">
                  <c:v>-0.23231090512115318</c:v>
                </c:pt>
                <c:pt idx="380">
                  <c:v>-0.22906612906403714</c:v>
                </c:pt>
                <c:pt idx="381">
                  <c:v>-0.22586645934408728</c:v>
                </c:pt>
                <c:pt idx="382">
                  <c:v>-0.22271127494069964</c:v>
                </c:pt>
                <c:pt idx="383">
                  <c:v>-0.21959996321426542</c:v>
                </c:pt>
                <c:pt idx="384">
                  <c:v>-0.21653191979787123</c:v>
                </c:pt>
                <c:pt idx="385">
                  <c:v>-0.21350654849025971</c:v>
                </c:pt>
                <c:pt idx="386">
                  <c:v>-0.21052326115003878</c:v>
                </c:pt>
                <c:pt idx="387">
                  <c:v>-0.20758147759113038</c:v>
                </c:pt>
                <c:pt idx="388">
                  <c:v>-0.20468062547945096</c:v>
                </c:pt>
                <c:pt idx="389">
                  <c:v>-0.20182014023080289</c:v>
                </c:pt>
                <c:pt idx="390">
                  <c:v>-0.19899946490998302</c:v>
                </c:pt>
                <c:pt idx="391">
                  <c:v>-0.1962180501310786</c:v>
                </c:pt>
                <c:pt idx="392">
                  <c:v>-0.19347535395895588</c:v>
                </c:pt>
                <c:pt idx="393">
                  <c:v>-0.19077084181192069</c:v>
                </c:pt>
                <c:pt idx="394">
                  <c:v>-0.1881039863655459</c:v>
                </c:pt>
                <c:pt idx="395">
                  <c:v>-0.1854742674576503</c:v>
                </c:pt>
                <c:pt idx="396">
                  <c:v>-0.18288117199442311</c:v>
                </c:pt>
                <c:pt idx="397">
                  <c:v>-0.18032419385767867</c:v>
                </c:pt>
                <c:pt idx="398">
                  <c:v>-0.17780283381323675</c:v>
                </c:pt>
                <c:pt idx="399">
                  <c:v>-0.1753165994204082</c:v>
                </c:pt>
                <c:pt idx="400">
                  <c:v>-0.17286500494258455</c:v>
                </c:pt>
                <c:pt idx="401">
                  <c:v>-0.17044757125891774</c:v>
                </c:pt>
                <c:pt idx="402">
                  <c:v>-0.16806382577707704</c:v>
                </c:pt>
                <c:pt idx="403">
                  <c:v>-0.16571330234707426</c:v>
                </c:pt>
                <c:pt idx="404">
                  <c:v>-0.16339554117614627</c:v>
                </c:pt>
                <c:pt idx="405">
                  <c:v>-0.16111008874468616</c:v>
                </c:pt>
                <c:pt idx="406">
                  <c:v>-0.15885649772321039</c:v>
                </c:pt>
                <c:pt idx="407">
                  <c:v>-0.15663432689034917</c:v>
                </c:pt>
                <c:pt idx="408">
                  <c:v>-0.15444314105185561</c:v>
                </c:pt>
                <c:pt idx="409">
                  <c:v>-0.15228251096061787</c:v>
                </c:pt>
                <c:pt idx="410">
                  <c:v>-0.15015201323766594</c:v>
                </c:pt>
                <c:pt idx="411">
                  <c:v>-0.14805123029416339</c:v>
                </c:pt>
                <c:pt idx="412">
                  <c:v>-0.14597975025437102</c:v>
                </c:pt>
                <c:pt idx="413">
                  <c:v>-0.14393716687957595</c:v>
                </c:pt>
                <c:pt idx="414">
                  <c:v>-0.141923079492972</c:v>
                </c:pt>
                <c:pt idx="415">
                  <c:v>-0.13993709290548498</c:v>
                </c:pt>
                <c:pt idx="416">
                  <c:v>-0.13797881734252918</c:v>
                </c:pt>
                <c:pt idx="417">
                  <c:v>-0.13604786837168822</c:v>
                </c:pt>
                <c:pt idx="418">
                  <c:v>-0.13414386683130564</c:v>
                </c:pt>
                <c:pt idx="419">
                  <c:v>-0.13226643875998273</c:v>
                </c:pt>
                <c:pt idx="420">
                  <c:v>-0.13041521532696537</c:v>
                </c:pt>
                <c:pt idx="421">
                  <c:v>-0.12858983276341671</c:v>
                </c:pt>
                <c:pt idx="422">
                  <c:v>-0.12678993229456029</c:v>
                </c:pt>
                <c:pt idx="423">
                  <c:v>-0.12501516007268948</c:v>
                </c:pt>
                <c:pt idx="424">
                  <c:v>-0.12326516711102914</c:v>
                </c:pt>
                <c:pt idx="425">
                  <c:v>-0.12153960921844235</c:v>
                </c:pt>
                <c:pt idx="426">
                  <c:v>-0.11983814693497127</c:v>
                </c:pt>
                <c:pt idx="427">
                  <c:v>-0.11816044546820512</c:v>
                </c:pt>
                <c:pt idx="428">
                  <c:v>-0.1165061746304604</c:v>
                </c:pt>
                <c:pt idx="429">
                  <c:v>-0.11487500877677327</c:v>
                </c:pt>
                <c:pt idx="430">
                  <c:v>-0.11326662674368408</c:v>
                </c:pt>
                <c:pt idx="431">
                  <c:v>-0.11168071178881399</c:v>
                </c:pt>
                <c:pt idx="432">
                  <c:v>-0.11011695153121813</c:v>
                </c:pt>
                <c:pt idx="433">
                  <c:v>-0.10857503789251115</c:v>
                </c:pt>
                <c:pt idx="434">
                  <c:v>-0.10705466703875273</c:v>
                </c:pt>
                <c:pt idx="435">
                  <c:v>-0.10555553932308534</c:v>
                </c:pt>
                <c:pt idx="436">
                  <c:v>-0.10407735922911714</c:v>
                </c:pt>
                <c:pt idx="437">
                  <c:v>-0.10261983531503673</c:v>
                </c:pt>
                <c:pt idx="438">
                  <c:v>-0.10118268015845749</c:v>
                </c:pt>
                <c:pt idx="439">
                  <c:v>-9.9765610301977725E-2</c:v>
                </c:pt>
                <c:pt idx="440">
                  <c:v>-9.8368346199450271E-2</c:v>
                </c:pt>
                <c:pt idx="441">
                  <c:v>-9.6990612162952308E-2</c:v>
                </c:pt>
                <c:pt idx="442">
                  <c:v>-9.5632136310448076E-2</c:v>
                </c:pt>
                <c:pt idx="443">
                  <c:v>-9.4292650514136128E-2</c:v>
                </c:pt>
                <c:pt idx="444">
                  <c:v>-9.2971890349472106E-2</c:v>
                </c:pt>
                <c:pt idx="445">
                  <c:v>-9.166959504485811E-2</c:v>
                </c:pt>
                <c:pt idx="446">
                  <c:v>-9.0385507431994361E-2</c:v>
                </c:pt>
                <c:pt idx="447">
                  <c:v>-8.91193738968791E-2</c:v>
                </c:pt>
                <c:pt idx="448">
                  <c:v>-8.7870944331456771E-2</c:v>
                </c:pt>
                <c:pt idx="449">
                  <c:v>-8.6639972085897993E-2</c:v>
                </c:pt>
                <c:pt idx="450">
                  <c:v>-8.5426213921510535E-2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0.66843328719137673</c:v>
                </c:pt>
                <c:pt idx="1">
                  <c:v>-3.4882805875000145E-2</c:v>
                </c:pt>
                <c:pt idx="2">
                  <c:v>-0.70898814703623003</c:v>
                </c:pt>
                <c:pt idx="3">
                  <c:v>-1.3548317108345529</c:v>
                </c:pt>
                <c:pt idx="4">
                  <c:v>-1.9733341307183352</c:v>
                </c:pt>
                <c:pt idx="5">
                  <c:v>-2.5653885154883014</c:v>
                </c:pt>
                <c:pt idx="6">
                  <c:v>-3.1318612426162531</c:v>
                </c:pt>
                <c:pt idx="7">
                  <c:v>-3.6735927290858754</c:v>
                </c:pt>
                <c:pt idx="8">
                  <c:v>-4.1913981803872318</c:v>
                </c:pt>
                <c:pt idx="9">
                  <c:v>-4.6860683182789984</c:v>
                </c:pt>
                <c:pt idx="10">
                  <c:v>-5.1583700879151877</c:v>
                </c:pt>
                <c:pt idx="11">
                  <c:v>-5.6090473449163625</c:v>
                </c:pt>
                <c:pt idx="12">
                  <c:v>-6.0388215229493696</c:v>
                </c:pt>
                <c:pt idx="13">
                  <c:v>-6.4483922823633222</c:v>
                </c:pt>
                <c:pt idx="14">
                  <c:v>-6.8384381404148442</c:v>
                </c:pt>
                <c:pt idx="15">
                  <c:v>-7.2096170836002926</c:v>
                </c:pt>
                <c:pt idx="16">
                  <c:v>-7.5625671625980964</c:v>
                </c:pt>
                <c:pt idx="17">
                  <c:v>-7.8979070703106125</c:v>
                </c:pt>
                <c:pt idx="18">
                  <c:v>-8.2162367034809343</c:v>
                </c:pt>
                <c:pt idx="19">
                  <c:v>-8.5181377083469378</c:v>
                </c:pt>
                <c:pt idx="20">
                  <c:v>-8.8041740107814768</c:v>
                </c:pt>
                <c:pt idx="21">
                  <c:v>-9.0748923313559473</c:v>
                </c:pt>
                <c:pt idx="22">
                  <c:v>-9.3308226857511123</c:v>
                </c:pt>
                <c:pt idx="23">
                  <c:v>-9.5724788709281547</c:v>
                </c:pt>
                <c:pt idx="24">
                  <c:v>-9.8003589374606612</c:v>
                </c:pt>
                <c:pt idx="25">
                  <c:v>-10.014945648417463</c:v>
                </c:pt>
                <c:pt idx="26">
                  <c:v>-10.216706925175085</c:v>
                </c:pt>
                <c:pt idx="27">
                  <c:v>-10.406096280528107</c:v>
                </c:pt>
                <c:pt idx="28">
                  <c:v>-10.583553239455231</c:v>
                </c:pt>
                <c:pt idx="29">
                  <c:v>-10.749503747889033</c:v>
                </c:pt>
                <c:pt idx="30">
                  <c:v>-10.904360569827485</c:v>
                </c:pt>
                <c:pt idx="31">
                  <c:v>-11.048523673115909</c:v>
                </c:pt>
                <c:pt idx="32">
                  <c:v>-11.182380604218768</c:v>
                </c:pt>
                <c:pt idx="33">
                  <c:v>-11.306306852291783</c:v>
                </c:pt>
                <c:pt idx="34">
                  <c:v>-11.42066620285625</c:v>
                </c:pt>
                <c:pt idx="35">
                  <c:v>-11.525811081368705</c:v>
                </c:pt>
                <c:pt idx="36">
                  <c:v>-11.622082886971167</c:v>
                </c:pt>
                <c:pt idx="37">
                  <c:v>-11.709812316699043</c:v>
                </c:pt>
                <c:pt idx="38">
                  <c:v>-11.789319680415907</c:v>
                </c:pt>
                <c:pt idx="39">
                  <c:v>-11.860915206737129</c:v>
                </c:pt>
                <c:pt idx="40">
                  <c:v>-11.924899340196571</c:v>
                </c:pt>
                <c:pt idx="41">
                  <c:v>-11.981563029903787</c:v>
                </c:pt>
                <c:pt idx="42">
                  <c:v>-12.031188009932077</c:v>
                </c:pt>
                <c:pt idx="43">
                  <c:v>-12.074047071670877</c:v>
                </c:pt>
                <c:pt idx="44">
                  <c:v>-12.110404328369755</c:v>
                </c:pt>
                <c:pt idx="45">
                  <c:v>-12.140515472094501</c:v>
                </c:pt>
                <c:pt idx="46">
                  <c:v>-12.164628023309886</c:v>
                </c:pt>
                <c:pt idx="47">
                  <c:v>-12.182981573297639</c:v>
                </c:pt>
                <c:pt idx="48">
                  <c:v>-12.195808019612109</c:v>
                </c:pt>
                <c:pt idx="49">
                  <c:v>-12.203331794770634</c:v>
                </c:pt>
                <c:pt idx="50">
                  <c:v>-12.205770088370032</c:v>
                </c:pt>
                <c:pt idx="51">
                  <c:v>-12.203333062815208</c:v>
                </c:pt>
                <c:pt idx="52">
                  <c:v>-12.196224062840679</c:v>
                </c:pt>
                <c:pt idx="53">
                  <c:v>-12.184639819000751</c:v>
                </c:pt>
                <c:pt idx="54">
                  <c:v>-12.168770645299158</c:v>
                </c:pt>
                <c:pt idx="55">
                  <c:v>-12.14880063112415</c:v>
                </c:pt>
                <c:pt idx="56">
                  <c:v>-12.124907827650286</c:v>
                </c:pt>
                <c:pt idx="57">
                  <c:v>-12.097264428863861</c:v>
                </c:pt>
                <c:pt idx="58">
                  <c:v>-12.066036947364255</c:v>
                </c:pt>
                <c:pt idx="59">
                  <c:v>-12.031386385089327</c:v>
                </c:pt>
                <c:pt idx="60">
                  <c:v>-11.993468399108828</c:v>
                </c:pt>
                <c:pt idx="61">
                  <c:v>-11.9524334626257</c:v>
                </c:pt>
                <c:pt idx="62">
                  <c:v>-11.908427021321266</c:v>
                </c:pt>
                <c:pt idx="63">
                  <c:v>-11.86158964517637</c:v>
                </c:pt>
                <c:pt idx="64">
                  <c:v>-11.812057175897005</c:v>
                </c:pt>
                <c:pt idx="65">
                  <c:v>-11.759960870069133</c:v>
                </c:pt>
                <c:pt idx="66">
                  <c:v>-11.705427538164059</c:v>
                </c:pt>
                <c:pt idx="67">
                  <c:v>-11.648579679512267</c:v>
                </c:pt>
                <c:pt idx="68">
                  <c:v>-11.589535613360205</c:v>
                </c:pt>
                <c:pt idx="69">
                  <c:v>-11.528409606121443</c:v>
                </c:pt>
                <c:pt idx="70">
                  <c:v>-11.465311994930399</c:v>
                </c:pt>
                <c:pt idx="71">
                  <c:v>-11.400349307603815</c:v>
                </c:pt>
                <c:pt idx="72">
                  <c:v>-11.333624379112095</c:v>
                </c:pt>
                <c:pt idx="73">
                  <c:v>-11.265236464660003</c:v>
                </c:pt>
                <c:pt idx="74">
                  <c:v>-11.195281349473079</c:v>
                </c:pt>
                <c:pt idx="75">
                  <c:v>-11.123851455383726</c:v>
                </c:pt>
                <c:pt idx="76">
                  <c:v>-11.051035944308031</c:v>
                </c:pt>
                <c:pt idx="77">
                  <c:v>-10.97692081870197</c:v>
                </c:pt>
                <c:pt idx="78">
                  <c:v>-10.901589019083136</c:v>
                </c:pt>
                <c:pt idx="79">
                  <c:v>-10.82512051870162</c:v>
                </c:pt>
                <c:pt idx="80">
                  <c:v>-10.747592415441307</c:v>
                </c:pt>
                <c:pt idx="81">
                  <c:v>-10.669079021030765</c:v>
                </c:pt>
                <c:pt idx="82">
                  <c:v>-10.589651947640426</c:v>
                </c:pt>
                <c:pt idx="83">
                  <c:v>-10.509380191940654</c:v>
                </c:pt>
                <c:pt idx="84">
                  <c:v>-10.428330216693327</c:v>
                </c:pt>
                <c:pt idx="85">
                  <c:v>-10.34656602994739</c:v>
                </c:pt>
                <c:pt idx="86">
                  <c:v>-10.264149261906736</c:v>
                </c:pt>
                <c:pt idx="87">
                  <c:v>-10.181139239537252</c:v>
                </c:pt>
                <c:pt idx="88">
                  <c:v>-10.097593058977392</c:v>
                </c:pt>
                <c:pt idx="89">
                  <c:v>-10.013565655815384</c:v>
                </c:pt>
                <c:pt idx="90">
                  <c:v>-9.9291098732940029</c:v>
                </c:pt>
                <c:pt idx="91">
                  <c:v>-9.844276528502327</c:v>
                </c:pt>
                <c:pt idx="92">
                  <c:v>-9.7591144766121545</c:v>
                </c:pt>
                <c:pt idx="93">
                  <c:v>-9.673670673215085</c:v>
                </c:pt>
                <c:pt idx="94">
                  <c:v>-9.5879902348148072</c:v>
                </c:pt>
                <c:pt idx="95">
                  <c:v>-9.5021164975274068</c:v>
                </c:pt>
                <c:pt idx="96">
                  <c:v>-9.416091074041276</c:v>
                </c:pt>
                <c:pt idx="97">
                  <c:v>-9.3299539088864112</c:v>
                </c:pt>
                <c:pt idx="98">
                  <c:v>-9.2437433320618485</c:v>
                </c:pt>
                <c:pt idx="99">
                  <c:v>-9.1574961110683013</c:v>
                </c:pt>
                <c:pt idx="100">
                  <c:v>-9.0712475013918556</c:v>
                </c:pt>
                <c:pt idx="101">
                  <c:v>-8.9850312954833917</c:v>
                </c:pt>
                <c:pt idx="102">
                  <c:v>-8.8988798702768577</c:v>
                </c:pt>
                <c:pt idx="103">
                  <c:v>-8.8128242332886018</c:v>
                </c:pt>
                <c:pt idx="104">
                  <c:v>-8.7268940673385842</c:v>
                </c:pt>
                <c:pt idx="105">
                  <c:v>-8.6411177739331517</c:v>
                </c:pt>
                <c:pt idx="106">
                  <c:v>-8.5555225153480698</c:v>
                </c:pt>
                <c:pt idx="107">
                  <c:v>-8.4701342554491728</c:v>
                </c:pt>
                <c:pt idx="108">
                  <c:v>-8.3849777992872205</c:v>
                </c:pt>
                <c:pt idx="109">
                  <c:v>-8.3000768315022313</c:v>
                </c:pt>
                <c:pt idx="110">
                  <c:v>-8.2154539535717568</c:v>
                </c:pt>
                <c:pt idx="111">
                  <c:v>-8.1311307199365643</c:v>
                </c:pt>
                <c:pt idx="112">
                  <c:v>-8.0471276730360568</c:v>
                </c:pt>
                <c:pt idx="113">
                  <c:v>-7.9634643772851712</c:v>
                </c:pt>
                <c:pt idx="114">
                  <c:v>-7.8801594520232321</c:v>
                </c:pt>
                <c:pt idx="115">
                  <c:v>-7.7972306034647385</c:v>
                </c:pt>
                <c:pt idx="116">
                  <c:v>-7.7146946556807858</c:v>
                </c:pt>
                <c:pt idx="117">
                  <c:v>-7.6325675806394875</c:v>
                </c:pt>
                <c:pt idx="118">
                  <c:v>-7.5508645273325579</c:v>
                </c:pt>
                <c:pt idx="119">
                  <c:v>-7.4695998500146352</c:v>
                </c:pt>
                <c:pt idx="120">
                  <c:v>-7.388787135581155</c:v>
                </c:pt>
                <c:pt idx="121">
                  <c:v>-7.3084392301097978</c:v>
                </c:pt>
                <c:pt idx="122">
                  <c:v>-7.2285682645898959</c:v>
                </c:pt>
                <c:pt idx="123">
                  <c:v>-7.1491856798633933</c:v>
                </c:pt>
                <c:pt idx="124">
                  <c:v>-7.0703022508003768</c:v>
                </c:pt>
                <c:pt idx="125">
                  <c:v>-6.9919281097314396</c:v>
                </c:pt>
                <c:pt idx="126">
                  <c:v>-6.9140727691586834</c:v>
                </c:pt>
                <c:pt idx="127">
                  <c:v>-6.8367451437662616</c:v>
                </c:pt>
                <c:pt idx="128">
                  <c:v>-6.7599535717510602</c:v>
                </c:pt>
                <c:pt idx="129">
                  <c:v>-6.683705835493357</c:v>
                </c:pt>
                <c:pt idx="130">
                  <c:v>-6.6080091815867235</c:v>
                </c:pt>
                <c:pt idx="131">
                  <c:v>-6.5328703402460473</c:v>
                </c:pt>
                <c:pt idx="132">
                  <c:v>-6.4582955441117669</c:v>
                </c:pt>
                <c:pt idx="133">
                  <c:v>-6.3842905464681312</c:v>
                </c:pt>
                <c:pt idx="134">
                  <c:v>-6.3108606388926649</c:v>
                </c:pt>
                <c:pt idx="135">
                  <c:v>-6.2380106683534704</c:v>
                </c:pt>
                <c:pt idx="136">
                  <c:v>-6.1657450537707392</c:v>
                </c:pt>
                <c:pt idx="137">
                  <c:v>-6.0940678020580901</c:v>
                </c:pt>
                <c:pt idx="138">
                  <c:v>-6.022982523659195</c:v>
                </c:pt>
                <c:pt idx="139">
                  <c:v>-5.9524924475944339</c:v>
                </c:pt>
                <c:pt idx="140">
                  <c:v>-5.8826004360321349</c:v>
                </c:pt>
                <c:pt idx="141">
                  <c:v>-5.8133089983984059</c:v>
                </c:pt>
                <c:pt idx="142">
                  <c:v>-5.7446203050391507</c:v>
                </c:pt>
                <c:pt idx="143">
                  <c:v>-5.6765362004476003</c:v>
                </c:pt>
                <c:pt idx="144">
                  <c:v>-5.6090582160701192</c:v>
                </c:pt>
                <c:pt idx="145">
                  <c:v>-5.5421875827029119</c:v>
                </c:pt>
                <c:pt idx="146">
                  <c:v>-5.4759252424916189</c:v>
                </c:pt>
                <c:pt idx="147">
                  <c:v>-5.410271860545727</c:v>
                </c:pt>
                <c:pt idx="148">
                  <c:v>-5.3452278361791565</c:v>
                </c:pt>
                <c:pt idx="149">
                  <c:v>-5.280793313788168</c:v>
                </c:pt>
                <c:pt idx="150">
                  <c:v>-5.2169681933774159</c:v>
                </c:pt>
                <c:pt idx="151">
                  <c:v>-5.1537521407446123</c:v>
                </c:pt>
                <c:pt idx="152">
                  <c:v>-5.0911445973339822</c:v>
                </c:pt>
                <c:pt idx="153">
                  <c:v>-5.0291447897684431</c:v>
                </c:pt>
                <c:pt idx="154">
                  <c:v>-4.9677517390700725</c:v>
                </c:pt>
                <c:pt idx="155">
                  <c:v>-4.9069642695782285</c:v>
                </c:pt>
                <c:pt idx="156">
                  <c:v>-4.8467810175743979</c:v>
                </c:pt>
                <c:pt idx="157">
                  <c:v>-4.7872004396225023</c:v>
                </c:pt>
                <c:pt idx="158">
                  <c:v>-4.7282208206333092</c:v>
                </c:pt>
                <c:pt idx="159">
                  <c:v>-4.6698402816611972</c:v>
                </c:pt>
                <c:pt idx="160">
                  <c:v>-4.6120567874412908</c:v>
                </c:pt>
                <c:pt idx="161">
                  <c:v>-4.5548681536749323</c:v>
                </c:pt>
                <c:pt idx="162">
                  <c:v>-4.49827205407089</c:v>
                </c:pt>
                <c:pt idx="163">
                  <c:v>-4.4422660271499144</c:v>
                </c:pt>
                <c:pt idx="164">
                  <c:v>-4.3868474828195936</c:v>
                </c:pt>
                <c:pt idx="165">
                  <c:v>-4.3320137087266346</c:v>
                </c:pt>
                <c:pt idx="166">
                  <c:v>-4.277761876393221</c:v>
                </c:pt>
                <c:pt idx="167">
                  <c:v>-4.2240890471440622</c:v>
                </c:pt>
                <c:pt idx="168">
                  <c:v>-4.1709921778305095</c:v>
                </c:pt>
                <c:pt idx="169">
                  <c:v>-4.1184681263578637</c:v>
                </c:pt>
                <c:pt idx="170">
                  <c:v>-4.0665136570219715</c:v>
                </c:pt>
                <c:pt idx="171">
                  <c:v>-4.0151254456608827</c:v>
                </c:pt>
                <c:pt idx="172">
                  <c:v>-3.9643000846272036</c:v>
                </c:pt>
                <c:pt idx="173">
                  <c:v>-3.914034087586765</c:v>
                </c:pt>
                <c:pt idx="174">
                  <c:v>-3.8643238941487632</c:v>
                </c:pt>
                <c:pt idx="175">
                  <c:v>-3.8151658743327417</c:v>
                </c:pt>
                <c:pt idx="176">
                  <c:v>-3.7665563328772746</c:v>
                </c:pt>
                <c:pt idx="177">
                  <c:v>-3.7184915133953855</c:v>
                </c:pt>
                <c:pt idx="178">
                  <c:v>-3.6709676023813067</c:v>
                </c:pt>
                <c:pt idx="179">
                  <c:v>-3.6239807330732994</c:v>
                </c:pt>
                <c:pt idx="180">
                  <c:v>-3.5775269891768966</c:v>
                </c:pt>
                <c:pt idx="181">
                  <c:v>-3.5316024084529771</c:v>
                </c:pt>
                <c:pt idx="182">
                  <c:v>-3.4862029861748876</c:v>
                </c:pt>
                <c:pt idx="183">
                  <c:v>-3.441324678458594</c:v>
                </c:pt>
                <c:pt idx="184">
                  <c:v>-3.3969634054699664</c:v>
                </c:pt>
                <c:pt idx="185">
                  <c:v>-3.3531150545129629</c:v>
                </c:pt>
                <c:pt idx="186">
                  <c:v>-3.3097754830024377</c:v>
                </c:pt>
                <c:pt idx="187">
                  <c:v>-3.2669405213252691</c:v>
                </c:pt>
                <c:pt idx="188">
                  <c:v>-3.2246059755932461</c:v>
                </c:pt>
                <c:pt idx="189">
                  <c:v>-3.182767630291214</c:v>
                </c:pt>
                <c:pt idx="190">
                  <c:v>-3.1414212508236901</c:v>
                </c:pt>
                <c:pt idx="191">
                  <c:v>-3.1005625859632633</c:v>
                </c:pt>
                <c:pt idx="192">
                  <c:v>-3.060187370203844</c:v>
                </c:pt>
                <c:pt idx="193">
                  <c:v>-3.0202913260218009</c:v>
                </c:pt>
                <c:pt idx="194">
                  <c:v>-2.9808701660479628</c:v>
                </c:pt>
                <c:pt idx="195">
                  <c:v>-2.9419195951532364</c:v>
                </c:pt>
                <c:pt idx="196">
                  <c:v>-2.9034353124507692</c:v>
                </c:pt>
                <c:pt idx="197">
                  <c:v>-2.8654130132171578</c:v>
                </c:pt>
                <c:pt idx="198">
                  <c:v>-2.8278483907354675</c:v>
                </c:pt>
                <c:pt idx="199">
                  <c:v>-2.7907371380624832</c:v>
                </c:pt>
                <c:pt idx="200">
                  <c:v>-2.7540749497227099</c:v>
                </c:pt>
                <c:pt idx="201">
                  <c:v>-2.7178575233314461</c:v>
                </c:pt>
                <c:pt idx="202">
                  <c:v>-2.682080561149299</c:v>
                </c:pt>
                <c:pt idx="203">
                  <c:v>-2.6467397715703251</c:v>
                </c:pt>
                <c:pt idx="204">
                  <c:v>-2.6118308705460089</c:v>
                </c:pt>
                <c:pt idx="205">
                  <c:v>-2.5773495829471709</c:v>
                </c:pt>
                <c:pt idx="206">
                  <c:v>-2.5432916438658362</c:v>
                </c:pt>
                <c:pt idx="207">
                  <c:v>-2.5096527998590719</c:v>
                </c:pt>
                <c:pt idx="208">
                  <c:v>-2.4764288101367096</c:v>
                </c:pt>
                <c:pt idx="209">
                  <c:v>-2.4436154476947887</c:v>
                </c:pt>
                <c:pt idx="210">
                  <c:v>-2.4112085003965844</c:v>
                </c:pt>
                <c:pt idx="211">
                  <c:v>-2.3792037720029158</c:v>
                </c:pt>
                <c:pt idx="212">
                  <c:v>-2.3475970831534902</c:v>
                </c:pt>
                <c:pt idx="213">
                  <c:v>-2.3163842723008781</c:v>
                </c:pt>
                <c:pt idx="214">
                  <c:v>-2.2855611965987794</c:v>
                </c:pt>
                <c:pt idx="215">
                  <c:v>-2.2551237327460725</c:v>
                </c:pt>
                <c:pt idx="216">
                  <c:v>-2.2250677777881926</c:v>
                </c:pt>
                <c:pt idx="217">
                  <c:v>-2.19538924987729</c:v>
                </c:pt>
                <c:pt idx="218">
                  <c:v>-2.1660840889925548</c:v>
                </c:pt>
                <c:pt idx="219">
                  <c:v>-2.1371482576221283</c:v>
                </c:pt>
                <c:pt idx="220">
                  <c:v>-2.1085777414078746</c:v>
                </c:pt>
                <c:pt idx="221">
                  <c:v>-2.08036854975435</c:v>
                </c:pt>
                <c:pt idx="222">
                  <c:v>-2.0525167164031903</c:v>
                </c:pt>
                <c:pt idx="223">
                  <c:v>-2.0250182999741306</c:v>
                </c:pt>
                <c:pt idx="224">
                  <c:v>-1.99786938447384</c:v>
                </c:pt>
                <c:pt idx="225">
                  <c:v>-1.9710660797736956</c:v>
                </c:pt>
                <c:pt idx="226">
                  <c:v>-1.9446045220576282</c:v>
                </c:pt>
                <c:pt idx="227">
                  <c:v>-1.9184808742410395</c:v>
                </c:pt>
                <c:pt idx="228">
                  <c:v>-1.8926913263619347</c:v>
                </c:pt>
                <c:pt idx="229">
                  <c:v>-1.8672320959451474</c:v>
                </c:pt>
                <c:pt idx="230">
                  <c:v>-1.8420994283407379</c:v>
                </c:pt>
                <c:pt idx="231">
                  <c:v>-1.8172895970374374</c:v>
                </c:pt>
                <c:pt idx="232">
                  <c:v>-1.7927989039520789</c:v>
                </c:pt>
                <c:pt idx="233">
                  <c:v>-1.7686236796959078</c:v>
                </c:pt>
                <c:pt idx="234">
                  <c:v>-1.7447602838185774</c:v>
                </c:pt>
                <c:pt idx="235">
                  <c:v>-1.7212051050307511</c:v>
                </c:pt>
                <c:pt idx="236">
                  <c:v>-1.6979545614059897</c:v>
                </c:pt>
                <c:pt idx="237">
                  <c:v>-1.675005100562845</c:v>
                </c:pt>
                <c:pt idx="238">
                  <c:v>-1.6523531998277785</c:v>
                </c:pt>
                <c:pt idx="239">
                  <c:v>-1.6299953663797364</c:v>
                </c:pt>
                <c:pt idx="240">
                  <c:v>-1.6079281373770193</c:v>
                </c:pt>
                <c:pt idx="241">
                  <c:v>-1.5861480800671781</c:v>
                </c:pt>
                <c:pt idx="242">
                  <c:v>-1.5646517918805725</c:v>
                </c:pt>
                <c:pt idx="243">
                  <c:v>-1.5434359005082348</c:v>
                </c:pt>
                <c:pt idx="244">
                  <c:v>-1.5224970639646713</c:v>
                </c:pt>
                <c:pt idx="245">
                  <c:v>-1.5018319706362013</c:v>
                </c:pt>
                <c:pt idx="246">
                  <c:v>-1.4814373393153872</c:v>
                </c:pt>
                <c:pt idx="247">
                  <c:v>-1.4613099192221817</c:v>
                </c:pt>
                <c:pt idx="248">
                  <c:v>-1.4414464900122463</c:v>
                </c:pt>
                <c:pt idx="249">
                  <c:v>-1.4218438617730706</c:v>
                </c:pt>
                <c:pt idx="250">
                  <c:v>-1.4024988750083049</c:v>
                </c:pt>
                <c:pt idx="251">
                  <c:v>-1.3834084006108833</c:v>
                </c:pt>
                <c:pt idx="252">
                  <c:v>-1.3645693398253498</c:v>
                </c:pt>
                <c:pt idx="253">
                  <c:v>-1.3459786241998897</c:v>
                </c:pt>
                <c:pt idx="254">
                  <c:v>-1.3276332155284996</c:v>
                </c:pt>
                <c:pt idx="255">
                  <c:v>-1.309530105783719</c:v>
                </c:pt>
                <c:pt idx="256">
                  <c:v>-1.2916663170403651</c:v>
                </c:pt>
                <c:pt idx="257">
                  <c:v>-1.2740389013906426</c:v>
                </c:pt>
                <c:pt idx="258">
                  <c:v>-1.2566449408510494</c:v>
                </c:pt>
                <c:pt idx="259">
                  <c:v>-1.2394815472614324</c:v>
                </c:pt>
                <c:pt idx="260">
                  <c:v>-1.2225458621766141</c:v>
                </c:pt>
                <c:pt idx="261">
                  <c:v>-1.205835056750771</c:v>
                </c:pt>
                <c:pt idx="262">
                  <c:v>-1.189346331615204</c:v>
                </c:pt>
                <c:pt idx="263">
                  <c:v>-1.173076916749529</c:v>
                </c:pt>
                <c:pt idx="264">
                  <c:v>-1.1570240713468074</c:v>
                </c:pt>
                <c:pt idx="265">
                  <c:v>-1.1411850836727582</c:v>
                </c:pt>
                <c:pt idx="266">
                  <c:v>-1.1255572709195618</c:v>
                </c:pt>
                <c:pt idx="267">
                  <c:v>-1.1101379790543326</c:v>
                </c:pt>
                <c:pt idx="268">
                  <c:v>-1.0949245826626839</c:v>
                </c:pt>
                <c:pt idx="269">
                  <c:v>-1.0799144847874991</c:v>
                </c:pt>
                <c:pt idx="270">
                  <c:v>-1.0651051167634018</c:v>
                </c:pt>
                <c:pt idx="271">
                  <c:v>-1.0504939380469169</c:v>
                </c:pt>
                <c:pt idx="272">
                  <c:v>-1.0360784360427637</c:v>
                </c:pt>
                <c:pt idx="273">
                  <c:v>-1.0218561259263341</c:v>
                </c:pt>
                <c:pt idx="274">
                  <c:v>-1.0078245504627863</c:v>
                </c:pt>
                <c:pt idx="275">
                  <c:v>-0.99398127982278583</c:v>
                </c:pt>
                <c:pt idx="276">
                  <c:v>-0.98032391139522057</c:v>
                </c:pt>
                <c:pt idx="277">
                  <c:v>-0.96685006959696185</c:v>
                </c:pt>
                <c:pt idx="278">
                  <c:v>-0.95355740568008163</c:v>
                </c:pt>
                <c:pt idx="279">
                  <c:v>-0.94044359753645224</c:v>
                </c:pt>
                <c:pt idx="280">
                  <c:v>-0.92750634950014677</c:v>
                </c:pt>
                <c:pt idx="281">
                  <c:v>-0.91474339214757094</c:v>
                </c:pt>
                <c:pt idx="282">
                  <c:v>-0.90215248209576004</c:v>
                </c:pt>
                <c:pt idx="283">
                  <c:v>-0.88973140179880517</c:v>
                </c:pt>
                <c:pt idx="284">
                  <c:v>-0.87747795934258765</c:v>
                </c:pt>
                <c:pt idx="285">
                  <c:v>-0.86538998823807634</c:v>
                </c:pt>
                <c:pt idx="286">
                  <c:v>-0.85346534721320633</c:v>
                </c:pt>
                <c:pt idx="287">
                  <c:v>-0.84170192000361066</c:v>
                </c:pt>
                <c:pt idx="288">
                  <c:v>-0.83009761514214919</c:v>
                </c:pt>
                <c:pt idx="289">
                  <c:v>-0.81865036574756711</c:v>
                </c:pt>
                <c:pt idx="290">
                  <c:v>-0.80735812931225348</c:v>
                </c:pt>
                <c:pt idx="291">
                  <c:v>-0.79621888748934155</c:v>
                </c:pt>
                <c:pt idx="292">
                  <c:v>-0.78523064587911662</c:v>
                </c:pt>
                <c:pt idx="293">
                  <c:v>-0.77439143381498554</c:v>
                </c:pt>
                <c:pt idx="294">
                  <c:v>-0.76369930414900755</c:v>
                </c:pt>
                <c:pt idx="295">
                  <c:v>-0.75315233303718299</c:v>
                </c:pt>
                <c:pt idx="296">
                  <c:v>-0.74274861972447681</c:v>
                </c:pt>
                <c:pt idx="297">
                  <c:v>-0.73248628632978419</c:v>
                </c:pt>
                <c:pt idx="298">
                  <c:v>-0.7223634776308302</c:v>
                </c:pt>
                <c:pt idx="299">
                  <c:v>-0.71237836084920902</c:v>
                </c:pt>
                <c:pt idx="300">
                  <c:v>-0.70252912543548485</c:v>
                </c:pt>
                <c:pt idx="301">
                  <c:v>-0.69281398285457674</c:v>
                </c:pt>
                <c:pt idx="302">
                  <c:v>-0.68323116637140069</c:v>
                </c:pt>
                <c:pt idx="303">
                  <c:v>-0.67377893083695017</c:v>
                </c:pt>
                <c:pt idx="304">
                  <c:v>-0.66445555247472732</c:v>
                </c:pt>
                <c:pt idx="305">
                  <c:v>-0.65525932866774839</c:v>
                </c:pt>
                <c:pt idx="306">
                  <c:v>-0.64618857774606453</c:v>
                </c:pt>
                <c:pt idx="307">
                  <c:v>-0.6372416387749833</c:v>
                </c:pt>
                <c:pt idx="308">
                  <c:v>-0.62841687134387658</c:v>
                </c:pt>
                <c:pt idx="309">
                  <c:v>-0.61971265535579589</c:v>
                </c:pt>
                <c:pt idx="310">
                  <c:v>-0.61112739081786305</c:v>
                </c:pt>
                <c:pt idx="311">
                  <c:v>-0.60265949763247872</c:v>
                </c:pt>
                <c:pt idx="312">
                  <c:v>-0.59430741538943943</c:v>
                </c:pt>
                <c:pt idx="313">
                  <c:v>-0.58606960315896928</c:v>
                </c:pt>
                <c:pt idx="314">
                  <c:v>-0.57794453928573442</c:v>
                </c:pt>
                <c:pt idx="315">
                  <c:v>-0.56993072118386801</c:v>
                </c:pt>
                <c:pt idx="316">
                  <c:v>-0.56202666513303179</c:v>
                </c:pt>
                <c:pt idx="317">
                  <c:v>-0.55423090607559045</c:v>
                </c:pt>
                <c:pt idx="318">
                  <c:v>-0.54654199741487897</c:v>
                </c:pt>
                <c:pt idx="319">
                  <c:v>-0.53895851081464852</c:v>
                </c:pt>
                <c:pt idx="320">
                  <c:v>-0.53147903599967627</c:v>
                </c:pt>
                <c:pt idx="321">
                  <c:v>-0.52410218055759916</c:v>
                </c:pt>
                <c:pt idx="322">
                  <c:v>-0.51682656974198538</c:v>
                </c:pt>
                <c:pt idx="323">
                  <c:v>-0.50965084627667068</c:v>
                </c:pt>
                <c:pt idx="324">
                  <c:v>-0.50257367016137944</c:v>
                </c:pt>
                <c:pt idx="325">
                  <c:v>-0.49559371847867068</c:v>
                </c:pt>
                <c:pt idx="326">
                  <c:v>-0.48870968520219904</c:v>
                </c:pt>
                <c:pt idx="327">
                  <c:v>-0.48192028100634721</c:v>
                </c:pt>
                <c:pt idx="328">
                  <c:v>-0.4752242330772129</c:v>
                </c:pt>
                <c:pt idx="329">
                  <c:v>-0.46862028492499719</c:v>
                </c:pt>
                <c:pt idx="330">
                  <c:v>-0.46210719619778384</c:v>
                </c:pt>
                <c:pt idx="331">
                  <c:v>-0.45568374249674964</c:v>
                </c:pt>
                <c:pt idx="332">
                  <c:v>-0.44934871519279623</c:v>
                </c:pt>
                <c:pt idx="333">
                  <c:v>-0.44310092124463613</c:v>
                </c:pt>
                <c:pt idx="334">
                  <c:v>-0.43693918301831841</c:v>
                </c:pt>
                <c:pt idx="335">
                  <c:v>-0.43086233810823765</c:v>
                </c:pt>
                <c:pt idx="336">
                  <c:v>-0.42486923915960467</c:v>
                </c:pt>
                <c:pt idx="337">
                  <c:v>-0.41895875369240843</c:v>
                </c:pt>
                <c:pt idx="338">
                  <c:v>-0.41312976392685896</c:v>
                </c:pt>
                <c:pt idx="339">
                  <c:v>-0.4073811666103363</c:v>
                </c:pt>
                <c:pt idx="340">
                  <c:v>-0.40171187284583221</c:v>
                </c:pt>
                <c:pt idx="341">
                  <c:v>-0.39612080792191118</c:v>
                </c:pt>
                <c:pt idx="342">
                  <c:v>-0.39060691114416685</c:v>
                </c:pt>
                <c:pt idx="343">
                  <c:v>-0.38516913566820454</c:v>
                </c:pt>
                <c:pt idx="344">
                  <c:v>-0.37980644833413424</c:v>
                </c:pt>
                <c:pt idx="345">
                  <c:v>-0.37451782950258367</c:v>
                </c:pt>
                <c:pt idx="346">
                  <c:v>-0.36930227289223166</c:v>
                </c:pt>
                <c:pt idx="347">
                  <c:v>-0.36415878541885732</c:v>
                </c:pt>
                <c:pt idx="348">
                  <c:v>-0.35908638703591617</c:v>
                </c:pt>
                <c:pt idx="349">
                  <c:v>-0.35408411057662426</c:v>
                </c:pt>
                <c:pt idx="350">
                  <c:v>-0.34915100159757234</c:v>
                </c:pt>
                <c:pt idx="351">
                  <c:v>-0.34428611822384736</c:v>
                </c:pt>
                <c:pt idx="352">
                  <c:v>-0.33948853099567067</c:v>
                </c:pt>
                <c:pt idx="353">
                  <c:v>-0.33475732271654524</c:v>
                </c:pt>
                <c:pt idx="354">
                  <c:v>-0.33009158830291091</c:v>
                </c:pt>
                <c:pt idx="355">
                  <c:v>-0.32549043463530514</c:v>
                </c:pt>
                <c:pt idx="356">
                  <c:v>-0.32095298041101994</c:v>
                </c:pt>
                <c:pt idx="357">
                  <c:v>-0.31647835599825647</c:v>
                </c:pt>
                <c:pt idx="358">
                  <c:v>-0.31206570329176564</c:v>
                </c:pt>
                <c:pt idx="359">
                  <c:v>-0.30771417556997477</c:v>
                </c:pt>
                <c:pt idx="360">
                  <c:v>-0.30342293735359788</c:v>
                </c:pt>
                <c:pt idx="361">
                  <c:v>-0.29919116426570885</c:v>
                </c:pt>
                <c:pt idx="362">
                  <c:v>-0.29501804289328903</c:v>
                </c:pt>
                <c:pt idx="363">
                  <c:v>-0.29090277065022907</c:v>
                </c:pt>
                <c:pt idx="364">
                  <c:v>-0.28684455564178474</c:v>
                </c:pt>
                <c:pt idx="365">
                  <c:v>-0.28284261653048215</c:v>
                </c:pt>
                <c:pt idx="366">
                  <c:v>-0.27889618240345254</c:v>
                </c:pt>
                <c:pt idx="367">
                  <c:v>-0.2750044926412023</c:v>
                </c:pt>
                <c:pt idx="368">
                  <c:v>-0.2711667967878042</c:v>
                </c:pt>
                <c:pt idx="369">
                  <c:v>-0.26738235442249952</c:v>
                </c:pt>
                <c:pt idx="370">
                  <c:v>-0.26365043503271074</c:v>
                </c:pt>
                <c:pt idx="371">
                  <c:v>-0.25997031788844277</c:v>
                </c:pt>
                <c:pt idx="372">
                  <c:v>-0.25634129191807969</c:v>
                </c:pt>
                <c:pt idx="373">
                  <c:v>-0.25276265558555322</c:v>
                </c:pt>
                <c:pt idx="374">
                  <c:v>-0.24923371676888528</c:v>
                </c:pt>
                <c:pt idx="375">
                  <c:v>-0.24575379264009137</c:v>
                </c:pt>
                <c:pt idx="376">
                  <c:v>-0.24232220954642605</c:v>
                </c:pt>
                <c:pt idx="377">
                  <c:v>-0.23893830289298087</c:v>
                </c:pt>
                <c:pt idx="378">
                  <c:v>-0.23560141702660567</c:v>
                </c:pt>
                <c:pt idx="379">
                  <c:v>-0.23231090512115318</c:v>
                </c:pt>
                <c:pt idx="380">
                  <c:v>-0.22906612906403714</c:v>
                </c:pt>
                <c:pt idx="381">
                  <c:v>-0.22586645934408728</c:v>
                </c:pt>
                <c:pt idx="382">
                  <c:v>-0.22271127494069964</c:v>
                </c:pt>
                <c:pt idx="383">
                  <c:v>-0.21959996321426542</c:v>
                </c:pt>
                <c:pt idx="384">
                  <c:v>-0.21653191979787123</c:v>
                </c:pt>
                <c:pt idx="385">
                  <c:v>-0.21350654849025971</c:v>
                </c:pt>
                <c:pt idx="386">
                  <c:v>-0.21052326115003878</c:v>
                </c:pt>
                <c:pt idx="387">
                  <c:v>-0.20758147759113038</c:v>
                </c:pt>
                <c:pt idx="388">
                  <c:v>-0.20468062547945096</c:v>
                </c:pt>
                <c:pt idx="389">
                  <c:v>-0.20182014023080289</c:v>
                </c:pt>
                <c:pt idx="390">
                  <c:v>-0.19899946490998302</c:v>
                </c:pt>
                <c:pt idx="391">
                  <c:v>-0.1962180501310786</c:v>
                </c:pt>
                <c:pt idx="392">
                  <c:v>-0.19347535395895588</c:v>
                </c:pt>
                <c:pt idx="393">
                  <c:v>-0.19077084181192069</c:v>
                </c:pt>
                <c:pt idx="394">
                  <c:v>-0.1881039863655459</c:v>
                </c:pt>
                <c:pt idx="395">
                  <c:v>-0.1854742674576503</c:v>
                </c:pt>
                <c:pt idx="396">
                  <c:v>-0.18288117199442311</c:v>
                </c:pt>
                <c:pt idx="397">
                  <c:v>-0.18032419385767867</c:v>
                </c:pt>
                <c:pt idx="398">
                  <c:v>-0.17780283381323675</c:v>
                </c:pt>
                <c:pt idx="399">
                  <c:v>-0.1753165994204082</c:v>
                </c:pt>
                <c:pt idx="400">
                  <c:v>-0.17286500494258455</c:v>
                </c:pt>
                <c:pt idx="401">
                  <c:v>-0.17044757125891774</c:v>
                </c:pt>
                <c:pt idx="402">
                  <c:v>-0.16806382577707704</c:v>
                </c:pt>
                <c:pt idx="403">
                  <c:v>-0.16571330234707426</c:v>
                </c:pt>
                <c:pt idx="404">
                  <c:v>-0.16339554117614627</c:v>
                </c:pt>
                <c:pt idx="405">
                  <c:v>-0.16111008874468616</c:v>
                </c:pt>
                <c:pt idx="406">
                  <c:v>-0.15885649772321039</c:v>
                </c:pt>
                <c:pt idx="407">
                  <c:v>-0.15663432689034917</c:v>
                </c:pt>
                <c:pt idx="408">
                  <c:v>-0.15444314105185561</c:v>
                </c:pt>
                <c:pt idx="409">
                  <c:v>-0.15228251096061787</c:v>
                </c:pt>
                <c:pt idx="410">
                  <c:v>-0.15015201323766594</c:v>
                </c:pt>
                <c:pt idx="411">
                  <c:v>-0.14805123029416339</c:v>
                </c:pt>
                <c:pt idx="412">
                  <c:v>-0.14597975025437102</c:v>
                </c:pt>
                <c:pt idx="413">
                  <c:v>-0.14393716687957595</c:v>
                </c:pt>
                <c:pt idx="414">
                  <c:v>-0.141923079492972</c:v>
                </c:pt>
                <c:pt idx="415">
                  <c:v>-0.13993709290548498</c:v>
                </c:pt>
                <c:pt idx="416">
                  <c:v>-0.13797881734252918</c:v>
                </c:pt>
                <c:pt idx="417">
                  <c:v>-0.13604786837168822</c:v>
                </c:pt>
                <c:pt idx="418">
                  <c:v>-0.13414386683130564</c:v>
                </c:pt>
                <c:pt idx="419">
                  <c:v>-0.13226643875998273</c:v>
                </c:pt>
                <c:pt idx="420">
                  <c:v>-0.13041521532696537</c:v>
                </c:pt>
                <c:pt idx="421">
                  <c:v>-0.12858983276341671</c:v>
                </c:pt>
                <c:pt idx="422">
                  <c:v>-0.12678993229456029</c:v>
                </c:pt>
                <c:pt idx="423">
                  <c:v>-0.12501516007268948</c:v>
                </c:pt>
                <c:pt idx="424">
                  <c:v>-0.12326516711102914</c:v>
                </c:pt>
                <c:pt idx="425">
                  <c:v>-0.12153960921844235</c:v>
                </c:pt>
                <c:pt idx="426">
                  <c:v>-0.11983814693497127</c:v>
                </c:pt>
                <c:pt idx="427">
                  <c:v>-0.11816044546820512</c:v>
                </c:pt>
                <c:pt idx="428">
                  <c:v>-0.1165061746304604</c:v>
                </c:pt>
                <c:pt idx="429">
                  <c:v>-0.11487500877677327</c:v>
                </c:pt>
                <c:pt idx="430">
                  <c:v>-0.11326662674368408</c:v>
                </c:pt>
                <c:pt idx="431">
                  <c:v>-0.11168071178881399</c:v>
                </c:pt>
                <c:pt idx="432">
                  <c:v>-0.11011695153121813</c:v>
                </c:pt>
                <c:pt idx="433">
                  <c:v>-0.10857503789251115</c:v>
                </c:pt>
                <c:pt idx="434">
                  <c:v>-0.10705466703875273</c:v>
                </c:pt>
                <c:pt idx="435">
                  <c:v>-0.10555553932308534</c:v>
                </c:pt>
                <c:pt idx="436">
                  <c:v>-0.10407735922911714</c:v>
                </c:pt>
                <c:pt idx="437">
                  <c:v>-0.10261983531503673</c:v>
                </c:pt>
                <c:pt idx="438">
                  <c:v>-0.10118268015845749</c:v>
                </c:pt>
                <c:pt idx="439">
                  <c:v>-9.9765610301977725E-2</c:v>
                </c:pt>
                <c:pt idx="440">
                  <c:v>-9.8368346199450271E-2</c:v>
                </c:pt>
                <c:pt idx="441">
                  <c:v>-9.6990612162952308E-2</c:v>
                </c:pt>
                <c:pt idx="442">
                  <c:v>-9.5632136310448076E-2</c:v>
                </c:pt>
                <c:pt idx="443">
                  <c:v>-9.4292650514136128E-2</c:v>
                </c:pt>
                <c:pt idx="444">
                  <c:v>-9.2971890349472106E-2</c:v>
                </c:pt>
                <c:pt idx="445">
                  <c:v>-9.166959504485811E-2</c:v>
                </c:pt>
                <c:pt idx="446">
                  <c:v>-9.0385507431994361E-2</c:v>
                </c:pt>
                <c:pt idx="447">
                  <c:v>-8.91193738968791E-2</c:v>
                </c:pt>
                <c:pt idx="448">
                  <c:v>-8.7870944331456771E-2</c:v>
                </c:pt>
                <c:pt idx="449">
                  <c:v>-8.6639972085897993E-2</c:v>
                </c:pt>
                <c:pt idx="450">
                  <c:v>-8.5426213921510535E-2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fit_1NN_SC!$D$19:$D$469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fit_1NN_SC!$E$19:$E$469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8-41F0-81FF-798343F2D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fit_1NN_SC!$H$18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fit_1NN_SC!$H$19:$H$469</c:f>
              <c:numCache>
                <c:formatCode>0.0000</c:formatCode>
                <c:ptCount val="451"/>
                <c:pt idx="0">
                  <c:v>8.6050808897605406E-3</c:v>
                </c:pt>
                <c:pt idx="1">
                  <c:v>-4.0423147272166375E-4</c:v>
                </c:pt>
                <c:pt idx="2">
                  <c:v>-9.0406795866543981E-3</c:v>
                </c:pt>
                <c:pt idx="3">
                  <c:v>-1.7316271419477898E-2</c:v>
                </c:pt>
                <c:pt idx="4">
                  <c:v>-2.5242662559050815E-2</c:v>
                </c:pt>
                <c:pt idx="5">
                  <c:v>-3.2831166069117082E-2</c:v>
                </c:pt>
                <c:pt idx="6">
                  <c:v>-4.0092762077565285E-2</c:v>
                </c:pt>
                <c:pt idx="7">
                  <c:v>-4.7038107104557379E-2</c:v>
                </c:pt>
                <c:pt idx="8">
                  <c:v>-5.3677543137418425E-2</c:v>
                </c:pt>
                <c:pt idx="9">
                  <c:v>-6.0021106459001022E-2</c:v>
                </c:pt>
                <c:pt idx="10">
                  <c:v>-6.6078536236062801E-2</c:v>
                </c:pt>
                <c:pt idx="11">
                  <c:v>-7.18592828740265E-2</c:v>
                </c:pt>
                <c:pt idx="12">
                  <c:v>-7.7372516144324707E-2</c:v>
                </c:pt>
                <c:pt idx="13">
                  <c:v>-8.2627133090371896E-2</c:v>
                </c:pt>
                <c:pt idx="14">
                  <c:v>-8.7631765718047497E-2</c:v>
                </c:pt>
                <c:pt idx="15">
                  <c:v>-9.2394788476421269E-2</c:v>
                </c:pt>
                <c:pt idx="16">
                  <c:v>-9.6924325534302691E-2</c:v>
                </c:pt>
                <c:pt idx="17">
                  <c:v>-0.10122825785805072</c:v>
                </c:pt>
                <c:pt idx="18">
                  <c:v>-0.10531423009593735</c:v>
                </c:pt>
                <c:pt idx="19">
                  <c:v>-0.10918965727422277</c:v>
                </c:pt>
                <c:pt idx="20">
                  <c:v>-0.11286173130996191</c:v>
                </c:pt>
                <c:pt idx="21">
                  <c:v>-0.11633742734543409</c:v>
                </c:pt>
                <c:pt idx="22">
                  <c:v>-0.11962350990895743</c:v>
                </c:pt>
                <c:pt idx="23">
                  <c:v>-0.12272653890672651</c:v>
                </c:pt>
                <c:pt idx="24">
                  <c:v>-0.12565287545018977</c:v>
                </c:pt>
                <c:pt idx="25">
                  <c:v>-0.12840868752336501</c:v>
                </c:pt>
                <c:pt idx="26">
                  <c:v>-0.13099995549437651</c:v>
                </c:pt>
                <c:pt idx="27">
                  <c:v>-0.13343247747538467</c:v>
                </c:pt>
                <c:pt idx="28">
                  <c:v>-0.13571187453496966</c:v>
                </c:pt>
                <c:pt idx="29">
                  <c:v>-0.13784359576692501</c:v>
                </c:pt>
                <c:pt idx="30">
                  <c:v>-0.13983292321931107</c:v>
                </c:pt>
                <c:pt idx="31">
                  <c:v>-0.14168497668752103</c:v>
                </c:pt>
                <c:pt idx="32">
                  <c:v>-0.14340471837500873</c:v>
                </c:pt>
                <c:pt idx="33">
                  <c:v>-0.14499695742523588</c:v>
                </c:pt>
                <c:pt idx="34">
                  <c:v>-0.14646635432830035</c:v>
                </c:pt>
                <c:pt idx="35">
                  <c:v>-0.14781742520561705</c:v>
                </c:pt>
                <c:pt idx="36">
                  <c:v>-0.14905454597593376</c:v>
                </c:pt>
                <c:pt idx="37">
                  <c:v>-0.15018195640587853</c:v>
                </c:pt>
                <c:pt idx="38">
                  <c:v>-0.15120376404814992</c:v>
                </c:pt>
                <c:pt idx="39">
                  <c:v>-0.15212394807038057</c:v>
                </c:pt>
                <c:pt idx="40">
                  <c:v>-0.15294636297762385</c:v>
                </c:pt>
                <c:pt idx="41">
                  <c:v>-0.15367474223133615</c:v>
                </c:pt>
                <c:pt idx="42">
                  <c:v>-0.1543127017676505</c:v>
                </c:pt>
                <c:pt idx="43">
                  <c:v>-0.15486374341766473</c:v>
                </c:pt>
                <c:pt idx="44">
                  <c:v>-0.15533125823239466</c:v>
                </c:pt>
                <c:pt idx="45">
                  <c:v>-0.15571852971497194</c:v>
                </c:pt>
                <c:pt idx="46">
                  <c:v>-0.15602873696260067</c:v>
                </c:pt>
                <c:pt idx="47">
                  <c:v>-0.15626495772071622</c:v>
                </c:pt>
                <c:pt idx="48">
                  <c:v>-0.15643017135172912</c:v>
                </c:pt>
                <c:pt idx="49">
                  <c:v>-0.15652726172067125</c:v>
                </c:pt>
                <c:pt idx="50">
                  <c:v>-0.15655901999999999</c:v>
                </c:pt>
                <c:pt idx="51">
                  <c:v>-0.15652814739575893</c:v>
                </c:pt>
                <c:pt idx="52">
                  <c:v>-0.15643725779723111</c:v>
                </c:pt>
                <c:pt idx="53">
                  <c:v>-0.15628888035216837</c:v>
                </c:pt>
                <c:pt idx="54">
                  <c:v>-0.15608546196962161</c:v>
                </c:pt>
                <c:pt idx="55">
                  <c:v>-0.15582936975234526</c:v>
                </c:pt>
                <c:pt idx="56">
                  <c:v>-0.15552289336069536</c:v>
                </c:pt>
                <c:pt idx="57">
                  <c:v>-0.15516824730989057</c:v>
                </c:pt>
                <c:pt idx="58">
                  <c:v>-0.15476757320245468</c:v>
                </c:pt>
                <c:pt idx="59">
                  <c:v>-0.15432294189761178</c:v>
                </c:pt>
                <c:pt idx="60">
                  <c:v>-0.15383635561935721</c:v>
                </c:pt>
                <c:pt idx="61">
                  <c:v>-0.15330975000488173</c:v>
                </c:pt>
                <c:pt idx="62">
                  <c:v>-0.15274499609498193</c:v>
                </c:pt>
                <c:pt idx="63">
                  <c:v>-0.15214390226804575</c:v>
                </c:pt>
                <c:pt idx="64">
                  <c:v>-0.15150821611916029</c:v>
                </c:pt>
                <c:pt idx="65">
                  <c:v>-0.15083962628584593</c:v>
                </c:pt>
                <c:pt idx="66">
                  <c:v>-0.15013976422188394</c:v>
                </c:pt>
                <c:pt idx="67">
                  <c:v>-0.14941020592066132</c:v>
                </c:pt>
                <c:pt idx="68">
                  <c:v>-0.14865247358942227</c:v>
                </c:pt>
                <c:pt idx="69">
                  <c:v>-0.1478680372757756</c:v>
                </c:pt>
                <c:pt idx="70">
                  <c:v>-0.14705831644777315</c:v>
                </c:pt>
                <c:pt idx="71">
                  <c:v>-0.14622468152883811</c:v>
                </c:pt>
                <c:pt idx="72">
                  <c:v>-0.1453684553887877</c:v>
                </c:pt>
                <c:pt idx="73">
                  <c:v>-0.14449091479216214</c:v>
                </c:pt>
                <c:pt idx="74">
                  <c:v>-0.14359329180503783</c:v>
                </c:pt>
                <c:pt idx="75">
                  <c:v>-0.14267677516147287</c:v>
                </c:pt>
                <c:pt idx="76">
                  <c:v>-0.14174251159070017</c:v>
                </c:pt>
                <c:pt idx="77">
                  <c:v>-0.14079160710615513</c:v>
                </c:pt>
                <c:pt idx="78">
                  <c:v>-0.13982512825739402</c:v>
                </c:pt>
                <c:pt idx="79">
                  <c:v>-0.1388441033459325</c:v>
                </c:pt>
                <c:pt idx="80">
                  <c:v>-0.13784952360600411</c:v>
                </c:pt>
                <c:pt idx="81">
                  <c:v>-0.13684234435121287</c:v>
                </c:pt>
                <c:pt idx="82">
                  <c:v>-0.13582348608802727</c:v>
                </c:pt>
                <c:pt idx="83">
                  <c:v>-0.13479383559703792</c:v>
                </c:pt>
                <c:pt idx="84">
                  <c:v>-0.13375424698287489</c:v>
                </c:pt>
                <c:pt idx="85">
                  <c:v>-0.13270554269365831</c:v>
                </c:pt>
                <c:pt idx="86">
                  <c:v>-0.13164851451083084</c:v>
                </c:pt>
                <c:pt idx="87">
                  <c:v>-0.13058392451019796</c:v>
                </c:pt>
                <c:pt idx="88">
                  <c:v>-0.12951250599497988</c:v>
                </c:pt>
                <c:pt idx="89">
                  <c:v>-0.12843496440165708</c:v>
                </c:pt>
                <c:pt idx="90">
                  <c:v>-0.12735197817937</c:v>
                </c:pt>
                <c:pt idx="91">
                  <c:v>-0.12626419964361252</c:v>
                </c:pt>
                <c:pt idx="92">
                  <c:v>-0.1251722558049399</c:v>
                </c:pt>
                <c:pt idx="93">
                  <c:v>-0.12407674917339083</c:v>
                </c:pt>
                <c:pt idx="94">
                  <c:v>-0.12297825853930516</c:v>
                </c:pt>
                <c:pt idx="95">
                  <c:v>-0.12187733973119998</c:v>
                </c:pt>
                <c:pt idx="96">
                  <c:v>-0.12077452635134854</c:v>
                </c:pt>
                <c:pt idx="97">
                  <c:v>-0.11967033048968979</c:v>
                </c:pt>
                <c:pt idx="98">
                  <c:v>-0.1185652434166773</c:v>
                </c:pt>
                <c:pt idx="99">
                  <c:v>-0.11745973625566232</c:v>
                </c:pt>
                <c:pt idx="100">
                  <c:v>-0.11635426063538704</c:v>
                </c:pt>
                <c:pt idx="101">
                  <c:v>-0.11524924932314992</c:v>
                </c:pt>
                <c:pt idx="102">
                  <c:v>-0.11414511683918918</c:v>
                </c:pt>
                <c:pt idx="103">
                  <c:v>-0.1130422600528149</c:v>
                </c:pt>
                <c:pt idx="104">
                  <c:v>-0.11194105876080723</c:v>
                </c:pt>
                <c:pt idx="105">
                  <c:v>-0.11084187624858229</c:v>
                </c:pt>
                <c:pt idx="106">
                  <c:v>-0.1097450598346144</c:v>
                </c:pt>
                <c:pt idx="107">
                  <c:v>-0.10865094139859056</c:v>
                </c:pt>
                <c:pt idx="108">
                  <c:v>-0.10755983789375843</c:v>
                </c:pt>
                <c:pt idx="109">
                  <c:v>-0.10647205184391749</c:v>
                </c:pt>
                <c:pt idx="110">
                  <c:v>-0.1053878718254911</c:v>
                </c:pt>
                <c:pt idx="111">
                  <c:v>-0.10430757293510329</c:v>
                </c:pt>
                <c:pt idx="112">
                  <c:v>-0.103231417243075</c:v>
                </c:pt>
                <c:pt idx="113">
                  <c:v>-0.10215965423324039</c:v>
                </c:pt>
                <c:pt idx="114">
                  <c:v>-0.10109252122947524</c:v>
                </c:pt>
                <c:pt idx="115">
                  <c:v>-0.10003024380931647</c:v>
                </c:pt>
                <c:pt idx="116">
                  <c:v>-9.897303620504351E-2</c:v>
                </c:pt>
                <c:pt idx="117">
                  <c:v>-9.7921101692579546E-2</c:v>
                </c:pt>
                <c:pt idx="118">
                  <c:v>-9.6874632968563246E-2</c:v>
                </c:pt>
                <c:pt idx="119">
                  <c:v>-9.5833812515929942E-2</c:v>
                </c:pt>
                <c:pt idx="120">
                  <c:v>-9.4798812958333034E-2</c:v>
                </c:pt>
                <c:pt idx="121">
                  <c:v>-9.3769797403726637E-2</c:v>
                </c:pt>
                <c:pt idx="122">
                  <c:v>-9.274691977742143E-2</c:v>
                </c:pt>
                <c:pt idx="123">
                  <c:v>-9.1730325144917996E-2</c:v>
                </c:pt>
                <c:pt idx="124">
                  <c:v>-9.0720150024812166E-2</c:v>
                </c:pt>
                <c:pt idx="125">
                  <c:v>-8.9716522692059611E-2</c:v>
                </c:pt>
                <c:pt idx="126">
                  <c:v>-8.8719563471878538E-2</c:v>
                </c:pt>
                <c:pt idx="127">
                  <c:v>-8.7729385024561859E-2</c:v>
                </c:pt>
                <c:pt idx="128">
                  <c:v>-8.6746092621462101E-2</c:v>
                </c:pt>
                <c:pt idx="129">
                  <c:v>-8.5769784412405875E-2</c:v>
                </c:pt>
                <c:pt idx="130">
                  <c:v>-8.4800551684786396E-2</c:v>
                </c:pt>
                <c:pt idx="131">
                  <c:v>-8.3838479114576772E-2</c:v>
                </c:pt>
                <c:pt idx="132">
                  <c:v>-8.288364500949906E-2</c:v>
                </c:pt>
                <c:pt idx="133">
                  <c:v>-8.1936121544578161E-2</c:v>
                </c:pt>
                <c:pt idx="134">
                  <c:v>-8.0995974990302672E-2</c:v>
                </c:pt>
                <c:pt idx="135">
                  <c:v>-8.0063265933609212E-2</c:v>
                </c:pt>
                <c:pt idx="136">
                  <c:v>-7.9138049491899815E-2</c:v>
                </c:pt>
                <c:pt idx="137">
                  <c:v>-7.8220375520297203E-2</c:v>
                </c:pt>
                <c:pt idx="138">
                  <c:v>-7.7310288812335787E-2</c:v>
                </c:pt>
                <c:pt idx="139">
                  <c:v>-7.6407829294281679E-2</c:v>
                </c:pt>
                <c:pt idx="140">
                  <c:v>-7.5513032213268952E-2</c:v>
                </c:pt>
                <c:pt idx="141">
                  <c:v>-7.4625928319434487E-2</c:v>
                </c:pt>
                <c:pt idx="142">
                  <c:v>-7.3746544042228093E-2</c:v>
                </c:pt>
                <c:pt idx="143">
                  <c:v>-7.2874901661070454E-2</c:v>
                </c:pt>
                <c:pt idx="144">
                  <c:v>-7.2011019470525434E-2</c:v>
                </c:pt>
                <c:pt idx="145">
                  <c:v>-7.1154911940149709E-2</c:v>
                </c:pt>
                <c:pt idx="146">
                  <c:v>-7.0306589869177427E-2</c:v>
                </c:pt>
                <c:pt idx="147">
                  <c:v>-6.9466060536192947E-2</c:v>
                </c:pt>
                <c:pt idx="148">
                  <c:v>-6.8633327843941203E-2</c:v>
                </c:pt>
                <c:pt idx="149">
                  <c:v>-6.780839245942008E-2</c:v>
                </c:pt>
                <c:pt idx="150">
                  <c:v>-6.6991251949395605E-2</c:v>
                </c:pt>
                <c:pt idx="151">
                  <c:v>-6.6181900911476771E-2</c:v>
                </c:pt>
                <c:pt idx="152">
                  <c:v>-6.5380331100882608E-2</c:v>
                </c:pt>
                <c:pt idx="153">
                  <c:v>-6.4586531553030541E-2</c:v>
                </c:pt>
                <c:pt idx="154">
                  <c:v>-6.3800488702071348E-2</c:v>
                </c:pt>
                <c:pt idx="155">
                  <c:v>-6.3022186495492738E-2</c:v>
                </c:pt>
                <c:pt idx="156">
                  <c:v>-6.2251606504909331E-2</c:v>
                </c:pt>
                <c:pt idx="157">
                  <c:v>-6.1488728033154416E-2</c:v>
                </c:pt>
                <c:pt idx="158">
                  <c:v>-6.0733528217784778E-2</c:v>
                </c:pt>
                <c:pt idx="159">
                  <c:v>-5.9985982131107153E-2</c:v>
                </c:pt>
                <c:pt idx="160">
                  <c:v>-5.9246062876831582E-2</c:v>
                </c:pt>
                <c:pt idx="161">
                  <c:v>-5.8513741683453885E-2</c:v>
                </c:pt>
                <c:pt idx="162">
                  <c:v>-5.7788987994466683E-2</c:v>
                </c:pt>
                <c:pt idx="163">
                  <c:v>-5.7071769555495366E-2</c:v>
                </c:pt>
                <c:pt idx="164">
                  <c:v>-5.6362052498452747E-2</c:v>
                </c:pt>
                <c:pt idx="165">
                  <c:v>-5.565980142280353E-2</c:v>
                </c:pt>
                <c:pt idx="166">
                  <c:v>-5.4964979474026551E-2</c:v>
                </c:pt>
                <c:pt idx="167">
                  <c:v>-5.4277548419361256E-2</c:v>
                </c:pt>
                <c:pt idx="168">
                  <c:v>-5.3597468720921131E-2</c:v>
                </c:pt>
                <c:pt idx="169">
                  <c:v>-5.2924699606255447E-2</c:v>
                </c:pt>
                <c:pt idx="170">
                  <c:v>-5.2259199136437638E-2</c:v>
                </c:pt>
                <c:pt idx="171">
                  <c:v>-5.1600924271756866E-2</c:v>
                </c:pt>
                <c:pt idx="172">
                  <c:v>-5.0949830935086586E-2</c:v>
                </c:pt>
                <c:pt idx="173">
                  <c:v>-5.0305874073002188E-2</c:v>
                </c:pt>
                <c:pt idx="174">
                  <c:v>-4.9669007714717661E-2</c:v>
                </c:pt>
                <c:pt idx="175">
                  <c:v>-4.9039185028908881E-2</c:v>
                </c:pt>
                <c:pt idx="176">
                  <c:v>-4.8416358378489427E-2</c:v>
                </c:pt>
                <c:pt idx="177">
                  <c:v>-4.7800479373402927E-2</c:v>
                </c:pt>
                <c:pt idx="178">
                  <c:v>-4.7191498921493803E-2</c:v>
                </c:pt>
                <c:pt idx="179">
                  <c:v>-4.6589367277516815E-2</c:v>
                </c:pt>
                <c:pt idx="180">
                  <c:v>-4.5994034090343618E-2</c:v>
                </c:pt>
                <c:pt idx="181">
                  <c:v>-4.5405448448423431E-2</c:v>
                </c:pt>
                <c:pt idx="182">
                  <c:v>-4.4823558923552463E-2</c:v>
                </c:pt>
                <c:pt idx="183">
                  <c:v>-4.4248313613005949E-2</c:v>
                </c:pt>
                <c:pt idx="184">
                  <c:v>-4.3679660180084359E-2</c:v>
                </c:pt>
                <c:pt idx="185">
                  <c:v>-4.3117545893124359E-2</c:v>
                </c:pt>
                <c:pt idx="186">
                  <c:v>-4.2561917663023217E-2</c:v>
                </c:pt>
                <c:pt idx="187">
                  <c:v>-4.201272207932423E-2</c:v>
                </c:pt>
                <c:pt idx="188">
                  <c:v>-4.1469905444909035E-2</c:v>
                </c:pt>
                <c:pt idx="189">
                  <c:v>-4.0933413809341554E-2</c:v>
                </c:pt>
                <c:pt idx="190">
                  <c:v>-4.0403193000906841E-2</c:v>
                </c:pt>
                <c:pt idx="191">
                  <c:v>-3.9879188657387002E-2</c:v>
                </c:pt>
                <c:pt idx="192">
                  <c:v>-3.9361346255614681E-2</c:v>
                </c:pt>
                <c:pt idx="193">
                  <c:v>-3.8849611139844115E-2</c:v>
                </c:pt>
                <c:pt idx="194">
                  <c:v>-3.8343928548977689E-2</c:v>
                </c:pt>
                <c:pt idx="195">
                  <c:v>-3.7844243642685599E-2</c:v>
                </c:pt>
                <c:pt idx="196">
                  <c:v>-3.7350501526454541E-2</c:v>
                </c:pt>
                <c:pt idx="197">
                  <c:v>-3.6862647275600603E-2</c:v>
                </c:pt>
                <c:pt idx="198">
                  <c:v>-3.6380625958280226E-2</c:v>
                </c:pt>
                <c:pt idx="199">
                  <c:v>-3.5904382657532326E-2</c:v>
                </c:pt>
                <c:pt idx="200">
                  <c:v>-3.5433862492383554E-2</c:v>
                </c:pt>
                <c:pt idx="201">
                  <c:v>-3.4969010638047533E-2</c:v>
                </c:pt>
                <c:pt idx="202">
                  <c:v>-3.4509772345248477E-2</c:v>
                </c:pt>
                <c:pt idx="203">
                  <c:v>-3.4056092958698006E-2</c:v>
                </c:pt>
                <c:pt idx="204">
                  <c:v>-3.3607917934753768E-2</c:v>
                </c:pt>
                <c:pt idx="205">
                  <c:v>-3.3165192858287056E-2</c:v>
                </c:pt>
                <c:pt idx="206">
                  <c:v>-3.2727863458786199E-2</c:v>
                </c:pt>
                <c:pt idx="207">
                  <c:v>-3.229587562572131E-2</c:v>
                </c:pt>
                <c:pt idx="208">
                  <c:v>-3.1869175423195686E-2</c:v>
                </c:pt>
                <c:pt idx="209">
                  <c:v>-3.1447709103907831E-2</c:v>
                </c:pt>
                <c:pt idx="210">
                  <c:v>-3.1031423122447745E-2</c:v>
                </c:pt>
                <c:pt idx="211">
                  <c:v>-3.0620264147950181E-2</c:v>
                </c:pt>
                <c:pt idx="212">
                  <c:v>-3.0214179076127071E-2</c:v>
                </c:pt>
                <c:pt idx="213">
                  <c:v>-2.9813115040700413E-2</c:v>
                </c:pt>
                <c:pt idx="214">
                  <c:v>-2.9417019424256355E-2</c:v>
                </c:pt>
                <c:pt idx="215">
                  <c:v>-2.9025839868540761E-2</c:v>
                </c:pt>
                <c:pt idx="216">
                  <c:v>-2.8639524284215449E-2</c:v>
                </c:pt>
                <c:pt idx="217">
                  <c:v>-2.8258020860094293E-2</c:v>
                </c:pt>
                <c:pt idx="218">
                  <c:v>-2.788127807187725E-2</c:v>
                </c:pt>
                <c:pt idx="219">
                  <c:v>-2.7509244690400184E-2</c:v>
                </c:pt>
                <c:pt idx="220">
                  <c:v>-2.7141869789417565E-2</c:v>
                </c:pt>
                <c:pt idx="221">
                  <c:v>-2.677910275293479E-2</c:v>
                </c:pt>
                <c:pt idx="222">
                  <c:v>-2.6420893282106155E-2</c:v>
                </c:pt>
                <c:pt idx="223">
                  <c:v>-2.6067191401714186E-2</c:v>
                </c:pt>
                <c:pt idx="224">
                  <c:v>-2.5717947466245311E-2</c:v>
                </c:pt>
                <c:pt idx="225">
                  <c:v>-2.5373112165576712E-2</c:v>
                </c:pt>
                <c:pt idx="226">
                  <c:v>-2.5032636530288446E-2</c:v>
                </c:pt>
                <c:pt idx="227">
                  <c:v>-2.4696471936614561E-2</c:v>
                </c:pt>
                <c:pt idx="228">
                  <c:v>-2.4364570111046563E-2</c:v>
                </c:pt>
                <c:pt idx="229">
                  <c:v>-2.4036883134602109E-2</c:v>
                </c:pt>
                <c:pt idx="230">
                  <c:v>-2.3713363446771451E-2</c:v>
                </c:pt>
                <c:pt idx="231">
                  <c:v>-2.3393963849153578E-2</c:v>
                </c:pt>
                <c:pt idx="232">
                  <c:v>-2.307863750879395E-2</c:v>
                </c:pt>
                <c:pt idx="233">
                  <c:v>-2.2767337961234941E-2</c:v>
                </c:pt>
                <c:pt idx="234">
                  <c:v>-2.2460019113290153E-2</c:v>
                </c:pt>
                <c:pt idx="235">
                  <c:v>-2.2156635245553013E-2</c:v>
                </c:pt>
                <c:pt idx="236">
                  <c:v>-2.1857141014650108E-2</c:v>
                </c:pt>
                <c:pt idx="237">
                  <c:v>-2.1561491455249035E-2</c:v>
                </c:pt>
                <c:pt idx="238">
                  <c:v>-2.1269641981830525E-2</c:v>
                </c:pt>
                <c:pt idx="239">
                  <c:v>-2.0981548390233948E-2</c:v>
                </c:pt>
                <c:pt idx="240">
                  <c:v>-2.0697166858985497E-2</c:v>
                </c:pt>
                <c:pt idx="241">
                  <c:v>-2.0416453950417426E-2</c:v>
                </c:pt>
                <c:pt idx="242">
                  <c:v>-2.0139366611587012E-2</c:v>
                </c:pt>
                <c:pt idx="243">
                  <c:v>-1.9865862175003295E-2</c:v>
                </c:pt>
                <c:pt idx="244">
                  <c:v>-1.9595898359169448E-2</c:v>
                </c:pt>
                <c:pt idx="245">
                  <c:v>-1.9329433268948461E-2</c:v>
                </c:pt>
                <c:pt idx="246">
                  <c:v>-1.9066425395759479E-2</c:v>
                </c:pt>
                <c:pt idx="247">
                  <c:v>-1.8806833617611908E-2</c:v>
                </c:pt>
                <c:pt idx="248">
                  <c:v>-1.8550617198984196E-2</c:v>
                </c:pt>
                <c:pt idx="249">
                  <c:v>-1.8297735790553937E-2</c:v>
                </c:pt>
                <c:pt idx="250">
                  <c:v>-1.8048149428785742E-2</c:v>
                </c:pt>
                <c:pt idx="251">
                  <c:v>-1.780181853538311E-2</c:v>
                </c:pt>
                <c:pt idx="252">
                  <c:v>-1.7558703916610227E-2</c:v>
                </c:pt>
                <c:pt idx="253">
                  <c:v>-1.7318766762489699E-2</c:v>
                </c:pt>
                <c:pt idx="254">
                  <c:v>-1.7081968645881535E-2</c:v>
                </c:pt>
                <c:pt idx="255">
                  <c:v>-1.6848271521449128E-2</c:v>
                </c:pt>
                <c:pt idx="256">
                  <c:v>-1.661763772451719E-2</c:v>
                </c:pt>
                <c:pt idx="257">
                  <c:v>-1.6390029969826917E-2</c:v>
                </c:pt>
                <c:pt idx="258">
                  <c:v>-1.6165411350193056E-2</c:v>
                </c:pt>
                <c:pt idx="259">
                  <c:v>-1.5943745335067743E-2</c:v>
                </c:pt>
                <c:pt idx="260">
                  <c:v>-1.5724995769016183E-2</c:v>
                </c:pt>
                <c:pt idx="261">
                  <c:v>-1.5509126870106365E-2</c:v>
                </c:pt>
                <c:pt idx="262">
                  <c:v>-1.5296103228220951E-2</c:v>
                </c:pt>
                <c:pt idx="263">
                  <c:v>-1.5085889803291461E-2</c:v>
                </c:pt>
                <c:pt idx="264">
                  <c:v>-1.4878451923461581E-2</c:v>
                </c:pt>
                <c:pt idx="265">
                  <c:v>-1.4673755283180758E-2</c:v>
                </c:pt>
                <c:pt idx="266">
                  <c:v>-1.4471765941235178E-2</c:v>
                </c:pt>
                <c:pt idx="267">
                  <c:v>-1.4272450318716223E-2</c:v>
                </c:pt>
                <c:pt idx="268">
                  <c:v>-1.4075775196932448E-2</c:v>
                </c:pt>
                <c:pt idx="269">
                  <c:v>-1.388170771526585E-2</c:v>
                </c:pt>
                <c:pt idx="270">
                  <c:v>-1.3690215368978827E-2</c:v>
                </c:pt>
                <c:pt idx="271">
                  <c:v>-1.3501266006971718E-2</c:v>
                </c:pt>
                <c:pt idx="272">
                  <c:v>-1.3314827829496256E-2</c:v>
                </c:pt>
                <c:pt idx="273">
                  <c:v>-1.3130869385825418E-2</c:v>
                </c:pt>
                <c:pt idx="274">
                  <c:v>-1.2949359571885524E-2</c:v>
                </c:pt>
                <c:pt idx="275">
                  <c:v>-1.2770267627850116E-2</c:v>
                </c:pt>
                <c:pt idx="276">
                  <c:v>-1.2593563135700482E-2</c:v>
                </c:pt>
                <c:pt idx="277">
                  <c:v>-1.2419216016753011E-2</c:v>
                </c:pt>
                <c:pt idx="278">
                  <c:v>-1.2247196529158738E-2</c:v>
                </c:pt>
                <c:pt idx="279">
                  <c:v>-1.2077475265374225E-2</c:v>
                </c:pt>
                <c:pt idx="280">
                  <c:v>-1.1910023149608463E-2</c:v>
                </c:pt>
                <c:pt idx="281">
                  <c:v>-1.17448114352454E-2</c:v>
                </c:pt>
                <c:pt idx="282">
                  <c:v>-1.1581811702247173E-2</c:v>
                </c:pt>
                <c:pt idx="283">
                  <c:v>-1.1420995854537411E-2</c:v>
                </c:pt>
                <c:pt idx="284">
                  <c:v>-1.1262336117367128E-2</c:v>
                </c:pt>
                <c:pt idx="285">
                  <c:v>-1.1105805034666063E-2</c:v>
                </c:pt>
                <c:pt idx="286">
                  <c:v>-1.0951375466379486E-2</c:v>
                </c:pt>
                <c:pt idx="287">
                  <c:v>-1.0799020585794291E-2</c:v>
                </c:pt>
                <c:pt idx="288">
                  <c:v>-1.0648713876853112E-2</c:v>
                </c:pt>
                <c:pt idx="289">
                  <c:v>-1.0500429131460827E-2</c:v>
                </c:pt>
                <c:pt idx="290">
                  <c:v>-1.0354140446782767E-2</c:v>
                </c:pt>
                <c:pt idx="291">
                  <c:v>-1.0209822222537988E-2</c:v>
                </c:pt>
                <c:pt idx="292">
                  <c:v>-1.0067449158286548E-2</c:v>
                </c:pt>
                <c:pt idx="293">
                  <c:v>-9.9269962507144531E-3</c:v>
                </c:pt>
                <c:pt idx="294">
                  <c:v>-9.788438790915701E-3</c:v>
                </c:pt>
                <c:pt idx="295">
                  <c:v>-9.6517523616743584E-3</c:v>
                </c:pt>
                <c:pt idx="296">
                  <c:v>-9.5169128347455615E-3</c:v>
                </c:pt>
                <c:pt idx="297">
                  <c:v>-9.3838963681387322E-3</c:v>
                </c:pt>
                <c:pt idx="298">
                  <c:v>-9.2526794034023963E-3</c:v>
                </c:pt>
                <c:pt idx="299">
                  <c:v>-9.123238662913204E-3</c:v>
                </c:pt>
                <c:pt idx="300">
                  <c:v>-8.9955511471680096E-3</c:v>
                </c:pt>
                <c:pt idx="301">
                  <c:v>-8.8695941320819892E-3</c:v>
                </c:pt>
                <c:pt idx="302">
                  <c:v>-8.745345166292065E-3</c:v>
                </c:pt>
                <c:pt idx="303">
                  <c:v>-8.6227820684681312E-3</c:v>
                </c:pt>
                <c:pt idx="304">
                  <c:v>-8.5018829246306226E-3</c:v>
                </c:pt>
                <c:pt idx="305">
                  <c:v>-8.3826260854774175E-3</c:v>
                </c:pt>
                <c:pt idx="306">
                  <c:v>-8.2649901637191093E-3</c:v>
                </c:pt>
                <c:pt idx="307">
                  <c:v>-8.1489540314249511E-3</c:v>
                </c:pt>
                <c:pt idx="308">
                  <c:v>-8.0344968173780007E-3</c:v>
                </c:pt>
                <c:pt idx="309">
                  <c:v>-7.9215979044421486E-3</c:v>
                </c:pt>
                <c:pt idx="310">
                  <c:v>-7.8102369269404176E-3</c:v>
                </c:pt>
                <c:pt idx="311">
                  <c:v>-7.7003937680453893E-3</c:v>
                </c:pt>
                <c:pt idx="312">
                  <c:v>-7.5920485571823746E-3</c:v>
                </c:pt>
                <c:pt idx="313">
                  <c:v>-7.4851816674456626E-3</c:v>
                </c:pt>
                <c:pt idx="314">
                  <c:v>-7.3797737130284523E-3</c:v>
                </c:pt>
                <c:pt idx="315">
                  <c:v>-7.2758055466668531E-3</c:v>
                </c:pt>
                <c:pt idx="316">
                  <c:v>-7.1732582570983253E-3</c:v>
                </c:pt>
                <c:pt idx="317">
                  <c:v>-7.0721131665350927E-3</c:v>
                </c:pt>
                <c:pt idx="318">
                  <c:v>-6.9723518281527164E-3</c:v>
                </c:pt>
                <c:pt idx="319">
                  <c:v>-6.8739560235943752E-3</c:v>
                </c:pt>
                <c:pt idx="320">
                  <c:v>-6.7769077604909866E-3</c:v>
                </c:pt>
                <c:pt idx="321">
                  <c:v>-6.6811892699976706E-3</c:v>
                </c:pt>
                <c:pt idx="322">
                  <c:v>-6.5867830043466469E-3</c:v>
                </c:pt>
                <c:pt idx="323">
                  <c:v>-6.4936716344170349E-3</c:v>
                </c:pt>
                <c:pt idx="324">
                  <c:v>-6.4018380473216023E-3</c:v>
                </c:pt>
                <c:pt idx="325">
                  <c:v>-6.3112653440109004E-3</c:v>
                </c:pt>
                <c:pt idx="326">
                  <c:v>-6.2219368368948069E-3</c:v>
                </c:pt>
                <c:pt idx="327">
                  <c:v>-6.1338360474818467E-3</c:v>
                </c:pt>
                <c:pt idx="328">
                  <c:v>-6.0469467040363345E-3</c:v>
                </c:pt>
                <c:pt idx="329">
                  <c:v>-5.9612527392536177E-3</c:v>
                </c:pt>
                <c:pt idx="330">
                  <c:v>-5.8767382879534738E-3</c:v>
                </c:pt>
                <c:pt idx="331">
                  <c:v>-5.7933876847919129E-3</c:v>
                </c:pt>
                <c:pt idx="332">
                  <c:v>-5.711185461991385E-3</c:v>
                </c:pt>
                <c:pt idx="333">
                  <c:v>-5.6301163470896349E-3</c:v>
                </c:pt>
                <c:pt idx="334">
                  <c:v>-5.5501652607071817E-3</c:v>
                </c:pt>
                <c:pt idx="335">
                  <c:v>-5.4713173143336302E-3</c:v>
                </c:pt>
                <c:pt idx="336">
                  <c:v>-5.3935578081327736E-3</c:v>
                </c:pt>
                <c:pt idx="337">
                  <c:v>-5.3168722287666777E-3</c:v>
                </c:pt>
                <c:pt idx="338">
                  <c:v>-5.2412462472386685E-3</c:v>
                </c:pt>
                <c:pt idx="339">
                  <c:v>-5.1666657167554033E-3</c:v>
                </c:pt>
                <c:pt idx="340">
                  <c:v>-5.0931166706079606E-3</c:v>
                </c:pt>
                <c:pt idx="341">
                  <c:v>-5.0205853200720055E-3</c:v>
                </c:pt>
                <c:pt idx="342">
                  <c:v>-4.9490580523270933E-3</c:v>
                </c:pt>
                <c:pt idx="343">
                  <c:v>-4.8785214283950324E-3</c:v>
                </c:pt>
                <c:pt idx="344">
                  <c:v>-4.8089621810974018E-3</c:v>
                </c:pt>
                <c:pt idx="345">
                  <c:v>-4.7403672130321376E-3</c:v>
                </c:pt>
                <c:pt idx="346">
                  <c:v>-4.6727235945692386E-3</c:v>
                </c:pt>
                <c:pt idx="347">
                  <c:v>-4.6060185618655106E-3</c:v>
                </c:pt>
                <c:pt idx="348">
                  <c:v>-4.5402395148983815E-3</c:v>
                </c:pt>
                <c:pt idx="349">
                  <c:v>-4.4753740155186938E-3</c:v>
                </c:pt>
                <c:pt idx="350">
                  <c:v>-4.4114097855224889E-3</c:v>
                </c:pt>
                <c:pt idx="351">
                  <c:v>-4.3483347047416831E-3</c:v>
                </c:pt>
                <c:pt idx="352">
                  <c:v>-4.2861368091536428E-3</c:v>
                </c:pt>
                <c:pt idx="353">
                  <c:v>-4.2248042890095251E-3</c:v>
                </c:pt>
                <c:pt idx="354">
                  <c:v>-4.1643254869814161E-3</c:v>
                </c:pt>
                <c:pt idx="355">
                  <c:v>-4.104688896328099E-3</c:v>
                </c:pt>
                <c:pt idx="356">
                  <c:v>-4.0458831590794693E-3</c:v>
                </c:pt>
                <c:pt idx="357">
                  <c:v>-3.9878970642394434E-3</c:v>
                </c:pt>
                <c:pt idx="358">
                  <c:v>-3.9307195460073514E-3</c:v>
                </c:pt>
                <c:pt idx="359">
                  <c:v>-3.874339682017662E-3</c:v>
                </c:pt>
                <c:pt idx="360">
                  <c:v>-3.8187466915980107E-3</c:v>
                </c:pt>
                <c:pt idx="361">
                  <c:v>-3.7639299340453867E-3</c:v>
                </c:pt>
                <c:pt idx="362">
                  <c:v>-3.7098789069204331E-3</c:v>
                </c:pt>
                <c:pt idx="363">
                  <c:v>-3.6565832443597132E-3</c:v>
                </c:pt>
                <c:pt idx="364">
                  <c:v>-3.6040327154058809E-3</c:v>
                </c:pt>
                <c:pt idx="365">
                  <c:v>-3.5522172223556325E-3</c:v>
                </c:pt>
                <c:pt idx="366">
                  <c:v>-3.501126799125326E-3</c:v>
                </c:pt>
                <c:pt idx="367">
                  <c:v>-3.4507516096341827E-3</c:v>
                </c:pt>
                <c:pt idx="368">
                  <c:v>-3.4010819462049215E-3</c:v>
                </c:pt>
                <c:pt idx="369">
                  <c:v>-3.3521082279817684E-3</c:v>
                </c:pt>
                <c:pt idx="370">
                  <c:v>-3.3038209993656487E-3</c:v>
                </c:pt>
                <c:pt idx="371">
                  <c:v>-3.2562109284665288E-3</c:v>
                </c:pt>
                <c:pt idx="372">
                  <c:v>-3.2092688055727061E-3</c:v>
                </c:pt>
                <c:pt idx="373">
                  <c:v>-3.1629855416370001E-3</c:v>
                </c:pt>
                <c:pt idx="374">
                  <c:v>-3.1173521667796533E-3</c:v>
                </c:pt>
                <c:pt idx="375">
                  <c:v>-3.0723598288078828E-3</c:v>
                </c:pt>
                <c:pt idx="376">
                  <c:v>-3.027999791751888E-3</c:v>
                </c:pt>
                <c:pt idx="377">
                  <c:v>-2.9842634344172652E-3</c:v>
                </c:pt>
                <c:pt idx="378">
                  <c:v>-2.9411422489536163E-3</c:v>
                </c:pt>
                <c:pt idx="379">
                  <c:v>-2.8986278394393054E-3</c:v>
                </c:pt>
                <c:pt idx="380">
                  <c:v>-2.8567119204821636E-3</c:v>
                </c:pt>
                <c:pt idx="381">
                  <c:v>-2.8153863158360639E-3</c:v>
                </c:pt>
                <c:pt idx="382">
                  <c:v>-2.7746429570331891E-3</c:v>
                </c:pt>
                <c:pt idx="383">
                  <c:v>-2.7344738820319187E-3</c:v>
                </c:pt>
                <c:pt idx="384">
                  <c:v>-2.6948712338801238E-3</c:v>
                </c:pt>
                <c:pt idx="385">
                  <c:v>-2.6558272593938193E-3</c:v>
                </c:pt>
                <c:pt idx="386">
                  <c:v>-2.6173343078509789E-3</c:v>
                </c:pt>
                <c:pt idx="387">
                  <c:v>-2.5793848297004131E-3</c:v>
                </c:pt>
                <c:pt idx="388">
                  <c:v>-2.5419713752855536E-3</c:v>
                </c:pt>
                <c:pt idx="389">
                  <c:v>-2.5050865935830314E-3</c:v>
                </c:pt>
                <c:pt idx="390">
                  <c:v>-2.4687232309559036E-3</c:v>
                </c:pt>
                <c:pt idx="391">
                  <c:v>-2.4328741299213846E-3</c:v>
                </c:pt>
                <c:pt idx="392">
                  <c:v>-2.3975322279329706E-3</c:v>
                </c:pt>
                <c:pt idx="393">
                  <c:v>-2.3626905561767962E-3</c:v>
                </c:pt>
                <c:pt idx="394">
                  <c:v>-2.3283422383821206E-3</c:v>
                </c:pt>
                <c:pt idx="395">
                  <c:v>-2.2944804896457708E-3</c:v>
                </c:pt>
                <c:pt idx="396">
                  <c:v>-2.2610986152704501E-3</c:v>
                </c:pt>
                <c:pt idx="397">
                  <c:v>-2.2281900096167316E-3</c:v>
                </c:pt>
                <c:pt idx="398">
                  <c:v>-2.1957481549686594E-3</c:v>
                </c:pt>
                <c:pt idx="399">
                  <c:v>-2.1637666204127643E-3</c:v>
                </c:pt>
                <c:pt idx="400">
                  <c:v>-2.13223906073041E-3</c:v>
                </c:pt>
                <c:pt idx="401">
                  <c:v>-2.101159215303309E-3</c:v>
                </c:pt>
                <c:pt idx="402">
                  <c:v>-2.0705209070320933E-3</c:v>
                </c:pt>
                <c:pt idx="403">
                  <c:v>-2.0403180412677897E-3</c:v>
                </c:pt>
                <c:pt idx="404">
                  <c:v>-2.0105446047560993E-3</c:v>
                </c:pt>
                <c:pt idx="405">
                  <c:v>-1.9811946645943066E-3</c:v>
                </c:pt>
                <c:pt idx="406">
                  <c:v>-1.9522623672007413E-3</c:v>
                </c:pt>
                <c:pt idx="407">
                  <c:v>-1.9237419372966145E-3</c:v>
                </c:pt>
                <c:pt idx="408">
                  <c:v>-1.895627676900139E-3</c:v>
                </c:pt>
                <c:pt idx="409">
                  <c:v>-1.8679139643327776E-3</c:v>
                </c:pt>
                <c:pt idx="410">
                  <c:v>-1.840595253237518E-3</c:v>
                </c:pt>
                <c:pt idx="411">
                  <c:v>-1.8136660716090186E-3</c:v>
                </c:pt>
                <c:pt idx="412">
                  <c:v>-1.7871210208355354E-3</c:v>
                </c:pt>
                <c:pt idx="413">
                  <c:v>-1.7609547747524656E-3</c:v>
                </c:pt>
                <c:pt idx="414">
                  <c:v>-1.7351620787074168E-3</c:v>
                </c:pt>
                <c:pt idx="415">
                  <c:v>-1.709737748636665E-3</c:v>
                </c:pt>
                <c:pt idx="416">
                  <c:v>-1.6846766701528702E-3</c:v>
                </c:pt>
                <c:pt idx="417">
                  <c:v>-1.6599737976439478E-3</c:v>
                </c:pt>
                <c:pt idx="418">
                  <c:v>-1.6356241533829544E-3</c:v>
                </c:pt>
                <c:pt idx="419">
                  <c:v>-1.6116228266488876E-3</c:v>
                </c:pt>
                <c:pt idx="420">
                  <c:v>-1.5879649728582582E-3</c:v>
                </c:pt>
                <c:pt idx="421">
                  <c:v>-1.5646458127073432E-3</c:v>
                </c:pt>
                <c:pt idx="422">
                  <c:v>-1.5416606313249722E-3</c:v>
                </c:pt>
                <c:pt idx="423">
                  <c:v>-1.5190047774357625E-3</c:v>
                </c:pt>
                <c:pt idx="424">
                  <c:v>-1.4966736625336521E-3</c:v>
                </c:pt>
                <c:pt idx="425">
                  <c:v>-1.4746627600656557E-3</c:v>
                </c:pt>
                <c:pt idx="426">
                  <c:v>-1.4529676046256869E-3</c:v>
                </c:pt>
                <c:pt idx="427">
                  <c:v>-1.4315837911583749E-3</c:v>
                </c:pt>
                <c:pt idx="428">
                  <c:v>-1.410506974172726E-3</c:v>
                </c:pt>
                <c:pt idx="429">
                  <c:v>-1.389732866965553E-3</c:v>
                </c:pt>
                <c:pt idx="430">
                  <c:v>-1.3692572408545319E-3</c:v>
                </c:pt>
                <c:pt idx="431">
                  <c:v>-1.3490759244208033E-3</c:v>
                </c:pt>
                <c:pt idx="432">
                  <c:v>-1.3291848027609831E-3</c:v>
                </c:pt>
                <c:pt idx="433">
                  <c:v>-1.3095798167485069E-3</c:v>
                </c:pt>
                <c:pt idx="434">
                  <c:v>-1.2902569623041659E-3</c:v>
                </c:pt>
                <c:pt idx="435">
                  <c:v>-1.2712122896757626E-3</c:v>
                </c:pt>
                <c:pt idx="436">
                  <c:v>-1.2524419027267538E-3</c:v>
                </c:pt>
                <c:pt idx="437">
                  <c:v>-1.2339419582338004E-3</c:v>
                </c:pt>
                <c:pt idx="438">
                  <c:v>-1.2157086651931005E-3</c:v>
                </c:pt>
                <c:pt idx="439">
                  <c:v>-1.1977382841354195E-3</c:v>
                </c:pt>
                <c:pt idx="440">
                  <c:v>-1.1800271264497126E-3</c:v>
                </c:pt>
                <c:pt idx="441">
                  <c:v>-1.1625715537152323E-3</c:v>
                </c:pt>
                <c:pt idx="442">
                  <c:v>-1.1453679770420326E-3</c:v>
                </c:pt>
                <c:pt idx="443">
                  <c:v>-1.1284128564197631E-3</c:v>
                </c:pt>
                <c:pt idx="444">
                  <c:v>-1.1117027000746664E-3</c:v>
                </c:pt>
                <c:pt idx="445">
                  <c:v>-1.0952340638346661E-3</c:v>
                </c:pt>
                <c:pt idx="446">
                  <c:v>-1.079003550502472E-3</c:v>
                </c:pt>
                <c:pt idx="447">
                  <c:v>-1.0630078092365863E-3</c:v>
                </c:pt>
                <c:pt idx="448">
                  <c:v>-1.0472435349401362E-3</c:v>
                </c:pt>
                <c:pt idx="449">
                  <c:v>-1.0317074676574247E-3</c:v>
                </c:pt>
                <c:pt idx="450">
                  <c:v>-1.0163963919781228E-3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8-4972-B045-E7FADCF0E3D7}"/>
            </c:ext>
          </c:extLst>
        </c:ser>
        <c:ser>
          <c:idx val="1"/>
          <c:order val="1"/>
          <c:tx>
            <c:strRef>
              <c:f>fit_1NN_SC!$K$18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fit_1NN_SC!$K$19:$K$469</c:f>
              <c:numCache>
                <c:formatCode>General</c:formatCode>
                <c:ptCount val="451"/>
                <c:pt idx="0">
                  <c:v>8.4044295937459879E-3</c:v>
                </c:pt>
                <c:pt idx="1">
                  <c:v>-6.0947802585198385E-4</c:v>
                </c:pt>
                <c:pt idx="2">
                  <c:v>-9.2489544684973835E-3</c:v>
                </c:pt>
                <c:pt idx="3">
                  <c:v>-1.7526164343942607E-2</c:v>
                </c:pt>
                <c:pt idx="4">
                  <c:v>-2.5452908964931131E-2</c:v>
                </c:pt>
                <c:pt idx="5">
                  <c:v>-3.3040636812930901E-2</c:v>
                </c:pt>
                <c:pt idx="6">
                  <c:v>-4.030045370740698E-2</c:v>
                </c:pt>
                <c:pt idx="7">
                  <c:v>-4.7243132686960121E-2</c:v>
                </c:pt>
                <c:pt idx="8">
                  <c:v>-5.3879123610437896E-2</c:v>
                </c:pt>
                <c:pt idx="9">
                  <c:v>-6.0218562485865657E-2</c:v>
                </c:pt>
                <c:pt idx="10">
                  <c:v>-6.6271280534875521E-2</c:v>
                </c:pt>
                <c:pt idx="11">
                  <c:v>-7.204681300004101E-2</c:v>
                </c:pt>
                <c:pt idx="12">
                  <c:v>-7.7554407702365658E-2</c:v>
                </c:pt>
                <c:pt idx="13">
                  <c:v>-8.28030333559443E-2</c:v>
                </c:pt>
                <c:pt idx="14">
                  <c:v>-8.7801387646615714E-2</c:v>
                </c:pt>
                <c:pt idx="15">
                  <c:v>-9.2557905081260328E-2</c:v>
                </c:pt>
                <c:pt idx="16">
                  <c:v>-9.7080764614184745E-2</c:v>
                </c:pt>
                <c:pt idx="17">
                  <c:v>-0.10137789705686373</c:v>
                </c:pt>
                <c:pt idx="18">
                  <c:v>-0.10545699227713595</c:v>
                </c:pt>
                <c:pt idx="19">
                  <c:v>-0.10932550619378523</c:v>
                </c:pt>
                <c:pt idx="20">
                  <c:v>-0.11299066757225062</c:v>
                </c:pt>
                <c:pt idx="21">
                  <c:v>-0.11645948462708156</c:v>
                </c:pt>
                <c:pt idx="22">
                  <c:v>-0.11973875143655771</c:v>
                </c:pt>
                <c:pt idx="23">
                  <c:v>-0.12283505417478535</c:v>
                </c:pt>
                <c:pt idx="24">
                  <c:v>-0.12575477716638844</c:v>
                </c:pt>
                <c:pt idx="25">
                  <c:v>-0.12850410876880225</c:v>
                </c:pt>
                <c:pt idx="26">
                  <c:v>-0.1310890470870259</c:v>
                </c:pt>
                <c:pt idx="27">
                  <c:v>-0.13351540552554975</c:v>
                </c:pt>
                <c:pt idx="28">
                  <c:v>-0.13578881818204602</c:v>
                </c:pt>
                <c:pt idx="29">
                  <c:v>-0.13791474508728335</c:v>
                </c:pt>
                <c:pt idx="30">
                  <c:v>-0.13989847729559984</c:v>
                </c:pt>
                <c:pt idx="31">
                  <c:v>-0.14174514183014703</c:v>
                </c:pt>
                <c:pt idx="32">
                  <c:v>-0.1434597064869958</c:v>
                </c:pt>
                <c:pt idx="33">
                  <c:v>-0.14504698450209136</c:v>
                </c:pt>
                <c:pt idx="34">
                  <c:v>-0.14651163908491888</c:v>
                </c:pt>
                <c:pt idx="35">
                  <c:v>-0.1478581878226444</c:v>
                </c:pt>
                <c:pt idx="36">
                  <c:v>-0.14909100695838134</c:v>
                </c:pt>
                <c:pt idx="37">
                  <c:v>-0.15021433554713842</c:v>
                </c:pt>
                <c:pt idx="38">
                  <c:v>-0.15123227949289891</c:v>
                </c:pt>
                <c:pt idx="39">
                  <c:v>-0.15214881547018821</c:v>
                </c:pt>
                <c:pt idx="40">
                  <c:v>-0.15296779473339028</c:v>
                </c:pt>
                <c:pt idx="41">
                  <c:v>-0.15369294681698167</c:v>
                </c:pt>
                <c:pt idx="42">
                  <c:v>-0.15432788312976919</c:v>
                </c:pt>
                <c:pt idx="43">
                  <c:v>-0.1548761004461176</c:v>
                </c:pt>
                <c:pt idx="44">
                  <c:v>-0.1553409842970869</c:v>
                </c:pt>
                <c:pt idx="45">
                  <c:v>-0.15572581226430007</c:v>
                </c:pt>
                <c:pt idx="46">
                  <c:v>-0.15603375717929704</c:v>
                </c:pt>
                <c:pt idx="47">
                  <c:v>-0.15626789023104268</c:v>
                </c:pt>
                <c:pt idx="48">
                  <c:v>-0.15643118398418929</c:v>
                </c:pt>
                <c:pt idx="49">
                  <c:v>-0.15652651531061537</c:v>
                </c:pt>
                <c:pt idx="50">
                  <c:v>-0.15655666823669662</c:v>
                </c:pt>
                <c:pt idx="51">
                  <c:v>-0.15652433670869148</c:v>
                </c:pt>
                <c:pt idx="52">
                  <c:v>-0.15643212727856112</c:v>
                </c:pt>
                <c:pt idx="53">
                  <c:v>-0.15628256171247415</c:v>
                </c:pt>
                <c:pt idx="54">
                  <c:v>-0.15607807952418723</c:v>
                </c:pt>
                <c:pt idx="55">
                  <c:v>-0.15582104043542824</c:v>
                </c:pt>
                <c:pt idx="56">
                  <c:v>-0.15551372676535105</c:v>
                </c:pt>
                <c:pt idx="57">
                  <c:v>-0.15515834575106952</c:v>
                </c:pt>
                <c:pt idx="58">
                  <c:v>-0.15475703180122777</c:v>
                </c:pt>
                <c:pt idx="59">
                  <c:v>-0.15431184868450198</c:v>
                </c:pt>
                <c:pt idx="60">
                  <c:v>-0.15382479165488006</c:v>
                </c:pt>
                <c:pt idx="61">
                  <c:v>-0.15329778951551318</c:v>
                </c:pt>
                <c:pt idx="62">
                  <c:v>-0.15273270662288124</c:v>
                </c:pt>
                <c:pt idx="63">
                  <c:v>-0.15213134483296514</c:v>
                </c:pt>
                <c:pt idx="64">
                  <c:v>-0.15149544539107526</c:v>
                </c:pt>
                <c:pt idx="65">
                  <c:v>-0.15082669076693245</c:v>
                </c:pt>
                <c:pt idx="66">
                  <c:v>-0.15012670643655746</c:v>
                </c:pt>
                <c:pt idx="67">
                  <c:v>-0.14939706261248395</c:v>
                </c:pt>
                <c:pt idx="68">
                  <c:v>-0.1486392759237547</c:v>
                </c:pt>
                <c:pt idx="69">
                  <c:v>-0.14785481104714029</c:v>
                </c:pt>
                <c:pt idx="70">
                  <c:v>-0.14704508229095528</c:v>
                </c:pt>
                <c:pt idx="71">
                  <c:v>-0.14621145513283024</c:v>
                </c:pt>
                <c:pt idx="72">
                  <c:v>-0.14535524771274294</c:v>
                </c:pt>
                <c:pt idx="73">
                  <c:v>-0.14447773228258443</c:v>
                </c:pt>
                <c:pt idx="74">
                  <c:v>-0.14358013661349878</c:v>
                </c:pt>
                <c:pt idx="75">
                  <c:v>-0.14266364536219622</c:v>
                </c:pt>
                <c:pt idx="76">
                  <c:v>-0.14172940139741019</c:v>
                </c:pt>
                <c:pt idx="77">
                  <c:v>-0.14077850708763356</c:v>
                </c:pt>
                <c:pt idx="78">
                  <c:v>-0.13981202555123823</c:v>
                </c:pt>
                <c:pt idx="79">
                  <c:v>-0.13883098187004878</c:v>
                </c:pt>
                <c:pt idx="80">
                  <c:v>-0.13783636426741691</c:v>
                </c:pt>
                <c:pt idx="81">
                  <c:v>-0.13682912525180438</c:v>
                </c:pt>
                <c:pt idx="82">
                  <c:v>-0.13581018272686163</c:v>
                </c:pt>
                <c:pt idx="83">
                  <c:v>-0.13478042106896068</c:v>
                </c:pt>
                <c:pt idx="84">
                  <c:v>-0.13374069217310783</c:v>
                </c:pt>
                <c:pt idx="85">
                  <c:v>-0.1326918164681411</c:v>
                </c:pt>
                <c:pt idx="86">
                  <c:v>-0.13163458390209512</c:v>
                </c:pt>
                <c:pt idx="87">
                  <c:v>-0.13056975489857606</c:v>
                </c:pt>
                <c:pt idx="88">
                  <c:v>-0.12949806128498967</c:v>
                </c:pt>
                <c:pt idx="89">
                  <c:v>-0.12842020719341332</c:v>
                </c:pt>
                <c:pt idx="90">
                  <c:v>-0.12733686993490761</c:v>
                </c:pt>
                <c:pt idx="91">
                  <c:v>-0.12624870084802314</c:v>
                </c:pt>
                <c:pt idx="92">
                  <c:v>-0.12515632612223695</c:v>
                </c:pt>
                <c:pt idx="93">
                  <c:v>-0.12406034759704673</c:v>
                </c:pt>
                <c:pt idx="94">
                  <c:v>-0.12296134353741658</c:v>
                </c:pt>
                <c:pt idx="95">
                  <c:v>-0.12185986938624782</c:v>
                </c:pt>
                <c:pt idx="96">
                  <c:v>-0.1207564584945432</c:v>
                </c:pt>
                <c:pt idx="97">
                  <c:v>-0.11965162282989758</c:v>
                </c:pt>
                <c:pt idx="98">
                  <c:v>-0.11854585366394373</c:v>
                </c:pt>
                <c:pt idx="99">
                  <c:v>-0.11743962223935192</c:v>
                </c:pt>
                <c:pt idx="100">
                  <c:v>-0.1163333804169762</c:v>
                </c:pt>
                <c:pt idx="101">
                  <c:v>-0.1152275613037147</c:v>
                </c:pt>
                <c:pt idx="102">
                  <c:v>-0.11412257986164345</c:v>
                </c:pt>
                <c:pt idx="103">
                  <c:v>-0.11301883349895775</c:v>
                </c:pt>
                <c:pt idx="104">
                  <c:v>-0.11191670264324731</c:v>
                </c:pt>
                <c:pt idx="105">
                  <c:v>-0.11081655129761864</c:v>
                </c:pt>
                <c:pt idx="106">
                  <c:v>-0.10971872758014831</c:v>
                </c:pt>
                <c:pt idx="107">
                  <c:v>-0.10862356424716314</c:v>
                </c:pt>
                <c:pt idx="108">
                  <c:v>-0.10753137920079787</c:v>
                </c:pt>
                <c:pt idx="109">
                  <c:v>-0.10644247598129786</c:v>
                </c:pt>
                <c:pt idx="110">
                  <c:v>-0.10535714424450221</c:v>
                </c:pt>
                <c:pt idx="111">
                  <c:v>-0.10427566022493069</c:v>
                </c:pt>
                <c:pt idx="112">
                  <c:v>-0.10319828718490094</c:v>
                </c:pt>
                <c:pt idx="113">
                  <c:v>-0.10212527585007547</c:v>
                </c:pt>
                <c:pt idx="114">
                  <c:v>-0.1010568648318253</c:v>
                </c:pt>
                <c:pt idx="115">
                  <c:v>-9.9993281036806991E-2</c:v>
                </c:pt>
                <c:pt idx="116">
                  <c:v>-9.8934740064106005E-2</c:v>
                </c:pt>
                <c:pt idx="117">
                  <c:v>-9.7881446590323634E-2</c:v>
                </c:pt>
                <c:pt idx="118">
                  <c:v>-9.6833594742945506E-2</c:v>
                </c:pt>
                <c:pt idx="119">
                  <c:v>-9.5791368462337045E-2</c:v>
                </c:pt>
                <c:pt idx="120">
                  <c:v>-9.4754941852698005E-2</c:v>
                </c:pt>
                <c:pt idx="121">
                  <c:v>-9.3724479522292958E-2</c:v>
                </c:pt>
                <c:pt idx="122">
                  <c:v>-9.2700136913271627E-2</c:v>
                </c:pt>
                <c:pt idx="123">
                  <c:v>-9.1682060621384801E-2</c:v>
                </c:pt>
                <c:pt idx="124">
                  <c:v>-9.0670388705886798E-2</c:v>
                </c:pt>
                <c:pt idx="125">
                  <c:v>-8.9665250989909587E-2</c:v>
                </c:pt>
                <c:pt idx="126">
                  <c:v>-8.8666769351592095E-2</c:v>
                </c:pt>
                <c:pt idx="127">
                  <c:v>-8.7675058006231682E-2</c:v>
                </c:pt>
                <c:pt idx="128">
                  <c:v>-8.6690223779714748E-2</c:v>
                </c:pt>
                <c:pt idx="129">
                  <c:v>-8.5712366373494192E-2</c:v>
                </c:pt>
                <c:pt idx="130">
                  <c:v>-8.4741578621345598E-2</c:v>
                </c:pt>
                <c:pt idx="131">
                  <c:v>-8.3777946738157597E-2</c:v>
                </c:pt>
                <c:pt idx="132">
                  <c:v>-8.2821550560977911E-2</c:v>
                </c:pt>
                <c:pt idx="133">
                  <c:v>-8.1872463782551502E-2</c:v>
                </c:pt>
                <c:pt idx="134">
                  <c:v>-8.0930754177562847E-2</c:v>
                </c:pt>
                <c:pt idx="135">
                  <c:v>-7.9996483821805964E-2</c:v>
                </c:pt>
                <c:pt idx="136">
                  <c:v>-7.9069709304479832E-2</c:v>
                </c:pt>
                <c:pt idx="137">
                  <c:v>-7.8150481933820445E-2</c:v>
                </c:pt>
                <c:pt idx="138">
                  <c:v>-7.7238847936260874E-2</c:v>
                </c:pt>
                <c:pt idx="139">
                  <c:v>-7.6334848649309103E-2</c:v>
                </c:pt>
                <c:pt idx="140">
                  <c:v>-7.543852070833712E-2</c:v>
                </c:pt>
                <c:pt idx="141">
                  <c:v>-7.4549896227446705E-2</c:v>
                </c:pt>
                <c:pt idx="142">
                  <c:v>-7.3669002974602438E-2</c:v>
                </c:pt>
                <c:pt idx="143">
                  <c:v>-7.2795864541190414E-2</c:v>
                </c:pt>
                <c:pt idx="144">
                  <c:v>-7.1930500506172862E-2</c:v>
                </c:pt>
                <c:pt idx="145">
                  <c:v>-7.1072926594997685E-2</c:v>
                </c:pt>
                <c:pt idx="146">
                  <c:v>-7.0223154833417276E-2</c:v>
                </c:pt>
                <c:pt idx="147">
                  <c:v>-6.9381193696371218E-2</c:v>
                </c:pt>
                <c:pt idx="148">
                  <c:v>-6.8547048252074805E-2</c:v>
                </c:pt>
                <c:pt idx="149">
                  <c:v>-6.7720720301460133E-2</c:v>
                </c:pt>
                <c:pt idx="150">
                  <c:v>-6.6902208513104633E-2</c:v>
                </c:pt>
                <c:pt idx="151">
                  <c:v>-6.6091508553787134E-2</c:v>
                </c:pt>
                <c:pt idx="152">
                  <c:v>-6.5288613214793179E-2</c:v>
                </c:pt>
                <c:pt idx="153">
                  <c:v>-6.4493512534105416E-2</c:v>
                </c:pt>
                <c:pt idx="154">
                  <c:v>-6.3706193914598752E-2</c:v>
                </c:pt>
                <c:pt idx="155">
                  <c:v>-6.2926642238355243E-2</c:v>
                </c:pt>
                <c:pt idx="156">
                  <c:v>-6.2154839977225512E-2</c:v>
                </c:pt>
                <c:pt idx="157">
                  <c:v>-6.1390767299736859E-2</c:v>
                </c:pt>
                <c:pt idx="158">
                  <c:v>-6.0634402174469484E-2</c:v>
                </c:pt>
                <c:pt idx="159">
                  <c:v>-5.9885720469998509E-2</c:v>
                </c:pt>
                <c:pt idx="160">
                  <c:v>-5.914469605150996E-2</c:v>
                </c:pt>
                <c:pt idx="161">
                  <c:v>-5.8411300874187388E-2</c:v>
                </c:pt>
                <c:pt idx="162">
                  <c:v>-5.7685505073473517E-2</c:v>
                </c:pt>
                <c:pt idx="163">
                  <c:v>-5.696727705229028E-2</c:v>
                </c:pt>
                <c:pt idx="164">
                  <c:v>-5.6256583565320838E-2</c:v>
                </c:pt>
                <c:pt idx="165">
                  <c:v>-5.5553389800435726E-2</c:v>
                </c:pt>
                <c:pt idx="166">
                  <c:v>-5.4857659457349758E-2</c:v>
                </c:pt>
                <c:pt idx="167">
                  <c:v>-5.4169354823599428E-2</c:v>
                </c:pt>
                <c:pt idx="168">
                  <c:v>-5.3488436847914961E-2</c:v>
                </c:pt>
                <c:pt idx="169">
                  <c:v>-5.2814865211073002E-2</c:v>
                </c:pt>
                <c:pt idx="170">
                  <c:v>-5.214859839430195E-2</c:v>
                </c:pt>
                <c:pt idx="171">
                  <c:v>-5.1489593745317877E-2</c:v>
                </c:pt>
                <c:pt idx="172">
                  <c:v>-5.0837807542061207E-2</c:v>
                </c:pt>
                <c:pt idx="173">
                  <c:v>-5.0193195054208439E-2</c:v>
                </c:pt>
                <c:pt idx="174">
                  <c:v>-4.9555710602521556E-2</c:v>
                </c:pt>
                <c:pt idx="175">
                  <c:v>-4.8925307616106466E-2</c:v>
                </c:pt>
                <c:pt idx="176">
                  <c:v>-4.8301938687644028E-2</c:v>
                </c:pt>
                <c:pt idx="177">
                  <c:v>-4.7685555626652998E-2</c:v>
                </c:pt>
                <c:pt idx="178">
                  <c:v>-4.707610951085156E-2</c:v>
                </c:pt>
                <c:pt idx="179">
                  <c:v>-4.6473550735668792E-2</c:v>
                </c:pt>
                <c:pt idx="180">
                  <c:v>-4.5877829061971638E-2</c:v>
                </c:pt>
                <c:pt idx="181">
                  <c:v>-4.5288893662056254E-2</c:v>
                </c:pt>
                <c:pt idx="182">
                  <c:v>-4.4706693163960823E-2</c:v>
                </c:pt>
                <c:pt idx="183">
                  <c:v>-4.4131175694152126E-2</c:v>
                </c:pt>
                <c:pt idx="184">
                  <c:v>-4.3562288918636879E-2</c:v>
                </c:pt>
                <c:pt idx="185">
                  <c:v>-4.2999980082544409E-2</c:v>
                </c:pt>
                <c:pt idx="186">
                  <c:v>-4.2444196048232768E-2</c:v>
                </c:pt>
                <c:pt idx="187">
                  <c:v>-4.1894883331961945E-2</c:v>
                </c:pt>
                <c:pt idx="188">
                  <c:v>-4.1351988139179424E-2</c:v>
                </c:pt>
                <c:pt idx="189">
                  <c:v>-4.0815456398464157E-2</c:v>
                </c:pt>
                <c:pt idx="190">
                  <c:v>-4.0285233794167492E-2</c:v>
                </c:pt>
                <c:pt idx="191">
                  <c:v>-3.9761265797796812E-2</c:v>
                </c:pt>
                <c:pt idx="192">
                  <c:v>-3.9243497698177976E-2</c:v>
                </c:pt>
                <c:pt idx="193">
                  <c:v>-3.8731874630437813E-2</c:v>
                </c:pt>
                <c:pt idx="194">
                  <c:v>-3.82263416038435E-2</c:v>
                </c:pt>
                <c:pt idx="195">
                  <c:v>-3.772684352853535E-2</c:v>
                </c:pt>
                <c:pt idx="196">
                  <c:v>-3.7233325241188872E-2</c:v>
                </c:pt>
                <c:pt idx="197">
                  <c:v>-3.6745731529639572E-2</c:v>
                </c:pt>
                <c:pt idx="198">
                  <c:v>-3.6264007156505997E-2</c:v>
                </c:pt>
                <c:pt idx="199">
                  <c:v>-3.578809688183994E-2</c:v>
                </c:pt>
                <c:pt idx="200">
                  <c:v>-3.531794548484004E-2</c:v>
                </c:pt>
                <c:pt idx="201">
                  <c:v>-3.4853497784653381E-2</c:v>
                </c:pt>
                <c:pt idx="202">
                  <c:v>-3.4394698660300593E-2</c:v>
                </c:pt>
                <c:pt idx="203">
                  <c:v>-3.3941493069749633E-2</c:v>
                </c:pt>
                <c:pt idx="204">
                  <c:v>-3.3493826068164881E-2</c:v>
                </c:pt>
                <c:pt idx="205">
                  <c:v>-3.305164282536445E-2</c:v>
                </c:pt>
                <c:pt idx="206">
                  <c:v>-3.2614888642504607E-2</c:v>
                </c:pt>
                <c:pt idx="207">
                  <c:v>-3.2183508968021857E-2</c:v>
                </c:pt>
                <c:pt idx="208">
                  <c:v>-3.1757449412855139E-2</c:v>
                </c:pt>
                <c:pt idx="209">
                  <c:v>-3.1336655764972736E-2</c:v>
                </c:pt>
                <c:pt idx="210">
                  <c:v>-3.0921074003226426E-2</c:v>
                </c:pt>
                <c:pt idx="211">
                  <c:v>-3.0510650310556931E-2</c:v>
                </c:pt>
                <c:pt idx="212">
                  <c:v>-3.0105331086569671E-2</c:v>
                </c:pt>
                <c:pt idx="213">
                  <c:v>-2.9705062959505816E-2</c:v>
                </c:pt>
                <c:pt idx="214">
                  <c:v>-2.9309792797624946E-2</c:v>
                </c:pt>
                <c:pt idx="215">
                  <c:v>-2.8919467720022136E-2</c:v>
                </c:pt>
                <c:pt idx="216">
                  <c:v>-2.8534035106898992E-2</c:v>
                </c:pt>
                <c:pt idx="217">
                  <c:v>-2.8153442609303709E-2</c:v>
                </c:pt>
                <c:pt idx="218">
                  <c:v>-2.7777638158363434E-2</c:v>
                </c:pt>
                <c:pt idx="219">
                  <c:v>-2.7406569974021838E-2</c:v>
                </c:pt>
                <c:pt idx="220">
                  <c:v>-2.7040186573302604E-2</c:v>
                </c:pt>
                <c:pt idx="221">
                  <c:v>-2.6678436778112009E-2</c:v>
                </c:pt>
                <c:pt idx="222">
                  <c:v>-2.632126972260029E-2</c:v>
                </c:pt>
                <c:pt idx="223">
                  <c:v>-2.5968634860093476E-2</c:v>
                </c:pt>
                <c:pt idx="224">
                  <c:v>-2.5620481969613355E-2</c:v>
                </c:pt>
                <c:pt idx="225">
                  <c:v>-2.5276761162000408E-2</c:v>
                </c:pt>
                <c:pt idx="226">
                  <c:v>-2.4937422885650196E-2</c:v>
                </c:pt>
                <c:pt idx="227">
                  <c:v>-2.4602417931883083E-2</c:v>
                </c:pt>
                <c:pt idx="228">
                  <c:v>-2.4271697439953419E-2</c:v>
                </c:pt>
                <c:pt idx="229">
                  <c:v>-2.3945212901717309E-2</c:v>
                </c:pt>
                <c:pt idx="230">
                  <c:v>-2.3622916165967355E-2</c:v>
                </c:pt>
                <c:pt idx="231">
                  <c:v>-2.3304759442448281E-2</c:v>
                </c:pt>
                <c:pt idx="232">
                  <c:v>-2.2990695305564329E-2</c:v>
                </c:pt>
                <c:pt idx="233">
                  <c:v>-2.2680676697790877E-2</c:v>
                </c:pt>
                <c:pt idx="234">
                  <c:v>-2.2374656932799643E-2</c:v>
                </c:pt>
                <c:pt idx="235">
                  <c:v>-2.2072589698309379E-2</c:v>
                </c:pt>
                <c:pt idx="236">
                  <c:v>-2.1774429058671996E-2</c:v>
                </c:pt>
                <c:pt idx="237">
                  <c:v>-2.1480129457203477E-2</c:v>
                </c:pt>
                <c:pt idx="238">
                  <c:v>-2.1189645718271005E-2</c:v>
                </c:pt>
                <c:pt idx="239">
                  <c:v>-2.0902933049142668E-2</c:v>
                </c:pt>
                <c:pt idx="240">
                  <c:v>-2.061994704161238E-2</c:v>
                </c:pt>
                <c:pt idx="241">
                  <c:v>-2.0340643673405517E-2</c:v>
                </c:pt>
                <c:pt idx="242">
                  <c:v>-2.0064979309376386E-2</c:v>
                </c:pt>
                <c:pt idx="243">
                  <c:v>-1.9792910702503785E-2</c:v>
                </c:pt>
                <c:pt idx="244">
                  <c:v>-1.9524394994693751E-2</c:v>
                </c:pt>
                <c:pt idx="245">
                  <c:v>-1.9259389717396932E-2</c:v>
                </c:pt>
                <c:pt idx="246">
                  <c:v>-1.8997852792047489E-2</c:v>
                </c:pt>
                <c:pt idx="247">
                  <c:v>-1.8739742530332434E-2</c:v>
                </c:pt>
                <c:pt idx="248">
                  <c:v>-1.8485017634295092E-2</c:v>
                </c:pt>
                <c:pt idx="249">
                  <c:v>-1.8233637196284274E-2</c:v>
                </c:pt>
                <c:pt idx="250">
                  <c:v>-1.7985560698750222E-2</c:v>
                </c:pt>
                <c:pt idx="251">
                  <c:v>-1.7740748013898393E-2</c:v>
                </c:pt>
                <c:pt idx="252">
                  <c:v>-1.7499159403204508E-2</c:v>
                </c:pt>
                <c:pt idx="253">
                  <c:v>-1.7260755516796834E-2</c:v>
                </c:pt>
                <c:pt idx="254">
                  <c:v>-1.7025497392713404E-2</c:v>
                </c:pt>
                <c:pt idx="255">
                  <c:v>-1.6793346456037132E-2</c:v>
                </c:pt>
                <c:pt idx="256">
                  <c:v>-1.6564264517916375E-2</c:v>
                </c:pt>
                <c:pt idx="257">
                  <c:v>-1.6338213774474503E-2</c:v>
                </c:pt>
                <c:pt idx="258">
                  <c:v>-1.6115156805614584E-2</c:v>
                </c:pt>
                <c:pt idx="259">
                  <c:v>-1.5895056573722956E-2</c:v>
                </c:pt>
                <c:pt idx="260">
                  <c:v>-1.567787642227865E-2</c:v>
                </c:pt>
                <c:pt idx="261">
                  <c:v>-1.5463580074368696E-2</c:v>
                </c:pt>
                <c:pt idx="262">
                  <c:v>-1.5252131631119355E-2</c:v>
                </c:pt>
                <c:pt idx="263">
                  <c:v>-1.5043495570043157E-2</c:v>
                </c:pt>
                <c:pt idx="264">
                  <c:v>-1.4837636743307875E-2</c:v>
                </c:pt>
                <c:pt idx="265">
                  <c:v>-1.4634520375929917E-2</c:v>
                </c:pt>
                <c:pt idx="266">
                  <c:v>-1.4434112063898417E-2</c:v>
                </c:pt>
                <c:pt idx="267">
                  <c:v>-1.4236377772230736E-2</c:v>
                </c:pt>
                <c:pt idx="268">
                  <c:v>-1.4041283832965259E-2</c:v>
                </c:pt>
                <c:pt idx="269">
                  <c:v>-1.3848796943093168E-2</c:v>
                </c:pt>
                <c:pt idx="270">
                  <c:v>-1.3658884162433806E-2</c:v>
                </c:pt>
                <c:pt idx="271">
                  <c:v>-1.3471512911456728E-2</c:v>
                </c:pt>
                <c:pt idx="272">
                  <c:v>-1.3286650969052471E-2</c:v>
                </c:pt>
                <c:pt idx="273">
                  <c:v>-1.3104266470255237E-2</c:v>
                </c:pt>
                <c:pt idx="274">
                  <c:v>-1.2924327903922379E-2</c:v>
                </c:pt>
                <c:pt idx="275">
                  <c:v>-1.2746804110370174E-2</c:v>
                </c:pt>
                <c:pt idx="276">
                  <c:v>-1.2571664278971658E-2</c:v>
                </c:pt>
                <c:pt idx="277">
                  <c:v>-1.2398877945716192E-2</c:v>
                </c:pt>
                <c:pt idx="278">
                  <c:v>-1.2228414990736321E-2</c:v>
                </c:pt>
                <c:pt idx="279">
                  <c:v>-1.2060245635801478E-2</c:v>
                </c:pt>
                <c:pt idx="280">
                  <c:v>-1.1894340441783145E-2</c:v>
                </c:pt>
                <c:pt idx="281">
                  <c:v>-1.1730670306090967E-2</c:v>
                </c:pt>
                <c:pt idx="282">
                  <c:v>-1.1569206460086023E-2</c:v>
                </c:pt>
                <c:pt idx="283">
                  <c:v>-1.1409920466468933E-2</c:v>
                </c:pt>
                <c:pt idx="284">
                  <c:v>-1.1252784216647316E-2</c:v>
                </c:pt>
                <c:pt idx="285">
                  <c:v>-1.1097769928084766E-2</c:v>
                </c:pt>
                <c:pt idx="286">
                  <c:v>-1.0944850141630649E-2</c:v>
                </c:pt>
                <c:pt idx="287">
                  <c:v>-1.079399771883675E-2</c:v>
                </c:pt>
                <c:pt idx="288">
                  <c:v>-1.064518583925708E-2</c:v>
                </c:pt>
                <c:pt idx="289">
                  <c:v>-1.0498387997737613E-2</c:v>
                </c:pt>
                <c:pt idx="290">
                  <c:v>-1.0353578001693935E-2</c:v>
                </c:pt>
                <c:pt idx="291">
                  <c:v>-1.0210729968380367E-2</c:v>
                </c:pt>
                <c:pt idx="292">
                  <c:v>-1.0069818322150838E-2</c:v>
                </c:pt>
                <c:pt idx="293">
                  <c:v>-9.9308177917135903E-3</c:v>
                </c:pt>
                <c:pt idx="294">
                  <c:v>-9.793703407380434E-3</c:v>
                </c:pt>
                <c:pt idx="295">
                  <c:v>-9.6584504983130183E-3</c:v>
                </c:pt>
                <c:pt idx="296">
                  <c:v>-9.5250346897657497E-3</c:v>
                </c:pt>
                <c:pt idx="297">
                  <c:v>-9.3934319003274973E-3</c:v>
                </c:pt>
                <c:pt idx="298">
                  <c:v>-9.2636183391633809E-3</c:v>
                </c:pt>
                <c:pt idx="299">
                  <c:v>-9.1355705032574331E-3</c:v>
                </c:pt>
                <c:pt idx="300">
                  <c:v>-9.0092651746564879E-3</c:v>
                </c:pt>
                <c:pt idx="301">
                  <c:v>-8.8846794177180784E-3</c:v>
                </c:pt>
                <c:pt idx="302">
                  <c:v>-8.7617905763607128E-3</c:v>
                </c:pt>
                <c:pt idx="303">
                  <c:v>-8.6405762713208101E-3</c:v>
                </c:pt>
                <c:pt idx="304">
                  <c:v>-8.5210143974134497E-3</c:v>
                </c:pt>
                <c:pt idx="305">
                  <c:v>-8.4030831208007327E-3</c:v>
                </c:pt>
                <c:pt idx="306">
                  <c:v>-8.2867608762667438E-3</c:v>
                </c:pt>
                <c:pt idx="307">
                  <c:v>-8.1720263645017315E-3</c:v>
                </c:pt>
                <c:pt idx="308">
                  <c:v>-8.0588585493932378E-3</c:v>
                </c:pt>
                <c:pt idx="309">
                  <c:v>-7.9472366553283158E-3</c:v>
                </c:pt>
                <c:pt idx="310">
                  <c:v>-7.8371401645051606E-3</c:v>
                </c:pt>
                <c:pt idx="311">
                  <c:v>-7.7285488142553793E-3</c:v>
                </c:pt>
                <c:pt idx="312">
                  <c:v>-7.6214425943781361E-3</c:v>
                </c:pt>
                <c:pt idx="313">
                  <c:v>-7.5158017444856944E-3</c:v>
                </c:pt>
                <c:pt idx="314">
                  <c:v>-7.4116067513618784E-3</c:v>
                </c:pt>
                <c:pt idx="315">
                  <c:v>-7.3088383463332249E-3</c:v>
                </c:pt>
                <c:pt idx="316">
                  <c:v>-7.2074775026537254E-3</c:v>
                </c:pt>
                <c:pt idx="317">
                  <c:v>-7.1075054329035412E-3</c:v>
                </c:pt>
                <c:pt idx="318">
                  <c:v>-7.0089035864020341E-3</c:v>
                </c:pt>
                <c:pt idx="319">
                  <c:v>-6.9116536466356706E-3</c:v>
                </c:pt>
                <c:pt idx="320">
                  <c:v>-6.8157375287009672E-3</c:v>
                </c:pt>
                <c:pt idx="321">
                  <c:v>-6.721137376763278E-3</c:v>
                </c:pt>
                <c:pt idx="322">
                  <c:v>-6.6278355615310763E-3</c:v>
                </c:pt>
                <c:pt idx="323">
                  <c:v>-6.5358146777469983E-3</c:v>
                </c:pt>
                <c:pt idx="324">
                  <c:v>-6.4450575416948137E-3</c:v>
                </c:pt>
                <c:pt idx="325">
                  <c:v>-6.3555471887237792E-3</c:v>
                </c:pt>
                <c:pt idx="326">
                  <c:v>-6.2672668707897845E-3</c:v>
                </c:pt>
                <c:pt idx="327">
                  <c:v>-6.1802000540138674E-3</c:v>
                </c:pt>
                <c:pt idx="328">
                  <c:v>-6.0943304162584064E-3</c:v>
                </c:pt>
                <c:pt idx="329">
                  <c:v>-6.0096418447211971E-3</c:v>
                </c:pt>
                <c:pt idx="330">
                  <c:v>-5.9261184335472382E-3</c:v>
                </c:pt>
                <c:pt idx="331">
                  <c:v>-5.8437444814589835E-3</c:v>
                </c:pt>
                <c:pt idx="332">
                  <c:v>-5.7625044894048516E-3</c:v>
                </c:pt>
                <c:pt idx="333">
                  <c:v>-5.6823831582263002E-3</c:v>
                </c:pt>
                <c:pt idx="334">
                  <c:v>-5.603365386343458E-3</c:v>
                </c:pt>
                <c:pt idx="335">
                  <c:v>-5.5254362674596541E-3</c:v>
                </c:pt>
                <c:pt idx="336">
                  <c:v>-5.4485810882849914E-3</c:v>
                </c:pt>
                <c:pt idx="337">
                  <c:v>-5.3727853262785083E-3</c:v>
                </c:pt>
                <c:pt idx="338">
                  <c:v>-5.298034647409927E-3</c:v>
                </c:pt>
                <c:pt idx="339">
                  <c:v>-5.2243149039403972E-3</c:v>
                </c:pt>
                <c:pt idx="340">
                  <c:v>-5.1516121322223302E-3</c:v>
                </c:pt>
                <c:pt idx="341">
                  <c:v>-5.0799125505189479E-3</c:v>
                </c:pt>
                <c:pt idx="342">
                  <c:v>-5.0092025568428062E-3</c:v>
                </c:pt>
                <c:pt idx="343">
                  <c:v>-4.9394687268140862E-3</c:v>
                </c:pt>
                <c:pt idx="344">
                  <c:v>-4.8706978115379967E-3</c:v>
                </c:pt>
                <c:pt idx="345">
                  <c:v>-4.8028767355020397E-3</c:v>
                </c:pt>
                <c:pt idx="346">
                  <c:v>-4.7359925944922962E-3</c:v>
                </c:pt>
                <c:pt idx="347">
                  <c:v>-4.6700326535296247E-3</c:v>
                </c:pt>
                <c:pt idx="348">
                  <c:v>-4.6049843448252E-3</c:v>
                </c:pt>
                <c:pt idx="349">
                  <c:v>-4.5408352657552642E-3</c:v>
                </c:pt>
                <c:pt idx="350">
                  <c:v>-4.4775731768559373E-3</c:v>
                </c:pt>
                <c:pt idx="351">
                  <c:v>-4.4151859998367944E-3</c:v>
                </c:pt>
                <c:pt idx="352">
                  <c:v>-4.3536618156144492E-3</c:v>
                </c:pt>
                <c:pt idx="353">
                  <c:v>-4.2929888623649912E-3</c:v>
                </c:pt>
                <c:pt idx="354">
                  <c:v>-4.2331555335961939E-3</c:v>
                </c:pt>
                <c:pt idx="355">
                  <c:v>-4.1741503762387231E-3</c:v>
                </c:pt>
                <c:pt idx="356">
                  <c:v>-4.1159620887566521E-3</c:v>
                </c:pt>
                <c:pt idx="357">
                  <c:v>-4.0585795192771643E-3</c:v>
                </c:pt>
                <c:pt idx="358">
                  <c:v>-4.0019916637394452E-3</c:v>
                </c:pt>
                <c:pt idx="359">
                  <c:v>-3.9461876640624009E-3</c:v>
                </c:pt>
                <c:pt idx="360">
                  <c:v>-3.8911568063314532E-3</c:v>
                </c:pt>
                <c:pt idx="361">
                  <c:v>-3.8368885190043812E-3</c:v>
                </c:pt>
                <c:pt idx="362">
                  <c:v>-3.7833723711356007E-3</c:v>
                </c:pt>
                <c:pt idx="363">
                  <c:v>-3.7305980706194798E-3</c:v>
                </c:pt>
                <c:pt idx="364">
                  <c:v>-3.6785554624521777E-3</c:v>
                </c:pt>
                <c:pt idx="365">
                  <c:v>-3.627234527011974E-3</c:v>
                </c:pt>
                <c:pt idx="366">
                  <c:v>-3.5766253783580167E-3</c:v>
                </c:pt>
                <c:pt idx="367">
                  <c:v>-3.5267182625475946E-3</c:v>
                </c:pt>
                <c:pt idx="368">
                  <c:v>-3.4775035559713677E-3</c:v>
                </c:pt>
                <c:pt idx="369">
                  <c:v>-3.4289717637068801E-3</c:v>
                </c:pt>
                <c:pt idx="370">
                  <c:v>-3.3811135178902028E-3</c:v>
                </c:pt>
                <c:pt idx="371">
                  <c:v>-3.3339195761051201E-3</c:v>
                </c:pt>
                <c:pt idx="372">
                  <c:v>-3.2873808197906155E-3</c:v>
                </c:pt>
                <c:pt idx="373">
                  <c:v>-3.2414882526655324E-3</c:v>
                </c:pt>
                <c:pt idx="374">
                  <c:v>-3.1962329991711809E-3</c:v>
                </c:pt>
                <c:pt idx="375">
                  <c:v>-3.1516063029311623E-3</c:v>
                </c:pt>
                <c:pt idx="376">
                  <c:v>-3.1075995252285902E-3</c:v>
                </c:pt>
                <c:pt idx="377">
                  <c:v>-3.0642041435005665E-3</c:v>
                </c:pt>
                <c:pt idx="378">
                  <c:v>-3.0214117498495118E-3</c:v>
                </c:pt>
                <c:pt idx="379">
                  <c:v>-2.9792140495717603E-3</c:v>
                </c:pt>
                <c:pt idx="380">
                  <c:v>-2.9376028597027167E-3</c:v>
                </c:pt>
                <c:pt idx="381">
                  <c:v>-2.8965701075788033E-3</c:v>
                </c:pt>
                <c:pt idx="382">
                  <c:v>-2.856107829415905E-3</c:v>
                </c:pt>
                <c:pt idx="383">
                  <c:v>-2.8162081689043928E-3</c:v>
                </c:pt>
                <c:pt idx="384">
                  <c:v>-2.7768633758201971E-3</c:v>
                </c:pt>
                <c:pt idx="385">
                  <c:v>-2.7380658046522515E-3</c:v>
                </c:pt>
                <c:pt idx="386">
                  <c:v>-2.6998079132458858E-3</c:v>
                </c:pt>
                <c:pt idx="387">
                  <c:v>-2.6620822614620964E-3</c:v>
                </c:pt>
                <c:pt idx="388">
                  <c:v>-2.6248815098525824E-3</c:v>
                </c:pt>
                <c:pt idx="389">
                  <c:v>-2.5881984183504128E-3</c:v>
                </c:pt>
                <c:pt idx="390">
                  <c:v>-2.552025844976187E-3</c:v>
                </c:pt>
                <c:pt idx="391">
                  <c:v>-2.5163567445594831E-3</c:v>
                </c:pt>
                <c:pt idx="392">
                  <c:v>-2.4811841674756327E-3</c:v>
                </c:pt>
                <c:pt idx="393">
                  <c:v>-2.4465012583974113E-3</c:v>
                </c:pt>
                <c:pt idx="394">
                  <c:v>-2.4123012550618635E-3</c:v>
                </c:pt>
                <c:pt idx="395">
                  <c:v>-2.3785774870516718E-3</c:v>
                </c:pt>
                <c:pt idx="396">
                  <c:v>-2.3453233745914645E-3</c:v>
                </c:pt>
                <c:pt idx="397">
                  <c:v>-2.3125324273584186E-3</c:v>
                </c:pt>
                <c:pt idx="398">
                  <c:v>-2.2801982433073463E-3</c:v>
                </c:pt>
                <c:pt idx="399">
                  <c:v>-2.2483145075100752E-3</c:v>
                </c:pt>
                <c:pt idx="400">
                  <c:v>-2.2168749910088052E-3</c:v>
                </c:pt>
                <c:pt idx="401">
                  <c:v>-2.1858735496835787E-3</c:v>
                </c:pt>
                <c:pt idx="402">
                  <c:v>-2.1553041231334893E-3</c:v>
                </c:pt>
                <c:pt idx="403">
                  <c:v>-2.1251607335716354E-3</c:v>
                </c:pt>
                <c:pt idx="404">
                  <c:v>-2.095437484733583E-3</c:v>
                </c:pt>
                <c:pt idx="405">
                  <c:v>-2.0661285607993778E-3</c:v>
                </c:pt>
                <c:pt idx="406">
                  <c:v>-2.0372282253286887E-3</c:v>
                </c:pt>
                <c:pt idx="407">
                  <c:v>-2.0087308202091634E-3</c:v>
                </c:pt>
                <c:pt idx="408">
                  <c:v>-1.9806307646179325E-3</c:v>
                </c:pt>
                <c:pt idx="409">
                  <c:v>-1.9529225539957557E-3</c:v>
                </c:pt>
                <c:pt idx="410">
                  <c:v>-1.9256007590341712E-3</c:v>
                </c:pt>
                <c:pt idx="411">
                  <c:v>-1.8986600246750328E-3</c:v>
                </c:pt>
                <c:pt idx="412">
                  <c:v>-1.8720950691227646E-3</c:v>
                </c:pt>
                <c:pt idx="413">
                  <c:v>-1.8459006828687463E-3</c:v>
                </c:pt>
                <c:pt idx="414">
                  <c:v>-1.8200717277280822E-3</c:v>
                </c:pt>
                <c:pt idx="415">
                  <c:v>-1.7946031358884119E-3</c:v>
                </c:pt>
                <c:pt idx="416">
                  <c:v>-1.7694899089706613E-3</c:v>
                </c:pt>
                <c:pt idx="417">
                  <c:v>-1.7447271171016478E-3</c:v>
                </c:pt>
                <c:pt idx="418">
                  <c:v>-1.7203098979983959E-3</c:v>
                </c:pt>
                <c:pt idx="419">
                  <c:v>-1.6962334560640176E-3</c:v>
                </c:pt>
                <c:pt idx="420">
                  <c:v>-1.6724930614950284E-3</c:v>
                </c:pt>
                <c:pt idx="421">
                  <c:v>-1.6490840494000467E-3</c:v>
                </c:pt>
                <c:pt idx="422">
                  <c:v>-1.6260018189296018E-3</c:v>
                </c:pt>
                <c:pt idx="423">
                  <c:v>-1.6032418324171062E-3</c:v>
                </c:pt>
                <c:pt idx="424">
                  <c:v>-1.5807996145307127E-3</c:v>
                </c:pt>
                <c:pt idx="425">
                  <c:v>-1.5586707514360367E-3</c:v>
                </c:pt>
                <c:pt idx="426">
                  <c:v>-1.5368508899695364E-3</c:v>
                </c:pt>
                <c:pt idx="427">
                  <c:v>-1.5153357368225698E-3</c:v>
                </c:pt>
                <c:pt idx="428">
                  <c:v>-1.494121057735805E-3</c:v>
                </c:pt>
                <c:pt idx="429">
                  <c:v>-1.4732026767040342E-3</c:v>
                </c:pt>
                <c:pt idx="430">
                  <c:v>-1.4525764751912311E-3</c:v>
                </c:pt>
                <c:pt idx="431">
                  <c:v>-1.4322383913556744E-3</c:v>
                </c:pt>
                <c:pt idx="432">
                  <c:v>-1.4121844192850873E-3</c:v>
                </c:pt>
                <c:pt idx="433">
                  <c:v>-1.3924106082416248E-3</c:v>
                </c:pt>
                <c:pt idx="434">
                  <c:v>-1.3729130619166967E-3</c:v>
                </c:pt>
                <c:pt idx="435">
                  <c:v>-1.3536879376953453E-3</c:v>
                </c:pt>
                <c:pt idx="436">
                  <c:v>-1.3347314459301836E-3</c:v>
                </c:pt>
                <c:pt idx="437">
                  <c:v>-1.3160398492248536E-3</c:v>
                </c:pt>
                <c:pt idx="438">
                  <c:v>-1.2976094617266241E-3</c:v>
                </c:pt>
                <c:pt idx="439">
                  <c:v>-1.2794366484283491E-3</c:v>
                </c:pt>
                <c:pt idx="440">
                  <c:v>-1.2615178244794259E-3</c:v>
                </c:pt>
                <c:pt idx="441">
                  <c:v>-1.2438494545057807E-3</c:v>
                </c:pt>
                <c:pt idx="442">
                  <c:v>-1.2264280519387002E-3</c:v>
                </c:pt>
                <c:pt idx="443">
                  <c:v>-1.2092501783524884E-3</c:v>
                </c:pt>
                <c:pt idx="444">
                  <c:v>-1.1923124428107189E-3</c:v>
                </c:pt>
                <c:pt idx="445">
                  <c:v>-1.1756115012211219E-3</c:v>
                </c:pt>
                <c:pt idx="446">
                  <c:v>-1.1591440556988943E-3</c:v>
                </c:pt>
                <c:pt idx="447">
                  <c:v>-1.1429068539383401E-3</c:v>
                </c:pt>
                <c:pt idx="448">
                  <c:v>-1.1268966885928393E-3</c:v>
                </c:pt>
                <c:pt idx="449">
                  <c:v>-1.1111103966629113E-3</c:v>
                </c:pt>
                <c:pt idx="450">
                  <c:v>-1.0955448588923697E-3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08-4972-B045-E7FADCF0E3D7}"/>
            </c:ext>
          </c:extLst>
        </c:ser>
        <c:ser>
          <c:idx val="2"/>
          <c:order val="2"/>
          <c:tx>
            <c:strRef>
              <c:f>fit_1NN_SC!$M$18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fit_1NN_SC!$M$19:$M$469</c:f>
              <c:numCache>
                <c:formatCode>General</c:formatCode>
                <c:ptCount val="451"/>
                <c:pt idx="0">
                  <c:v>8.4044295937459879E-3</c:v>
                </c:pt>
                <c:pt idx="1">
                  <c:v>-6.0947802585198385E-4</c:v>
                </c:pt>
                <c:pt idx="2">
                  <c:v>-9.2489544684973835E-3</c:v>
                </c:pt>
                <c:pt idx="3">
                  <c:v>-1.7526164343942607E-2</c:v>
                </c:pt>
                <c:pt idx="4">
                  <c:v>-2.5452908964931131E-2</c:v>
                </c:pt>
                <c:pt idx="5">
                  <c:v>-3.3040636812930901E-2</c:v>
                </c:pt>
                <c:pt idx="6">
                  <c:v>-4.030045370740698E-2</c:v>
                </c:pt>
                <c:pt idx="7">
                  <c:v>-4.7243132686960121E-2</c:v>
                </c:pt>
                <c:pt idx="8">
                  <c:v>-5.3879123610437896E-2</c:v>
                </c:pt>
                <c:pt idx="9">
                  <c:v>-6.0218562485865657E-2</c:v>
                </c:pt>
                <c:pt idx="10">
                  <c:v>-6.6271280534875521E-2</c:v>
                </c:pt>
                <c:pt idx="11">
                  <c:v>-7.204681300004101E-2</c:v>
                </c:pt>
                <c:pt idx="12">
                  <c:v>-7.7554407702365658E-2</c:v>
                </c:pt>
                <c:pt idx="13">
                  <c:v>-8.28030333559443E-2</c:v>
                </c:pt>
                <c:pt idx="14">
                  <c:v>-8.7801387646615714E-2</c:v>
                </c:pt>
                <c:pt idx="15">
                  <c:v>-9.2557905081260328E-2</c:v>
                </c:pt>
                <c:pt idx="16">
                  <c:v>-9.7080764614184745E-2</c:v>
                </c:pt>
                <c:pt idx="17">
                  <c:v>-0.10137789705686373</c:v>
                </c:pt>
                <c:pt idx="18">
                  <c:v>-0.10545699227713595</c:v>
                </c:pt>
                <c:pt idx="19">
                  <c:v>-0.10932550619378523</c:v>
                </c:pt>
                <c:pt idx="20">
                  <c:v>-0.11299066757225062</c:v>
                </c:pt>
                <c:pt idx="21">
                  <c:v>-0.11645948462708156</c:v>
                </c:pt>
                <c:pt idx="22">
                  <c:v>-0.11973875143655771</c:v>
                </c:pt>
                <c:pt idx="23">
                  <c:v>-0.12283505417478535</c:v>
                </c:pt>
                <c:pt idx="24">
                  <c:v>-0.12575477716638844</c:v>
                </c:pt>
                <c:pt idx="25">
                  <c:v>-0.12850410876880225</c:v>
                </c:pt>
                <c:pt idx="26">
                  <c:v>-0.1310890470870259</c:v>
                </c:pt>
                <c:pt idx="27">
                  <c:v>-0.13351540552554975</c:v>
                </c:pt>
                <c:pt idx="28">
                  <c:v>-0.13578881818204602</c:v>
                </c:pt>
                <c:pt idx="29">
                  <c:v>-0.13791474508728335</c:v>
                </c:pt>
                <c:pt idx="30">
                  <c:v>-0.13989847729559984</c:v>
                </c:pt>
                <c:pt idx="31">
                  <c:v>-0.14174514183014703</c:v>
                </c:pt>
                <c:pt idx="32">
                  <c:v>-0.1434597064869958</c:v>
                </c:pt>
                <c:pt idx="33">
                  <c:v>-0.14504698450209136</c:v>
                </c:pt>
                <c:pt idx="34">
                  <c:v>-0.14651163908491888</c:v>
                </c:pt>
                <c:pt idx="35">
                  <c:v>-0.1478581878226444</c:v>
                </c:pt>
                <c:pt idx="36">
                  <c:v>-0.14909100695838134</c:v>
                </c:pt>
                <c:pt idx="37">
                  <c:v>-0.15021433554713842</c:v>
                </c:pt>
                <c:pt idx="38">
                  <c:v>-0.15123227949289891</c:v>
                </c:pt>
                <c:pt idx="39">
                  <c:v>-0.15214881547018821</c:v>
                </c:pt>
                <c:pt idx="40">
                  <c:v>-0.15296779473339028</c:v>
                </c:pt>
                <c:pt idx="41">
                  <c:v>-0.15369294681698167</c:v>
                </c:pt>
                <c:pt idx="42">
                  <c:v>-0.15432788312976919</c:v>
                </c:pt>
                <c:pt idx="43">
                  <c:v>-0.1548761004461176</c:v>
                </c:pt>
                <c:pt idx="44">
                  <c:v>-0.1553409842970869</c:v>
                </c:pt>
                <c:pt idx="45">
                  <c:v>-0.15572581226430007</c:v>
                </c:pt>
                <c:pt idx="46">
                  <c:v>-0.15603375717929704</c:v>
                </c:pt>
                <c:pt idx="47">
                  <c:v>-0.15626789023104268</c:v>
                </c:pt>
                <c:pt idx="48">
                  <c:v>-0.15643118398418929</c:v>
                </c:pt>
                <c:pt idx="49">
                  <c:v>-0.15652651531061537</c:v>
                </c:pt>
                <c:pt idx="50">
                  <c:v>-0.15655666823669662</c:v>
                </c:pt>
                <c:pt idx="51">
                  <c:v>-0.15652433670869148</c:v>
                </c:pt>
                <c:pt idx="52">
                  <c:v>-0.15643212727856112</c:v>
                </c:pt>
                <c:pt idx="53">
                  <c:v>-0.15628256171247415</c:v>
                </c:pt>
                <c:pt idx="54">
                  <c:v>-0.15607807952418723</c:v>
                </c:pt>
                <c:pt idx="55">
                  <c:v>-0.15582104043542824</c:v>
                </c:pt>
                <c:pt idx="56">
                  <c:v>-0.15551372676535105</c:v>
                </c:pt>
                <c:pt idx="57">
                  <c:v>-0.15515834575106952</c:v>
                </c:pt>
                <c:pt idx="58">
                  <c:v>-0.15475703180122777</c:v>
                </c:pt>
                <c:pt idx="59">
                  <c:v>-0.15431184868450198</c:v>
                </c:pt>
                <c:pt idx="60">
                  <c:v>-0.15382479165488006</c:v>
                </c:pt>
                <c:pt idx="61">
                  <c:v>-0.15329778951551318</c:v>
                </c:pt>
                <c:pt idx="62">
                  <c:v>-0.15273270662288124</c:v>
                </c:pt>
                <c:pt idx="63">
                  <c:v>-0.15213134483296514</c:v>
                </c:pt>
                <c:pt idx="64">
                  <c:v>-0.15149544539107526</c:v>
                </c:pt>
                <c:pt idx="65">
                  <c:v>-0.15082669076693245</c:v>
                </c:pt>
                <c:pt idx="66">
                  <c:v>-0.15012670643655746</c:v>
                </c:pt>
                <c:pt idx="67">
                  <c:v>-0.14939706261248395</c:v>
                </c:pt>
                <c:pt idx="68">
                  <c:v>-0.1486392759237547</c:v>
                </c:pt>
                <c:pt idx="69">
                  <c:v>-0.14785481104714029</c:v>
                </c:pt>
                <c:pt idx="70">
                  <c:v>-0.14704508229095528</c:v>
                </c:pt>
                <c:pt idx="71">
                  <c:v>-0.14621145513283024</c:v>
                </c:pt>
                <c:pt idx="72">
                  <c:v>-0.14535524771274294</c:v>
                </c:pt>
                <c:pt idx="73">
                  <c:v>-0.14447773228258443</c:v>
                </c:pt>
                <c:pt idx="74">
                  <c:v>-0.14358013661349878</c:v>
                </c:pt>
                <c:pt idx="75">
                  <c:v>-0.14266364536219622</c:v>
                </c:pt>
                <c:pt idx="76">
                  <c:v>-0.14172940139741019</c:v>
                </c:pt>
                <c:pt idx="77">
                  <c:v>-0.14077850708763356</c:v>
                </c:pt>
                <c:pt idx="78">
                  <c:v>-0.13981202555123823</c:v>
                </c:pt>
                <c:pt idx="79">
                  <c:v>-0.13883098187004878</c:v>
                </c:pt>
                <c:pt idx="80">
                  <c:v>-0.13783636426741691</c:v>
                </c:pt>
                <c:pt idx="81">
                  <c:v>-0.13682912525180438</c:v>
                </c:pt>
                <c:pt idx="82">
                  <c:v>-0.13581018272686163</c:v>
                </c:pt>
                <c:pt idx="83">
                  <c:v>-0.13478042106896068</c:v>
                </c:pt>
                <c:pt idx="84">
                  <c:v>-0.13374069217310783</c:v>
                </c:pt>
                <c:pt idx="85">
                  <c:v>-0.1326918164681411</c:v>
                </c:pt>
                <c:pt idx="86">
                  <c:v>-0.13163458390209512</c:v>
                </c:pt>
                <c:pt idx="87">
                  <c:v>-0.13056975489857606</c:v>
                </c:pt>
                <c:pt idx="88">
                  <c:v>-0.12949806128498967</c:v>
                </c:pt>
                <c:pt idx="89">
                  <c:v>-0.12842020719341332</c:v>
                </c:pt>
                <c:pt idx="90">
                  <c:v>-0.12733686993490761</c:v>
                </c:pt>
                <c:pt idx="91">
                  <c:v>-0.12624870084802314</c:v>
                </c:pt>
                <c:pt idx="92">
                  <c:v>-0.12515632612223695</c:v>
                </c:pt>
                <c:pt idx="93">
                  <c:v>-0.12406034759704673</c:v>
                </c:pt>
                <c:pt idx="94">
                  <c:v>-0.12296134353741658</c:v>
                </c:pt>
                <c:pt idx="95">
                  <c:v>-0.12185986938624782</c:v>
                </c:pt>
                <c:pt idx="96">
                  <c:v>-0.1207564584945432</c:v>
                </c:pt>
                <c:pt idx="97">
                  <c:v>-0.11965162282989758</c:v>
                </c:pt>
                <c:pt idx="98">
                  <c:v>-0.11854585366394373</c:v>
                </c:pt>
                <c:pt idx="99">
                  <c:v>-0.11743962223935192</c:v>
                </c:pt>
                <c:pt idx="100">
                  <c:v>-0.1163333804169762</c:v>
                </c:pt>
                <c:pt idx="101">
                  <c:v>-0.1152275613037147</c:v>
                </c:pt>
                <c:pt idx="102">
                  <c:v>-0.11412257986164345</c:v>
                </c:pt>
                <c:pt idx="103">
                  <c:v>-0.11301883349895775</c:v>
                </c:pt>
                <c:pt idx="104">
                  <c:v>-0.11191670264324731</c:v>
                </c:pt>
                <c:pt idx="105">
                  <c:v>-0.11081655129761864</c:v>
                </c:pt>
                <c:pt idx="106">
                  <c:v>-0.10971872758014831</c:v>
                </c:pt>
                <c:pt idx="107">
                  <c:v>-0.10862356424716314</c:v>
                </c:pt>
                <c:pt idx="108">
                  <c:v>-0.10753137920079787</c:v>
                </c:pt>
                <c:pt idx="109">
                  <c:v>-0.10644247598129786</c:v>
                </c:pt>
                <c:pt idx="110">
                  <c:v>-0.10535714424450221</c:v>
                </c:pt>
                <c:pt idx="111">
                  <c:v>-0.10427566022493069</c:v>
                </c:pt>
                <c:pt idx="112">
                  <c:v>-0.10319828718490094</c:v>
                </c:pt>
                <c:pt idx="113">
                  <c:v>-0.10212527585007547</c:v>
                </c:pt>
                <c:pt idx="114">
                  <c:v>-0.1010568648318253</c:v>
                </c:pt>
                <c:pt idx="115">
                  <c:v>-9.9993281036806991E-2</c:v>
                </c:pt>
                <c:pt idx="116">
                  <c:v>-9.8934740064106005E-2</c:v>
                </c:pt>
                <c:pt idx="117">
                  <c:v>-9.7881446590323634E-2</c:v>
                </c:pt>
                <c:pt idx="118">
                  <c:v>-9.6833594742945506E-2</c:v>
                </c:pt>
                <c:pt idx="119">
                  <c:v>-9.5791368462337045E-2</c:v>
                </c:pt>
                <c:pt idx="120">
                  <c:v>-9.4754941852698005E-2</c:v>
                </c:pt>
                <c:pt idx="121">
                  <c:v>-9.3724479522292958E-2</c:v>
                </c:pt>
                <c:pt idx="122">
                  <c:v>-9.2700136913271627E-2</c:v>
                </c:pt>
                <c:pt idx="123">
                  <c:v>-9.1682060621384801E-2</c:v>
                </c:pt>
                <c:pt idx="124">
                  <c:v>-9.0670388705886798E-2</c:v>
                </c:pt>
                <c:pt idx="125">
                  <c:v>-8.9665250989909587E-2</c:v>
                </c:pt>
                <c:pt idx="126">
                  <c:v>-8.8666769351592095E-2</c:v>
                </c:pt>
                <c:pt idx="127">
                  <c:v>-8.7675058006231682E-2</c:v>
                </c:pt>
                <c:pt idx="128">
                  <c:v>-8.6690223779714748E-2</c:v>
                </c:pt>
                <c:pt idx="129">
                  <c:v>-8.5712366373494192E-2</c:v>
                </c:pt>
                <c:pt idx="130">
                  <c:v>-8.4741578621345598E-2</c:v>
                </c:pt>
                <c:pt idx="131">
                  <c:v>-8.3777946738157597E-2</c:v>
                </c:pt>
                <c:pt idx="132">
                  <c:v>-8.2821550560977911E-2</c:v>
                </c:pt>
                <c:pt idx="133">
                  <c:v>-8.1872463782551502E-2</c:v>
                </c:pt>
                <c:pt idx="134">
                  <c:v>-8.0930754177562847E-2</c:v>
                </c:pt>
                <c:pt idx="135">
                  <c:v>-7.9996483821805964E-2</c:v>
                </c:pt>
                <c:pt idx="136">
                  <c:v>-7.9069709304479832E-2</c:v>
                </c:pt>
                <c:pt idx="137">
                  <c:v>-7.8150481933820445E-2</c:v>
                </c:pt>
                <c:pt idx="138">
                  <c:v>-7.7238847936260874E-2</c:v>
                </c:pt>
                <c:pt idx="139">
                  <c:v>-7.6334848649309103E-2</c:v>
                </c:pt>
                <c:pt idx="140">
                  <c:v>-7.543852070833712E-2</c:v>
                </c:pt>
                <c:pt idx="141">
                  <c:v>-7.4549896227446705E-2</c:v>
                </c:pt>
                <c:pt idx="142">
                  <c:v>-7.3669002974602438E-2</c:v>
                </c:pt>
                <c:pt idx="143">
                  <c:v>-7.2795864541190414E-2</c:v>
                </c:pt>
                <c:pt idx="144">
                  <c:v>-7.1930500506172862E-2</c:v>
                </c:pt>
                <c:pt idx="145">
                  <c:v>-7.1072926594997685E-2</c:v>
                </c:pt>
                <c:pt idx="146">
                  <c:v>-7.0223154833417276E-2</c:v>
                </c:pt>
                <c:pt idx="147">
                  <c:v>-6.9381193696371218E-2</c:v>
                </c:pt>
                <c:pt idx="148">
                  <c:v>-6.8547048252074805E-2</c:v>
                </c:pt>
                <c:pt idx="149">
                  <c:v>-6.7720720301460133E-2</c:v>
                </c:pt>
                <c:pt idx="150">
                  <c:v>-6.6902208513104633E-2</c:v>
                </c:pt>
                <c:pt idx="151">
                  <c:v>-6.6091508553787134E-2</c:v>
                </c:pt>
                <c:pt idx="152">
                  <c:v>-6.5288613214793179E-2</c:v>
                </c:pt>
                <c:pt idx="153">
                  <c:v>-6.4493512534105416E-2</c:v>
                </c:pt>
                <c:pt idx="154">
                  <c:v>-6.3706193914598752E-2</c:v>
                </c:pt>
                <c:pt idx="155">
                  <c:v>-6.2926642238355243E-2</c:v>
                </c:pt>
                <c:pt idx="156">
                  <c:v>-6.2154839977225512E-2</c:v>
                </c:pt>
                <c:pt idx="157">
                  <c:v>-6.1390767299736859E-2</c:v>
                </c:pt>
                <c:pt idx="158">
                  <c:v>-6.0634402174469484E-2</c:v>
                </c:pt>
                <c:pt idx="159">
                  <c:v>-5.9885720469998509E-2</c:v>
                </c:pt>
                <c:pt idx="160">
                  <c:v>-5.914469605150996E-2</c:v>
                </c:pt>
                <c:pt idx="161">
                  <c:v>-5.8411300874187388E-2</c:v>
                </c:pt>
                <c:pt idx="162">
                  <c:v>-5.7685505073473517E-2</c:v>
                </c:pt>
                <c:pt idx="163">
                  <c:v>-5.696727705229028E-2</c:v>
                </c:pt>
                <c:pt idx="164">
                  <c:v>-5.6256583565320838E-2</c:v>
                </c:pt>
                <c:pt idx="165">
                  <c:v>-5.5553389800435726E-2</c:v>
                </c:pt>
                <c:pt idx="166">
                  <c:v>-5.4857659457349758E-2</c:v>
                </c:pt>
                <c:pt idx="167">
                  <c:v>-5.4169354823599428E-2</c:v>
                </c:pt>
                <c:pt idx="168">
                  <c:v>-5.3488436847914961E-2</c:v>
                </c:pt>
                <c:pt idx="169">
                  <c:v>-5.2814865211073002E-2</c:v>
                </c:pt>
                <c:pt idx="170">
                  <c:v>-5.214859839430195E-2</c:v>
                </c:pt>
                <c:pt idx="171">
                  <c:v>-5.1489593745317877E-2</c:v>
                </c:pt>
                <c:pt idx="172">
                  <c:v>-5.0837807542061207E-2</c:v>
                </c:pt>
                <c:pt idx="173">
                  <c:v>-5.0193195054208439E-2</c:v>
                </c:pt>
                <c:pt idx="174">
                  <c:v>-4.9555710602521556E-2</c:v>
                </c:pt>
                <c:pt idx="175">
                  <c:v>-4.8925307616106466E-2</c:v>
                </c:pt>
                <c:pt idx="176">
                  <c:v>-4.8301938687644028E-2</c:v>
                </c:pt>
                <c:pt idx="177">
                  <c:v>-4.7685555626652998E-2</c:v>
                </c:pt>
                <c:pt idx="178">
                  <c:v>-4.707610951085156E-2</c:v>
                </c:pt>
                <c:pt idx="179">
                  <c:v>-4.6473550735668792E-2</c:v>
                </c:pt>
                <c:pt idx="180">
                  <c:v>-4.5877829061971638E-2</c:v>
                </c:pt>
                <c:pt idx="181">
                  <c:v>-4.5288893662056254E-2</c:v>
                </c:pt>
                <c:pt idx="182">
                  <c:v>-4.4706693163960823E-2</c:v>
                </c:pt>
                <c:pt idx="183">
                  <c:v>-4.4131175694152126E-2</c:v>
                </c:pt>
                <c:pt idx="184">
                  <c:v>-4.3562288918636879E-2</c:v>
                </c:pt>
                <c:pt idx="185">
                  <c:v>-4.2999980082544409E-2</c:v>
                </c:pt>
                <c:pt idx="186">
                  <c:v>-4.2444196048232768E-2</c:v>
                </c:pt>
                <c:pt idx="187">
                  <c:v>-4.1894883331961945E-2</c:v>
                </c:pt>
                <c:pt idx="188">
                  <c:v>-4.1351988139179424E-2</c:v>
                </c:pt>
                <c:pt idx="189">
                  <c:v>-4.0815456398464157E-2</c:v>
                </c:pt>
                <c:pt idx="190">
                  <c:v>-4.0285233794167492E-2</c:v>
                </c:pt>
                <c:pt idx="191">
                  <c:v>-3.9761265797796812E-2</c:v>
                </c:pt>
                <c:pt idx="192">
                  <c:v>-3.9243497698177976E-2</c:v>
                </c:pt>
                <c:pt idx="193">
                  <c:v>-3.8731874630437813E-2</c:v>
                </c:pt>
                <c:pt idx="194">
                  <c:v>-3.82263416038435E-2</c:v>
                </c:pt>
                <c:pt idx="195">
                  <c:v>-3.772684352853535E-2</c:v>
                </c:pt>
                <c:pt idx="196">
                  <c:v>-3.7233325241188872E-2</c:v>
                </c:pt>
                <c:pt idx="197">
                  <c:v>-3.6745731529639572E-2</c:v>
                </c:pt>
                <c:pt idx="198">
                  <c:v>-3.6264007156505997E-2</c:v>
                </c:pt>
                <c:pt idx="199">
                  <c:v>-3.578809688183994E-2</c:v>
                </c:pt>
                <c:pt idx="200">
                  <c:v>-3.531794548484004E-2</c:v>
                </c:pt>
                <c:pt idx="201">
                  <c:v>-3.4853497784653381E-2</c:v>
                </c:pt>
                <c:pt idx="202">
                  <c:v>-3.4394698660300593E-2</c:v>
                </c:pt>
                <c:pt idx="203">
                  <c:v>-3.3941493069749633E-2</c:v>
                </c:pt>
                <c:pt idx="204">
                  <c:v>-3.3493826068164881E-2</c:v>
                </c:pt>
                <c:pt idx="205">
                  <c:v>-3.305164282536445E-2</c:v>
                </c:pt>
                <c:pt idx="206">
                  <c:v>-3.2614888642504607E-2</c:v>
                </c:pt>
                <c:pt idx="207">
                  <c:v>-3.2183508968021857E-2</c:v>
                </c:pt>
                <c:pt idx="208">
                  <c:v>-3.1757449412855139E-2</c:v>
                </c:pt>
                <c:pt idx="209">
                  <c:v>-3.1336655764972736E-2</c:v>
                </c:pt>
                <c:pt idx="210">
                  <c:v>-3.0921074003226426E-2</c:v>
                </c:pt>
                <c:pt idx="211">
                  <c:v>-3.0510650310556931E-2</c:v>
                </c:pt>
                <c:pt idx="212">
                  <c:v>-3.0105331086569671E-2</c:v>
                </c:pt>
                <c:pt idx="213">
                  <c:v>-2.9705062959505816E-2</c:v>
                </c:pt>
                <c:pt idx="214">
                  <c:v>-2.9309792797624946E-2</c:v>
                </c:pt>
                <c:pt idx="215">
                  <c:v>-2.8919467720022136E-2</c:v>
                </c:pt>
                <c:pt idx="216">
                  <c:v>-2.8534035106898992E-2</c:v>
                </c:pt>
                <c:pt idx="217">
                  <c:v>-2.8153442609303709E-2</c:v>
                </c:pt>
                <c:pt idx="218">
                  <c:v>-2.7777638158363434E-2</c:v>
                </c:pt>
                <c:pt idx="219">
                  <c:v>-2.7406569974021838E-2</c:v>
                </c:pt>
                <c:pt idx="220">
                  <c:v>-2.7040186573302604E-2</c:v>
                </c:pt>
                <c:pt idx="221">
                  <c:v>-2.6678436778112009E-2</c:v>
                </c:pt>
                <c:pt idx="222">
                  <c:v>-2.632126972260029E-2</c:v>
                </c:pt>
                <c:pt idx="223">
                  <c:v>-2.5968634860093476E-2</c:v>
                </c:pt>
                <c:pt idx="224">
                  <c:v>-2.5620481969613355E-2</c:v>
                </c:pt>
                <c:pt idx="225">
                  <c:v>-2.5276761162000408E-2</c:v>
                </c:pt>
                <c:pt idx="226">
                  <c:v>-2.4937422885650196E-2</c:v>
                </c:pt>
                <c:pt idx="227">
                  <c:v>-2.4602417931883083E-2</c:v>
                </c:pt>
                <c:pt idx="228">
                  <c:v>-2.4271697439953419E-2</c:v>
                </c:pt>
                <c:pt idx="229">
                  <c:v>-2.3945212901717309E-2</c:v>
                </c:pt>
                <c:pt idx="230">
                  <c:v>-2.3622916165967355E-2</c:v>
                </c:pt>
                <c:pt idx="231">
                  <c:v>-2.3304759442448281E-2</c:v>
                </c:pt>
                <c:pt idx="232">
                  <c:v>-2.2990695305564329E-2</c:v>
                </c:pt>
                <c:pt idx="233">
                  <c:v>-2.2680676697790877E-2</c:v>
                </c:pt>
                <c:pt idx="234">
                  <c:v>-2.2374656932799643E-2</c:v>
                </c:pt>
                <c:pt idx="235">
                  <c:v>-2.2072589698309379E-2</c:v>
                </c:pt>
                <c:pt idx="236">
                  <c:v>-2.1774429058671996E-2</c:v>
                </c:pt>
                <c:pt idx="237">
                  <c:v>-2.1480129457203477E-2</c:v>
                </c:pt>
                <c:pt idx="238">
                  <c:v>-2.1189645718271005E-2</c:v>
                </c:pt>
                <c:pt idx="239">
                  <c:v>-2.0902933049142668E-2</c:v>
                </c:pt>
                <c:pt idx="240">
                  <c:v>-2.061994704161238E-2</c:v>
                </c:pt>
                <c:pt idx="241">
                  <c:v>-2.0340643673405517E-2</c:v>
                </c:pt>
                <c:pt idx="242">
                  <c:v>-2.0064979309376386E-2</c:v>
                </c:pt>
                <c:pt idx="243">
                  <c:v>-1.9792910702503785E-2</c:v>
                </c:pt>
                <c:pt idx="244">
                  <c:v>-1.9524394994693751E-2</c:v>
                </c:pt>
                <c:pt idx="245">
                  <c:v>-1.9259389717396932E-2</c:v>
                </c:pt>
                <c:pt idx="246">
                  <c:v>-1.8997852792047489E-2</c:v>
                </c:pt>
                <c:pt idx="247">
                  <c:v>-1.8739742530332434E-2</c:v>
                </c:pt>
                <c:pt idx="248">
                  <c:v>-1.8485017634295092E-2</c:v>
                </c:pt>
                <c:pt idx="249">
                  <c:v>-1.8233637196284274E-2</c:v>
                </c:pt>
                <c:pt idx="250">
                  <c:v>-1.7985560698750222E-2</c:v>
                </c:pt>
                <c:pt idx="251">
                  <c:v>-1.7740748013898393E-2</c:v>
                </c:pt>
                <c:pt idx="252">
                  <c:v>-1.7499159403204508E-2</c:v>
                </c:pt>
                <c:pt idx="253">
                  <c:v>-1.7260755516796834E-2</c:v>
                </c:pt>
                <c:pt idx="254">
                  <c:v>-1.7025497392713404E-2</c:v>
                </c:pt>
                <c:pt idx="255">
                  <c:v>-1.6793346456037132E-2</c:v>
                </c:pt>
                <c:pt idx="256">
                  <c:v>-1.6564264517916375E-2</c:v>
                </c:pt>
                <c:pt idx="257">
                  <c:v>-1.6338213774474503E-2</c:v>
                </c:pt>
                <c:pt idx="258">
                  <c:v>-1.6115156805614584E-2</c:v>
                </c:pt>
                <c:pt idx="259">
                  <c:v>-1.5895056573722956E-2</c:v>
                </c:pt>
                <c:pt idx="260">
                  <c:v>-1.567787642227865E-2</c:v>
                </c:pt>
                <c:pt idx="261">
                  <c:v>-1.5463580074368696E-2</c:v>
                </c:pt>
                <c:pt idx="262">
                  <c:v>-1.5252131631119355E-2</c:v>
                </c:pt>
                <c:pt idx="263">
                  <c:v>-1.5043495570043157E-2</c:v>
                </c:pt>
                <c:pt idx="264">
                  <c:v>-1.4837636743307875E-2</c:v>
                </c:pt>
                <c:pt idx="265">
                  <c:v>-1.4634520375929917E-2</c:v>
                </c:pt>
                <c:pt idx="266">
                  <c:v>-1.4434112063898417E-2</c:v>
                </c:pt>
                <c:pt idx="267">
                  <c:v>-1.4236377772230736E-2</c:v>
                </c:pt>
                <c:pt idx="268">
                  <c:v>-1.4041283832965259E-2</c:v>
                </c:pt>
                <c:pt idx="269">
                  <c:v>-1.3848796943093168E-2</c:v>
                </c:pt>
                <c:pt idx="270">
                  <c:v>-1.3658884162433806E-2</c:v>
                </c:pt>
                <c:pt idx="271">
                  <c:v>-1.3471512911456728E-2</c:v>
                </c:pt>
                <c:pt idx="272">
                  <c:v>-1.3286650969052471E-2</c:v>
                </c:pt>
                <c:pt idx="273">
                  <c:v>-1.3104266470255237E-2</c:v>
                </c:pt>
                <c:pt idx="274">
                  <c:v>-1.2924327903922379E-2</c:v>
                </c:pt>
                <c:pt idx="275">
                  <c:v>-1.2746804110370174E-2</c:v>
                </c:pt>
                <c:pt idx="276">
                  <c:v>-1.2571664278971658E-2</c:v>
                </c:pt>
                <c:pt idx="277">
                  <c:v>-1.2398877945716192E-2</c:v>
                </c:pt>
                <c:pt idx="278">
                  <c:v>-1.2228414990736321E-2</c:v>
                </c:pt>
                <c:pt idx="279">
                  <c:v>-1.2060245635801478E-2</c:v>
                </c:pt>
                <c:pt idx="280">
                  <c:v>-1.1894340441783145E-2</c:v>
                </c:pt>
                <c:pt idx="281">
                  <c:v>-1.1730670306090967E-2</c:v>
                </c:pt>
                <c:pt idx="282">
                  <c:v>-1.1569206460086023E-2</c:v>
                </c:pt>
                <c:pt idx="283">
                  <c:v>-1.1409920466468933E-2</c:v>
                </c:pt>
                <c:pt idx="284">
                  <c:v>-1.1252784216647316E-2</c:v>
                </c:pt>
                <c:pt idx="285">
                  <c:v>-1.1097769928084766E-2</c:v>
                </c:pt>
                <c:pt idx="286">
                  <c:v>-1.0944850141630649E-2</c:v>
                </c:pt>
                <c:pt idx="287">
                  <c:v>-1.079399771883675E-2</c:v>
                </c:pt>
                <c:pt idx="288">
                  <c:v>-1.064518583925708E-2</c:v>
                </c:pt>
                <c:pt idx="289">
                  <c:v>-1.0498387997737613E-2</c:v>
                </c:pt>
                <c:pt idx="290">
                  <c:v>-1.0353578001693935E-2</c:v>
                </c:pt>
                <c:pt idx="291">
                  <c:v>-1.0210729968380367E-2</c:v>
                </c:pt>
                <c:pt idx="292">
                  <c:v>-1.0069818322150838E-2</c:v>
                </c:pt>
                <c:pt idx="293">
                  <c:v>-9.9308177917135903E-3</c:v>
                </c:pt>
                <c:pt idx="294">
                  <c:v>-9.793703407380434E-3</c:v>
                </c:pt>
                <c:pt idx="295">
                  <c:v>-9.6584504983130183E-3</c:v>
                </c:pt>
                <c:pt idx="296">
                  <c:v>-9.5250346897657497E-3</c:v>
                </c:pt>
                <c:pt idx="297">
                  <c:v>-9.3934319003274973E-3</c:v>
                </c:pt>
                <c:pt idx="298">
                  <c:v>-9.2636183391633809E-3</c:v>
                </c:pt>
                <c:pt idx="299">
                  <c:v>-9.1355705032574331E-3</c:v>
                </c:pt>
                <c:pt idx="300">
                  <c:v>-9.0092651746564879E-3</c:v>
                </c:pt>
                <c:pt idx="301">
                  <c:v>-8.8846794177180784E-3</c:v>
                </c:pt>
                <c:pt idx="302">
                  <c:v>-8.7617905763607128E-3</c:v>
                </c:pt>
                <c:pt idx="303">
                  <c:v>-8.6405762713208101E-3</c:v>
                </c:pt>
                <c:pt idx="304">
                  <c:v>-8.5210143974134497E-3</c:v>
                </c:pt>
                <c:pt idx="305">
                  <c:v>-8.4030831208007327E-3</c:v>
                </c:pt>
                <c:pt idx="306">
                  <c:v>-8.2867608762667438E-3</c:v>
                </c:pt>
                <c:pt idx="307">
                  <c:v>-8.1720263645017315E-3</c:v>
                </c:pt>
                <c:pt idx="308">
                  <c:v>-8.0588585493932378E-3</c:v>
                </c:pt>
                <c:pt idx="309">
                  <c:v>-7.9472366553283158E-3</c:v>
                </c:pt>
                <c:pt idx="310">
                  <c:v>-7.8371401645051606E-3</c:v>
                </c:pt>
                <c:pt idx="311">
                  <c:v>-7.7285488142553793E-3</c:v>
                </c:pt>
                <c:pt idx="312">
                  <c:v>-7.6214425943781361E-3</c:v>
                </c:pt>
                <c:pt idx="313">
                  <c:v>-7.5158017444856944E-3</c:v>
                </c:pt>
                <c:pt idx="314">
                  <c:v>-7.4116067513618784E-3</c:v>
                </c:pt>
                <c:pt idx="315">
                  <c:v>-7.3088383463332249E-3</c:v>
                </c:pt>
                <c:pt idx="316">
                  <c:v>-7.2074775026537254E-3</c:v>
                </c:pt>
                <c:pt idx="317">
                  <c:v>-7.1075054329035412E-3</c:v>
                </c:pt>
                <c:pt idx="318">
                  <c:v>-7.0089035864020341E-3</c:v>
                </c:pt>
                <c:pt idx="319">
                  <c:v>-6.9116536466356706E-3</c:v>
                </c:pt>
                <c:pt idx="320">
                  <c:v>-6.8157375287009672E-3</c:v>
                </c:pt>
                <c:pt idx="321">
                  <c:v>-6.721137376763278E-3</c:v>
                </c:pt>
                <c:pt idx="322">
                  <c:v>-6.6278355615310763E-3</c:v>
                </c:pt>
                <c:pt idx="323">
                  <c:v>-6.5358146777469983E-3</c:v>
                </c:pt>
                <c:pt idx="324">
                  <c:v>-6.4450575416948137E-3</c:v>
                </c:pt>
                <c:pt idx="325">
                  <c:v>-6.3555471887237792E-3</c:v>
                </c:pt>
                <c:pt idx="326">
                  <c:v>-6.2672668707897845E-3</c:v>
                </c:pt>
                <c:pt idx="327">
                  <c:v>-6.1802000540138674E-3</c:v>
                </c:pt>
                <c:pt idx="328">
                  <c:v>-6.0943304162584064E-3</c:v>
                </c:pt>
                <c:pt idx="329">
                  <c:v>-6.0096418447211971E-3</c:v>
                </c:pt>
                <c:pt idx="330">
                  <c:v>-5.9261184335472382E-3</c:v>
                </c:pt>
                <c:pt idx="331">
                  <c:v>-5.8437444814589835E-3</c:v>
                </c:pt>
                <c:pt idx="332">
                  <c:v>-5.7625044894048516E-3</c:v>
                </c:pt>
                <c:pt idx="333">
                  <c:v>-5.6823831582263002E-3</c:v>
                </c:pt>
                <c:pt idx="334">
                  <c:v>-5.603365386343458E-3</c:v>
                </c:pt>
                <c:pt idx="335">
                  <c:v>-5.5254362674596541E-3</c:v>
                </c:pt>
                <c:pt idx="336">
                  <c:v>-5.4485810882849914E-3</c:v>
                </c:pt>
                <c:pt idx="337">
                  <c:v>-5.3727853262785083E-3</c:v>
                </c:pt>
                <c:pt idx="338">
                  <c:v>-5.298034647409927E-3</c:v>
                </c:pt>
                <c:pt idx="339">
                  <c:v>-5.2243149039403972E-3</c:v>
                </c:pt>
                <c:pt idx="340">
                  <c:v>-5.1516121322223302E-3</c:v>
                </c:pt>
                <c:pt idx="341">
                  <c:v>-5.0799125505189479E-3</c:v>
                </c:pt>
                <c:pt idx="342">
                  <c:v>-5.0092025568428062E-3</c:v>
                </c:pt>
                <c:pt idx="343">
                  <c:v>-4.9394687268140862E-3</c:v>
                </c:pt>
                <c:pt idx="344">
                  <c:v>-4.8706978115379967E-3</c:v>
                </c:pt>
                <c:pt idx="345">
                  <c:v>-4.8028767355020397E-3</c:v>
                </c:pt>
                <c:pt idx="346">
                  <c:v>-4.7359925944922962E-3</c:v>
                </c:pt>
                <c:pt idx="347">
                  <c:v>-4.6700326535296247E-3</c:v>
                </c:pt>
                <c:pt idx="348">
                  <c:v>-4.6049843448252E-3</c:v>
                </c:pt>
                <c:pt idx="349">
                  <c:v>-4.5408352657552642E-3</c:v>
                </c:pt>
                <c:pt idx="350">
                  <c:v>-4.4775731768559373E-3</c:v>
                </c:pt>
                <c:pt idx="351">
                  <c:v>-4.4151859998367944E-3</c:v>
                </c:pt>
                <c:pt idx="352">
                  <c:v>-4.3536618156144492E-3</c:v>
                </c:pt>
                <c:pt idx="353">
                  <c:v>-4.2929888623649912E-3</c:v>
                </c:pt>
                <c:pt idx="354">
                  <c:v>-4.2331555335961939E-3</c:v>
                </c:pt>
                <c:pt idx="355">
                  <c:v>-4.1741503762387231E-3</c:v>
                </c:pt>
                <c:pt idx="356">
                  <c:v>-4.1159620887566521E-3</c:v>
                </c:pt>
                <c:pt idx="357">
                  <c:v>-4.0585795192771643E-3</c:v>
                </c:pt>
                <c:pt idx="358">
                  <c:v>-4.0019916637394452E-3</c:v>
                </c:pt>
                <c:pt idx="359">
                  <c:v>-3.9461876640624009E-3</c:v>
                </c:pt>
                <c:pt idx="360">
                  <c:v>-3.8911568063314532E-3</c:v>
                </c:pt>
                <c:pt idx="361">
                  <c:v>-3.8368885190043812E-3</c:v>
                </c:pt>
                <c:pt idx="362">
                  <c:v>-3.7833723711356007E-3</c:v>
                </c:pt>
                <c:pt idx="363">
                  <c:v>-3.7305980706194798E-3</c:v>
                </c:pt>
                <c:pt idx="364">
                  <c:v>-3.6785554624521777E-3</c:v>
                </c:pt>
                <c:pt idx="365">
                  <c:v>-3.627234527011974E-3</c:v>
                </c:pt>
                <c:pt idx="366">
                  <c:v>-3.5766253783580167E-3</c:v>
                </c:pt>
                <c:pt idx="367">
                  <c:v>-3.5267182625475946E-3</c:v>
                </c:pt>
                <c:pt idx="368">
                  <c:v>-3.4775035559713677E-3</c:v>
                </c:pt>
                <c:pt idx="369">
                  <c:v>-3.4289717637068801E-3</c:v>
                </c:pt>
                <c:pt idx="370">
                  <c:v>-3.3811135178902028E-3</c:v>
                </c:pt>
                <c:pt idx="371">
                  <c:v>-3.3339195761051201E-3</c:v>
                </c:pt>
                <c:pt idx="372">
                  <c:v>-3.2873808197906155E-3</c:v>
                </c:pt>
                <c:pt idx="373">
                  <c:v>-3.2414882526655324E-3</c:v>
                </c:pt>
                <c:pt idx="374">
                  <c:v>-3.1962329991711809E-3</c:v>
                </c:pt>
                <c:pt idx="375">
                  <c:v>-3.1516063029311623E-3</c:v>
                </c:pt>
                <c:pt idx="376">
                  <c:v>-3.1075995252285902E-3</c:v>
                </c:pt>
                <c:pt idx="377">
                  <c:v>-3.0642041435005665E-3</c:v>
                </c:pt>
                <c:pt idx="378">
                  <c:v>-3.0214117498495118E-3</c:v>
                </c:pt>
                <c:pt idx="379">
                  <c:v>-2.9792140495717603E-3</c:v>
                </c:pt>
                <c:pt idx="380">
                  <c:v>-2.9376028597027167E-3</c:v>
                </c:pt>
                <c:pt idx="381">
                  <c:v>-2.8965701075788033E-3</c:v>
                </c:pt>
                <c:pt idx="382">
                  <c:v>-2.856107829415905E-3</c:v>
                </c:pt>
                <c:pt idx="383">
                  <c:v>-2.8162081689043928E-3</c:v>
                </c:pt>
                <c:pt idx="384">
                  <c:v>-2.7768633758201971E-3</c:v>
                </c:pt>
                <c:pt idx="385">
                  <c:v>-2.7380658046522515E-3</c:v>
                </c:pt>
                <c:pt idx="386">
                  <c:v>-2.6998079132458858E-3</c:v>
                </c:pt>
                <c:pt idx="387">
                  <c:v>-2.6620822614620964E-3</c:v>
                </c:pt>
                <c:pt idx="388">
                  <c:v>-2.6248815098525824E-3</c:v>
                </c:pt>
                <c:pt idx="389">
                  <c:v>-2.5881984183504128E-3</c:v>
                </c:pt>
                <c:pt idx="390">
                  <c:v>-2.552025844976187E-3</c:v>
                </c:pt>
                <c:pt idx="391">
                  <c:v>-2.5163567445594831E-3</c:v>
                </c:pt>
                <c:pt idx="392">
                  <c:v>-2.4811841674756327E-3</c:v>
                </c:pt>
                <c:pt idx="393">
                  <c:v>-2.4465012583974113E-3</c:v>
                </c:pt>
                <c:pt idx="394">
                  <c:v>-2.4123012550618635E-3</c:v>
                </c:pt>
                <c:pt idx="395">
                  <c:v>-2.3785774870516718E-3</c:v>
                </c:pt>
                <c:pt idx="396">
                  <c:v>-2.3453233745914645E-3</c:v>
                </c:pt>
                <c:pt idx="397">
                  <c:v>-2.3125324273584186E-3</c:v>
                </c:pt>
                <c:pt idx="398">
                  <c:v>-2.2801982433073463E-3</c:v>
                </c:pt>
                <c:pt idx="399">
                  <c:v>-2.2483145075100752E-3</c:v>
                </c:pt>
                <c:pt idx="400">
                  <c:v>-2.2168749910088052E-3</c:v>
                </c:pt>
                <c:pt idx="401">
                  <c:v>-2.1858735496835787E-3</c:v>
                </c:pt>
                <c:pt idx="402">
                  <c:v>-2.1553041231334893E-3</c:v>
                </c:pt>
                <c:pt idx="403">
                  <c:v>-2.1251607335716354E-3</c:v>
                </c:pt>
                <c:pt idx="404">
                  <c:v>-2.095437484733583E-3</c:v>
                </c:pt>
                <c:pt idx="405">
                  <c:v>-2.0661285607993778E-3</c:v>
                </c:pt>
                <c:pt idx="406">
                  <c:v>-2.0372282253286887E-3</c:v>
                </c:pt>
                <c:pt idx="407">
                  <c:v>-2.0087308202091634E-3</c:v>
                </c:pt>
                <c:pt idx="408">
                  <c:v>-1.9806307646179325E-3</c:v>
                </c:pt>
                <c:pt idx="409">
                  <c:v>-1.9529225539957557E-3</c:v>
                </c:pt>
                <c:pt idx="410">
                  <c:v>-1.9256007590341712E-3</c:v>
                </c:pt>
                <c:pt idx="411">
                  <c:v>-1.8986600246750328E-3</c:v>
                </c:pt>
                <c:pt idx="412">
                  <c:v>-1.8720950691227646E-3</c:v>
                </c:pt>
                <c:pt idx="413">
                  <c:v>-1.8459006828687463E-3</c:v>
                </c:pt>
                <c:pt idx="414">
                  <c:v>-1.8200717277280822E-3</c:v>
                </c:pt>
                <c:pt idx="415">
                  <c:v>-1.7946031358884119E-3</c:v>
                </c:pt>
                <c:pt idx="416">
                  <c:v>-1.7694899089706613E-3</c:v>
                </c:pt>
                <c:pt idx="417">
                  <c:v>-1.7447271171016478E-3</c:v>
                </c:pt>
                <c:pt idx="418">
                  <c:v>-1.7203098979983959E-3</c:v>
                </c:pt>
                <c:pt idx="419">
                  <c:v>-1.6962334560640176E-3</c:v>
                </c:pt>
                <c:pt idx="420">
                  <c:v>-1.6724930614950284E-3</c:v>
                </c:pt>
                <c:pt idx="421">
                  <c:v>-1.6490840494000467E-3</c:v>
                </c:pt>
                <c:pt idx="422">
                  <c:v>-1.6260018189296018E-3</c:v>
                </c:pt>
                <c:pt idx="423">
                  <c:v>-1.6032418324171062E-3</c:v>
                </c:pt>
                <c:pt idx="424">
                  <c:v>-1.5807996145307127E-3</c:v>
                </c:pt>
                <c:pt idx="425">
                  <c:v>-1.5586707514360367E-3</c:v>
                </c:pt>
                <c:pt idx="426">
                  <c:v>-1.5368508899695364E-3</c:v>
                </c:pt>
                <c:pt idx="427">
                  <c:v>-1.5153357368225698E-3</c:v>
                </c:pt>
                <c:pt idx="428">
                  <c:v>-1.494121057735805E-3</c:v>
                </c:pt>
                <c:pt idx="429">
                  <c:v>-1.4732026767040342E-3</c:v>
                </c:pt>
                <c:pt idx="430">
                  <c:v>-1.4525764751912311E-3</c:v>
                </c:pt>
                <c:pt idx="431">
                  <c:v>-1.4322383913556744E-3</c:v>
                </c:pt>
                <c:pt idx="432">
                  <c:v>-1.4121844192850873E-3</c:v>
                </c:pt>
                <c:pt idx="433">
                  <c:v>-1.3924106082416248E-3</c:v>
                </c:pt>
                <c:pt idx="434">
                  <c:v>-1.3729130619166967E-3</c:v>
                </c:pt>
                <c:pt idx="435">
                  <c:v>-1.3536879376953453E-3</c:v>
                </c:pt>
                <c:pt idx="436">
                  <c:v>-1.3347314459301836E-3</c:v>
                </c:pt>
                <c:pt idx="437">
                  <c:v>-1.3160398492248536E-3</c:v>
                </c:pt>
                <c:pt idx="438">
                  <c:v>-1.2976094617266241E-3</c:v>
                </c:pt>
                <c:pt idx="439">
                  <c:v>-1.2794366484283491E-3</c:v>
                </c:pt>
                <c:pt idx="440">
                  <c:v>-1.2615178244794259E-3</c:v>
                </c:pt>
                <c:pt idx="441">
                  <c:v>-1.2438494545057807E-3</c:v>
                </c:pt>
                <c:pt idx="442">
                  <c:v>-1.2264280519387002E-3</c:v>
                </c:pt>
                <c:pt idx="443">
                  <c:v>-1.2092501783524884E-3</c:v>
                </c:pt>
                <c:pt idx="444">
                  <c:v>-1.1923124428107189E-3</c:v>
                </c:pt>
                <c:pt idx="445">
                  <c:v>-1.1756115012211219E-3</c:v>
                </c:pt>
                <c:pt idx="446">
                  <c:v>-1.1591440556988943E-3</c:v>
                </c:pt>
                <c:pt idx="447">
                  <c:v>-1.1429068539383401E-3</c:v>
                </c:pt>
                <c:pt idx="448">
                  <c:v>-1.1268966885928393E-3</c:v>
                </c:pt>
                <c:pt idx="449">
                  <c:v>-1.1111103966629113E-3</c:v>
                </c:pt>
                <c:pt idx="450">
                  <c:v>-1.0955448588923697E-3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08-4972-B045-E7FADCF0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9</xdr:row>
      <xdr:rowOff>57149</xdr:rowOff>
    </xdr:from>
    <xdr:to>
      <xdr:col>12</xdr:col>
      <xdr:colOff>619125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714375</xdr:colOff>
      <xdr:row>14</xdr:row>
      <xdr:rowOff>142874</xdr:rowOff>
    </xdr:from>
    <xdr:to>
      <xdr:col>12</xdr:col>
      <xdr:colOff>504825</xdr:colOff>
      <xdr:row>34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9</xdr:row>
      <xdr:rowOff>57149</xdr:rowOff>
    </xdr:from>
    <xdr:to>
      <xdr:col>12</xdr:col>
      <xdr:colOff>657225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0C2FF4-66B9-4F6E-AF41-B827E19A3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9</xdr:row>
      <xdr:rowOff>85724</xdr:rowOff>
    </xdr:from>
    <xdr:to>
      <xdr:col>12</xdr:col>
      <xdr:colOff>647700</xdr:colOff>
      <xdr:row>29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854A53-F7A2-451B-98B5-F036ED0A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L1" workbookViewId="0">
      <selection activeCell="X9" sqref="Q8:X9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45</v>
      </c>
      <c r="B3" s="66" t="s">
        <v>147</v>
      </c>
      <c r="D3" s="15" t="str">
        <f>A3</f>
        <v>FCC</v>
      </c>
      <c r="E3" s="1" t="str">
        <f>B3</f>
        <v>Yb</v>
      </c>
      <c r="K3" s="15" t="str">
        <f>A3</f>
        <v>FCC</v>
      </c>
      <c r="L3" s="1" t="str">
        <f>B3</f>
        <v>Yb</v>
      </c>
      <c r="N3" s="15" t="str">
        <f>A3</f>
        <v>FCC</v>
      </c>
      <c r="O3" s="1" t="str">
        <f>L3</f>
        <v>Yb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-1.5367999999999999</v>
      </c>
      <c r="D4" s="21" t="s">
        <v>8</v>
      </c>
      <c r="E4" s="4">
        <f>E11</f>
        <v>3.8532031865552456</v>
      </c>
      <c r="F4" t="s">
        <v>184</v>
      </c>
      <c r="K4" s="2" t="s">
        <v>263</v>
      </c>
      <c r="L4" s="4">
        <f>O4</f>
        <v>0.25613366904883456</v>
      </c>
      <c r="N4" s="12" t="s">
        <v>263</v>
      </c>
      <c r="O4" s="4">
        <v>0.25613366904883456</v>
      </c>
      <c r="P4" t="s">
        <v>46</v>
      </c>
      <c r="Q4" s="26" t="s">
        <v>266</v>
      </c>
      <c r="R4">
        <f>$O$6*SQRT(2)</f>
        <v>5.449265782294674</v>
      </c>
      <c r="S4" t="s">
        <v>273</v>
      </c>
      <c r="X4" s="27"/>
    </row>
    <row r="5" spans="1:27" x14ac:dyDescent="0.4">
      <c r="A5" s="2" t="s">
        <v>20</v>
      </c>
      <c r="B5" s="69">
        <v>40.453000000000003</v>
      </c>
      <c r="D5" s="2" t="s">
        <v>3</v>
      </c>
      <c r="E5" s="5">
        <f>O10</f>
        <v>2.0220057259940472E-2</v>
      </c>
      <c r="K5" s="2" t="s">
        <v>2</v>
      </c>
      <c r="L5" s="4">
        <f>O5</f>
        <v>1.2419891350414227</v>
      </c>
      <c r="N5" s="12" t="s">
        <v>2</v>
      </c>
      <c r="O5" s="4">
        <v>1.2419891350414227</v>
      </c>
      <c r="P5" t="s">
        <v>46</v>
      </c>
      <c r="Q5" s="28" t="s">
        <v>24</v>
      </c>
      <c r="R5" s="29">
        <f>O4</f>
        <v>0.25613366904883456</v>
      </c>
      <c r="S5" s="29">
        <f>O5</f>
        <v>1.2419891350414227</v>
      </c>
      <c r="T5" s="29">
        <f>O6</f>
        <v>3.8532127871483808</v>
      </c>
      <c r="U5" s="29">
        <f>($O$6+$O$6*SQRT(2))/2</f>
        <v>4.6512392847215276</v>
      </c>
      <c r="V5" s="30" t="s">
        <v>110</v>
      </c>
      <c r="W5" s="30" t="str">
        <f>B3</f>
        <v>Yb</v>
      </c>
      <c r="X5" s="31" t="str">
        <f>B3</f>
        <v>Yb</v>
      </c>
    </row>
    <row r="6" spans="1:27" x14ac:dyDescent="0.4">
      <c r="A6" s="2" t="s">
        <v>0</v>
      </c>
      <c r="B6" s="67">
        <v>0.19348678541429204</v>
      </c>
      <c r="D6" s="2" t="s">
        <v>13</v>
      </c>
      <c r="E6" s="1">
        <v>12</v>
      </c>
      <c r="F6" t="s">
        <v>14</v>
      </c>
      <c r="K6" s="18" t="s">
        <v>264</v>
      </c>
      <c r="L6" s="4">
        <f>O7</f>
        <v>0.51226733809766911</v>
      </c>
      <c r="N6" s="12" t="s">
        <v>23</v>
      </c>
      <c r="O6" s="4">
        <v>3.8532127871483808</v>
      </c>
      <c r="P6" t="s">
        <v>46</v>
      </c>
    </row>
    <row r="7" spans="1:27" x14ac:dyDescent="0.4">
      <c r="A7" s="63" t="s">
        <v>1</v>
      </c>
      <c r="B7" s="67"/>
      <c r="C7" t="s">
        <v>260</v>
      </c>
      <c r="D7" s="2" t="s">
        <v>26</v>
      </c>
      <c r="E7" s="1">
        <v>4</v>
      </c>
      <c r="F7" t="s">
        <v>27</v>
      </c>
      <c r="K7" s="18" t="s">
        <v>262</v>
      </c>
      <c r="L7" s="4">
        <f>O8</f>
        <v>2.4839782700828454</v>
      </c>
      <c r="N7" s="18" t="s">
        <v>264</v>
      </c>
      <c r="O7" s="4">
        <f>2*O4</f>
        <v>0.51226733809766911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243</v>
      </c>
      <c r="N8" s="18" t="s">
        <v>262</v>
      </c>
      <c r="O8" s="4">
        <f>2*O5</f>
        <v>2.4839782700828454</v>
      </c>
      <c r="Q8" s="26" t="s">
        <v>268</v>
      </c>
      <c r="R8">
        <f>$O$6*SQRT(2)</f>
        <v>5.449265782294674</v>
      </c>
      <c r="S8" t="s">
        <v>273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66</v>
      </c>
      <c r="O9" s="1">
        <f>O8/O5</f>
        <v>2</v>
      </c>
      <c r="Q9" s="28" t="s">
        <v>24</v>
      </c>
      <c r="R9" s="29">
        <f>O4</f>
        <v>0.25613366904883456</v>
      </c>
      <c r="S9" s="29">
        <f>O5</f>
        <v>1.2419891350414227</v>
      </c>
      <c r="T9" s="29">
        <f>O6</f>
        <v>3.8532127871483808</v>
      </c>
      <c r="U9" s="29">
        <f>($O$6+$O$6*SQRT(2))/2</f>
        <v>4.6512392847215276</v>
      </c>
      <c r="V9" s="30" t="s">
        <v>110</v>
      </c>
      <c r="W9" s="30" t="str">
        <f>B3</f>
        <v>Yb</v>
      </c>
      <c r="X9" s="31" t="str">
        <f>B3</f>
        <v>Yb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5.4492522050056555</v>
      </c>
      <c r="D11" s="3" t="s">
        <v>8</v>
      </c>
      <c r="E11" s="4">
        <f>$B$11/$E$8</f>
        <v>3.8532031865552456</v>
      </c>
      <c r="F11" t="s">
        <v>282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5.9976781139357671</v>
      </c>
      <c r="D12" s="3" t="s">
        <v>2</v>
      </c>
      <c r="E12" s="4">
        <f>(9*$B$6*$B$5/(-$B$4))^(1/2)</f>
        <v>6.7703886637550177</v>
      </c>
      <c r="N12" s="22" t="s">
        <v>267</v>
      </c>
      <c r="O12" s="20">
        <f>(O6-E4)/E4*100</f>
        <v>2.4915875624336099E-4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-0.40718433729071735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-1.5367999999999999</v>
      </c>
    </row>
    <row r="16" spans="1:27" x14ac:dyDescent="0.4">
      <c r="D16" s="3" t="s">
        <v>9</v>
      </c>
      <c r="E16" s="4">
        <f>$E$15*$E$6</f>
        <v>-18.441600000000001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1.9812176107204482E-2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3.2840773389974527</v>
      </c>
      <c r="H19" s="10">
        <f>-(-$B$4)*(1+D19+$E$5*D19^3)*EXP(-D19)</f>
        <v>8.4468389693445958E-2</v>
      </c>
      <c r="I19">
        <f>H19*$E$6</f>
        <v>1.0136206763213516</v>
      </c>
      <c r="K19">
        <f>(1/2)*($L$9*$L$4*EXP(-$L$7*$O$6*(G19/$O$6-1))-($L$9*$L$6*EXP(-$L$5*$O$6*(G19/$O$6-1))))</f>
        <v>8.6048353432291336E-2</v>
      </c>
      <c r="M19">
        <f>(1/2)*($L$9*$O$4*EXP(-$O$8*$O$6*(G19/$O$6-1))-($L$9*$O$7*EXP(-$O$5*$O$6*(G19/$O$6-1))))</f>
        <v>8.6048353432291336E-2</v>
      </c>
      <c r="N19" s="13">
        <f>(M19-H19)^2*O19</f>
        <v>2.496285416066264E-6</v>
      </c>
      <c r="O19" s="13">
        <v>1</v>
      </c>
      <c r="P19" s="14">
        <f>SUMSQ(N26:N295)</f>
        <v>1.4865854436431352E-10</v>
      </c>
      <c r="Q19" s="1" t="s">
        <v>61</v>
      </c>
      <c r="R19" s="19">
        <f>O8/(O8-O5)*-B4/SQRT(L9)</f>
        <v>0.88727189369061688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3.295459855948609</v>
      </c>
      <c r="H20" s="10">
        <f>-(-$B$4)*(1+D20+$E$5*D20^3)*EXP(-D20)</f>
        <v>-3.9679791511128071E-3</v>
      </c>
      <c r="I20">
        <f t="shared" ref="I20:I83" si="2">H20*$E$6</f>
        <v>-4.7615749813353689E-2</v>
      </c>
      <c r="K20">
        <f t="shared" ref="K20:K83" si="3">(1/2)*($L$9*$L$4*EXP(-$L$7*$O$6*(G20/$O$6-1))-($L$9*$L$6*EXP(-$L$5*$O$6*(G20/$O$6-1))))</f>
        <v>-2.6053728513231178E-3</v>
      </c>
      <c r="M20">
        <f t="shared" ref="M20:M83" si="4">(1/2)*($L$9*$O$4*EXP(-$O$8*$O$6*(G20/$O$6-1))-($L$9*$O$7*EXP(-$O$5*$O$6*(G20/$O$6-1))))</f>
        <v>-2.6053728513231178E-3</v>
      </c>
      <c r="N20" s="13">
        <f t="shared" ref="N20:N83" si="5">(M20-H20)^2*O20</f>
        <v>1.8566959282265487E-6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3.3068423728997645</v>
      </c>
      <c r="H21" s="10">
        <f t="shared" ref="H21:H84" si="6">-(-$B$4)*(1+D21+$E$5*D21^3)*EXP(-D21)</f>
        <v>-8.8744272854866343E-2</v>
      </c>
      <c r="I21">
        <f t="shared" si="2"/>
        <v>-1.0649312742583961</v>
      </c>
      <c r="K21">
        <f t="shared" si="3"/>
        <v>-8.7576811076377936E-2</v>
      </c>
      <c r="M21">
        <f t="shared" si="4"/>
        <v>-8.7576811076377936E-2</v>
      </c>
      <c r="N21" s="13">
        <f t="shared" si="5"/>
        <v>1.3629670042313148E-6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3.3182248898509208</v>
      </c>
      <c r="H22" s="10">
        <f t="shared" si="6"/>
        <v>-0.1699783629039939</v>
      </c>
      <c r="I22">
        <f t="shared" si="2"/>
        <v>-2.0397403548479267</v>
      </c>
      <c r="K22">
        <f t="shared" si="3"/>
        <v>-0.16898561257036171</v>
      </c>
      <c r="M22">
        <f t="shared" si="4"/>
        <v>-0.16898561257036171</v>
      </c>
      <c r="N22" s="13">
        <f t="shared" si="5"/>
        <v>9.855532249268284E-7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3.3296074068020762</v>
      </c>
      <c r="H23" s="10">
        <f t="shared" si="6"/>
        <v>-0.24778466178920441</v>
      </c>
      <c r="I23">
        <f t="shared" si="2"/>
        <v>-2.9734159414704529</v>
      </c>
      <c r="K23">
        <f t="shared" si="3"/>
        <v>-0.24694785443541711</v>
      </c>
      <c r="M23">
        <f t="shared" si="4"/>
        <v>-0.24694785443541711</v>
      </c>
      <c r="N23" s="13">
        <f t="shared" si="5"/>
        <v>7.0024654735250341E-7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3.3409899237532321</v>
      </c>
      <c r="H24" s="10">
        <f t="shared" si="6"/>
        <v>-0.32227421974804854</v>
      </c>
      <c r="I24">
        <f t="shared" si="2"/>
        <v>-3.8672906369765823</v>
      </c>
      <c r="K24">
        <f t="shared" si="3"/>
        <v>-0.321576142539719</v>
      </c>
      <c r="M24">
        <f t="shared" si="4"/>
        <v>-0.321576142539719</v>
      </c>
      <c r="N24" s="13">
        <f t="shared" si="5"/>
        <v>4.8731178878916319E-7</v>
      </c>
      <c r="O24" s="13">
        <v>1</v>
      </c>
      <c r="Q24" s="17" t="s">
        <v>57</v>
      </c>
      <c r="R24" s="19">
        <f>O5/(O8-O5)*-B4/L9</f>
        <v>0.12806666666666666</v>
      </c>
      <c r="V24" s="15" t="str">
        <f>D3</f>
        <v>FCC</v>
      </c>
      <c r="W24" s="1" t="str">
        <f>E3</f>
        <v>Yb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3.352372440704388</v>
      </c>
      <c r="H25" s="10">
        <f t="shared" si="6"/>
        <v>-0.39355481888429256</v>
      </c>
      <c r="I25">
        <f t="shared" si="2"/>
        <v>-4.7226578266115107</v>
      </c>
      <c r="K25">
        <f t="shared" si="3"/>
        <v>-0.39297971159054601</v>
      </c>
      <c r="M25">
        <f t="shared" si="4"/>
        <v>-0.39297971159054601</v>
      </c>
      <c r="N25" s="13">
        <f t="shared" si="5"/>
        <v>3.3074839932047622E-7</v>
      </c>
      <c r="O25" s="13">
        <v>1</v>
      </c>
      <c r="Q25" s="17" t="s">
        <v>58</v>
      </c>
      <c r="R25" s="19">
        <f>O8/(O8-O5)*-B4/SQRT(L9)</f>
        <v>0.88727189369061688</v>
      </c>
      <c r="V25" s="2" t="s">
        <v>102</v>
      </c>
      <c r="W25" s="1">
        <f>(-B4/(12*PI()*B6*W26))^(1/2)</f>
        <v>0.38655198303615246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3.3637549576555439</v>
      </c>
      <c r="H26" s="10">
        <f t="shared" si="6"/>
        <v>-0.46173106473382225</v>
      </c>
      <c r="I26">
        <f t="shared" si="2"/>
        <v>-5.5407727768058672</v>
      </c>
      <c r="K26">
        <f t="shared" si="3"/>
        <v>-0.46126452237124216</v>
      </c>
      <c r="M26">
        <f t="shared" si="4"/>
        <v>-0.46126452237124216</v>
      </c>
      <c r="N26" s="13">
        <f t="shared" si="5"/>
        <v>2.1766177608181337E-7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3.3751374746066998</v>
      </c>
      <c r="H27" s="10">
        <f t="shared" si="6"/>
        <v>-0.52690447534472717</v>
      </c>
      <c r="I27">
        <f t="shared" si="2"/>
        <v>-6.3228537041367261</v>
      </c>
      <c r="K27">
        <f t="shared" si="3"/>
        <v>-0.52653335622165898</v>
      </c>
      <c r="M27">
        <f t="shared" si="4"/>
        <v>-0.52653335622165898</v>
      </c>
      <c r="N27" s="13">
        <f t="shared" si="5"/>
        <v>1.3772940350690801E-7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0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3.3865199915578557</v>
      </c>
      <c r="H28" s="10">
        <f t="shared" si="6"/>
        <v>-0.58917356793746389</v>
      </c>
      <c r="I28">
        <f t="shared" si="2"/>
        <v>-7.0700828152495667</v>
      </c>
      <c r="K28">
        <f t="shared" si="3"/>
        <v>-0.58888590683962683</v>
      </c>
      <c r="M28">
        <f t="shared" si="4"/>
        <v>-0.58888590683962683</v>
      </c>
      <c r="N28" s="13">
        <f t="shared" si="5"/>
        <v>8.2748907208826287E-8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-0.8224510277364947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3.3979025085090115</v>
      </c>
      <c r="H29" s="10">
        <f t="shared" si="6"/>
        <v>-0.64863394320928502</v>
      </c>
      <c r="I29">
        <f t="shared" si="2"/>
        <v>-7.7836073185114198</v>
      </c>
      <c r="K29">
        <f t="shared" si="3"/>
        <v>-0.64841886947877381</v>
      </c>
      <c r="M29">
        <f t="shared" si="4"/>
        <v>-0.64841886947877381</v>
      </c>
      <c r="N29" s="13">
        <f t="shared" si="5"/>
        <v>4.6256709556011655E-8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3.4092850254601674</v>
      </c>
      <c r="H30" s="10">
        <f t="shared" si="6"/>
        <v>-0.70537836734545178</v>
      </c>
      <c r="I30">
        <f t="shared" si="2"/>
        <v>-8.464540408145421</v>
      </c>
      <c r="K30">
        <f t="shared" si="3"/>
        <v>-0.70522602761585862</v>
      </c>
      <c r="M30">
        <f t="shared" si="4"/>
        <v>-0.70522602761585862</v>
      </c>
      <c r="N30" s="13">
        <f t="shared" si="5"/>
        <v>2.3207393212518631E-8</v>
      </c>
      <c r="O30" s="13">
        <v>1</v>
      </c>
      <c r="V30" s="22" t="s">
        <v>22</v>
      </c>
      <c r="W30" s="1">
        <f>1/(O5*W25^2)</f>
        <v>5.388481451221689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3.4206675424113233</v>
      </c>
      <c r="H31" s="10">
        <f t="shared" si="6"/>
        <v>-0.75949685179811555</v>
      </c>
      <c r="I31">
        <f t="shared" si="2"/>
        <v>-9.1139622215773866</v>
      </c>
      <c r="K31">
        <f t="shared" si="3"/>
        <v>-0.75939833715883331</v>
      </c>
      <c r="M31">
        <f t="shared" si="4"/>
        <v>-0.75939833715883331</v>
      </c>
      <c r="N31" s="13">
        <f t="shared" si="5"/>
        <v>9.7051341529083377E-9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3.4320500593624792</v>
      </c>
      <c r="H32" s="10">
        <f t="shared" si="6"/>
        <v>-0.81107673089218069</v>
      </c>
      <c r="I32">
        <f t="shared" si="2"/>
        <v>-9.7329207707061691</v>
      </c>
      <c r="K32">
        <f t="shared" si="3"/>
        <v>-0.81102400826473886</v>
      </c>
      <c r="M32">
        <f t="shared" si="4"/>
        <v>-0.81102400826473886</v>
      </c>
      <c r="N32" s="13">
        <f t="shared" si="5"/>
        <v>2.7796754443695593E-9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3.4434325763136351</v>
      </c>
      <c r="H33" s="10">
        <f t="shared" si="6"/>
        <v>-0.86020273731590413</v>
      </c>
      <c r="I33">
        <f t="shared" si="2"/>
        <v>-10.32243284779085</v>
      </c>
      <c r="K33">
        <f t="shared" si="3"/>
        <v>-0.86018858483473082</v>
      </c>
      <c r="M33">
        <f t="shared" si="4"/>
        <v>-0.86018858483473082</v>
      </c>
      <c r="N33" s="13">
        <f t="shared" si="5"/>
        <v>2.0029272336097649E-10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3.454815093264791</v>
      </c>
      <c r="H34" s="10">
        <f t="shared" si="6"/>
        <v>-0.9069570755524925</v>
      </c>
      <c r="I34">
        <f t="shared" si="2"/>
        <v>-10.88348490662991</v>
      </c>
      <c r="K34">
        <f t="shared" si="3"/>
        <v>-0.90697502175152689</v>
      </c>
      <c r="M34">
        <f t="shared" si="4"/>
        <v>-0.90697502175152689</v>
      </c>
      <c r="N34" s="13">
        <f t="shared" si="5"/>
        <v>3.2206605978197595E-10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3.4661976102159469</v>
      </c>
      <c r="H35" s="10">
        <f t="shared" si="6"/>
        <v>-0.95141949330748488</v>
      </c>
      <c r="I35">
        <f t="shared" si="2"/>
        <v>-11.417033919689818</v>
      </c>
      <c r="K35">
        <f t="shared" si="3"/>
        <v>-0.95146375992282106</v>
      </c>
      <c r="M35">
        <f t="shared" si="4"/>
        <v>-0.95146375992282106</v>
      </c>
      <c r="N35" s="13">
        <f t="shared" si="5"/>
        <v>1.9595332333218505E-9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3.4775801271671027</v>
      </c>
      <c r="H36" s="10">
        <f t="shared" si="6"/>
        <v>-0.99366735098528547</v>
      </c>
      <c r="I36">
        <f t="shared" si="2"/>
        <v>-11.924008211823425</v>
      </c>
      <c r="K36">
        <f t="shared" si="3"/>
        <v>-0.99373279919240298</v>
      </c>
      <c r="M36">
        <f t="shared" si="4"/>
        <v>-0.99373279919240298</v>
      </c>
      <c r="N36" s="13">
        <f t="shared" si="5"/>
        <v>4.2834678148969202E-9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3.4889626441182586</v>
      </c>
      <c r="H37" s="10">
        <f t="shared" si="6"/>
        <v>-1.0337756892668115</v>
      </c>
      <c r="I37">
        <f t="shared" si="2"/>
        <v>-12.405308271201738</v>
      </c>
      <c r="K37">
        <f t="shared" si="3"/>
        <v>-1.0338577691789697</v>
      </c>
      <c r="M37">
        <f t="shared" si="4"/>
        <v>-1.0338577691789697</v>
      </c>
      <c r="N37" s="13">
        <f t="shared" si="5"/>
        <v>6.7371119798878929E-9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3.5003451610694141</v>
      </c>
      <c r="H38" s="10">
        <f t="shared" si="6"/>
        <v>-1.0718172948388764</v>
      </c>
      <c r="I38">
        <f t="shared" si="2"/>
        <v>-12.861807538066518</v>
      </c>
      <c r="K38">
        <f t="shared" si="3"/>
        <v>-1.0719119981009966</v>
      </c>
      <c r="M38">
        <f t="shared" si="4"/>
        <v>-1.0719119981009966</v>
      </c>
      <c r="N38" s="13">
        <f t="shared" si="5"/>
        <v>8.9687078561945599E-9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3.5117276780205704</v>
      </c>
      <c r="H39" s="10">
        <f t="shared" si="6"/>
        <v>-1.1078627643245944</v>
      </c>
      <c r="I39">
        <f t="shared" si="2"/>
        <v>-13.294353171895132</v>
      </c>
      <c r="K39">
        <f t="shared" si="3"/>
        <v>-1.1079665796443248</v>
      </c>
      <c r="M39">
        <f t="shared" si="4"/>
        <v>-1.1079665796443248</v>
      </c>
      <c r="N39" s="13">
        <f t="shared" si="5"/>
        <v>1.0777620610716957E-8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3.5231101949717258</v>
      </c>
      <c r="H40" s="10">
        <f t="shared" si="6"/>
        <v>-1.1419805664628147</v>
      </c>
      <c r="I40">
        <f t="shared" si="2"/>
        <v>-13.703766797553776</v>
      </c>
      <c r="K40">
        <f t="shared" si="3"/>
        <v>-1.1420904379275783</v>
      </c>
      <c r="M40">
        <f t="shared" si="4"/>
        <v>-1.1420904379275783</v>
      </c>
      <c r="N40" s="13">
        <f t="shared" si="5"/>
        <v>1.2071738769299019E-8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3.5344927119228817</v>
      </c>
      <c r="H41" s="10">
        <f t="shared" si="6"/>
        <v>-1.1742371025833311</v>
      </c>
      <c r="I41">
        <f t="shared" si="2"/>
        <v>-14.090845230999975</v>
      </c>
      <c r="K41">
        <f t="shared" si="3"/>
        <v>-1.1743503906189989</v>
      </c>
      <c r="M41">
        <f t="shared" si="4"/>
        <v>-1.1743503906189989</v>
      </c>
      <c r="N41" s="13">
        <f t="shared" si="5"/>
        <v>1.2834179025466736E-8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3.5458752288740376</v>
      </c>
      <c r="H42" s="10">
        <f t="shared" si="6"/>
        <v>-1.2046967654233995</v>
      </c>
      <c r="I42">
        <f t="shared" si="2"/>
        <v>-14.456361185080794</v>
      </c>
      <c r="K42">
        <f t="shared" si="3"/>
        <v>-1.2048112102567368</v>
      </c>
      <c r="M42">
        <f t="shared" si="4"/>
        <v>-1.2048112102567368</v>
      </c>
      <c r="N42" s="13">
        <f t="shared" si="5"/>
        <v>1.3097619877584951E-8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3.5572577458251935</v>
      </c>
      <c r="H43" s="10">
        <f t="shared" si="6"/>
        <v>-1.2334219963298929</v>
      </c>
      <c r="I43">
        <f t="shared" si="2"/>
        <v>-14.801063955958714</v>
      </c>
      <c r="K43">
        <f t="shared" si="3"/>
        <v>-1.2335356838231908</v>
      </c>
      <c r="M43">
        <f t="shared" si="4"/>
        <v>-1.2335356838231908</v>
      </c>
      <c r="N43" s="13">
        <f t="shared" si="5"/>
        <v>1.2924846132354594E-8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3.5686402627763494</v>
      </c>
      <c r="H44" s="10">
        <f t="shared" si="6"/>
        <v>-1.2604733408902749</v>
      </c>
      <c r="I44">
        <f t="shared" si="2"/>
        <v>-15.125680090683298</v>
      </c>
      <c r="K44">
        <f t="shared" si="3"/>
        <v>-1.2605846706226109</v>
      </c>
      <c r="M44">
        <f t="shared" si="4"/>
        <v>-1.2605846706226109</v>
      </c>
      <c r="N44" s="13">
        <f t="shared" si="5"/>
        <v>1.2394309302021885E-8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3.5800227797275053</v>
      </c>
      <c r="H45" s="10">
        <f t="shared" si="6"/>
        <v>-1.2859095030344327</v>
      </c>
      <c r="I45">
        <f t="shared" si="2"/>
        <v>-15.430914036413192</v>
      </c>
      <c r="K45">
        <f t="shared" si="3"/>
        <v>-1.286017158509758</v>
      </c>
      <c r="M45">
        <f t="shared" si="4"/>
        <v>-1.286017158509758</v>
      </c>
      <c r="N45" s="13">
        <f t="shared" si="5"/>
        <v>1.1589701367496451E-8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3.5914052966786612</v>
      </c>
      <c r="H46" s="10">
        <f t="shared" si="6"/>
        <v>-1.3097873976483194</v>
      </c>
      <c r="I46">
        <f t="shared" si="2"/>
        <v>-15.717448771779832</v>
      </c>
      <c r="K46">
        <f t="shared" si="3"/>
        <v>-1.3098903185160751</v>
      </c>
      <c r="M46">
        <f t="shared" si="4"/>
        <v>-1.3098903185160751</v>
      </c>
      <c r="N46" s="13">
        <f t="shared" si="5"/>
        <v>1.0592705019576296E-8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3.602787813629817</v>
      </c>
      <c r="H47" s="10">
        <f t="shared" si="6"/>
        <v>-1.3321622017392636</v>
      </c>
      <c r="I47">
        <f t="shared" si="2"/>
        <v>-15.985946420871162</v>
      </c>
      <c r="K47">
        <f t="shared" si="3"/>
        <v>-1.3322595579185501</v>
      </c>
      <c r="M47">
        <f t="shared" si="4"/>
        <v>-1.3322595579185501</v>
      </c>
      <c r="N47" s="13">
        <f t="shared" si="5"/>
        <v>9.4782256452696028E-9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3.6141703305809729</v>
      </c>
      <c r="H48" s="10">
        <f t="shared" si="6"/>
        <v>-1.3530874041917889</v>
      </c>
      <c r="I48">
        <f t="shared" si="2"/>
        <v>-16.237048850301466</v>
      </c>
      <c r="K48">
        <f t="shared" si="3"/>
        <v>-1.3531785717951581</v>
      </c>
      <c r="M48">
        <f t="shared" si="4"/>
        <v>-1.3531785717951581</v>
      </c>
      <c r="N48" s="13">
        <f t="shared" si="5"/>
        <v>8.3115319040922576E-9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3.6255528475321288</v>
      </c>
      <c r="H49" s="10">
        <f t="shared" si="6"/>
        <v>-1.3726148541517267</v>
      </c>
      <c r="I49">
        <f t="shared" si="2"/>
        <v>-16.47137824982072</v>
      </c>
      <c r="K49">
        <f t="shared" si="3"/>
        <v>-1.3726993931095692</v>
      </c>
      <c r="M49">
        <f t="shared" si="4"/>
        <v>-1.3726993931095692</v>
      </c>
      <c r="N49" s="13">
        <f t="shared" si="5"/>
        <v>7.1468353931045115E-9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3.6369353644832847</v>
      </c>
      <c r="H50" s="10">
        <f t="shared" si="6"/>
        <v>-1.3907948080754615</v>
      </c>
      <c r="I50">
        <f t="shared" si="2"/>
        <v>-16.689537696905539</v>
      </c>
      <c r="K50">
        <f t="shared" si="3"/>
        <v>-1.3908724413665596</v>
      </c>
      <c r="M50">
        <f t="shared" si="4"/>
        <v>-1.3908724413665596</v>
      </c>
      <c r="N50" s="13">
        <f t="shared" si="5"/>
        <v>6.0269278867241111E-9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3.6483178814344406</v>
      </c>
      <c r="H51" s="10">
        <f t="shared" si="6"/>
        <v>-1.4076759754801316</v>
      </c>
      <c r="I51">
        <f t="shared" si="2"/>
        <v>-16.892111705761579</v>
      </c>
      <c r="K51">
        <f t="shared" si="3"/>
        <v>-1.407746569878471</v>
      </c>
      <c r="M51">
        <f t="shared" si="4"/>
        <v>-1.407746569878471</v>
      </c>
      <c r="N51" s="13">
        <f t="shared" si="5"/>
        <v>4.9835690769092111E-9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3.6597003983855965</v>
      </c>
      <c r="H52" s="10">
        <f t="shared" si="6"/>
        <v>-1.4233055634297054</v>
      </c>
      <c r="I52">
        <f t="shared" si="2"/>
        <v>-17.079666761156464</v>
      </c>
      <c r="K52">
        <f t="shared" si="3"/>
        <v>-1.4233691116818736</v>
      </c>
      <c r="M52">
        <f t="shared" si="4"/>
        <v>-1.4233691116818736</v>
      </c>
      <c r="N52" s="13">
        <f t="shared" si="5"/>
        <v>4.0383803536401398E-9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3.6710829153367524</v>
      </c>
      <c r="H53" s="10">
        <f t="shared" si="6"/>
        <v>-1.4377293197909133</v>
      </c>
      <c r="I53">
        <f t="shared" si="2"/>
        <v>-17.252751837490962</v>
      </c>
      <c r="K53">
        <f t="shared" si="3"/>
        <v>-1.4377859241425193</v>
      </c>
      <c r="M53">
        <f t="shared" si="4"/>
        <v>-1.4377859241425193</v>
      </c>
      <c r="N53" s="13">
        <f t="shared" si="5"/>
        <v>3.2040526207273759E-9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3.6824654322879082</v>
      </c>
      <c r="H54" s="10">
        <f t="shared" si="6"/>
        <v>-1.4509915752921312</v>
      </c>
      <c r="I54">
        <f t="shared" si="2"/>
        <v>-17.411898903505573</v>
      </c>
      <c r="K54">
        <f t="shared" si="3"/>
        <v>-1.4510414322856056</v>
      </c>
      <c r="M54">
        <f t="shared" si="4"/>
        <v>-1.4510414322856056</v>
      </c>
      <c r="N54" s="13">
        <f t="shared" si="5"/>
        <v>2.4857197983036833E-9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3.6938479492390641</v>
      </c>
      <c r="H55" s="10">
        <f t="shared" si="6"/>
        <v>-1.4631352844174357</v>
      </c>
      <c r="I55">
        <f t="shared" si="2"/>
        <v>-17.557623413009228</v>
      </c>
      <c r="K55">
        <f t="shared" si="3"/>
        <v>-1.4631786708873049</v>
      </c>
      <c r="M55">
        <f t="shared" si="4"/>
        <v>-1.4631786708873049</v>
      </c>
      <c r="N55" s="13">
        <f t="shared" si="5"/>
        <v>1.8823857677138826E-9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3.70523046619022</v>
      </c>
      <c r="H56" s="10">
        <f t="shared" si="6"/>
        <v>-1.4742020651672074</v>
      </c>
      <c r="I56">
        <f t="shared" si="2"/>
        <v>-17.690424782006488</v>
      </c>
      <c r="K56">
        <f t="shared" si="3"/>
        <v>-1.4742393253625439</v>
      </c>
      <c r="M56">
        <f t="shared" si="4"/>
        <v>-1.4742393253625439</v>
      </c>
      <c r="N56" s="13">
        <f t="shared" si="5"/>
        <v>1.388322156510607E-9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3.7166129831413759</v>
      </c>
      <c r="H57" s="10">
        <f t="shared" si="6"/>
        <v>-1.4842322377158264</v>
      </c>
      <c r="I57">
        <f t="shared" si="2"/>
        <v>-17.810786852589917</v>
      </c>
      <c r="K57">
        <f t="shared" si="3"/>
        <v>-1.4842637714830023</v>
      </c>
      <c r="M57">
        <f t="shared" si="4"/>
        <v>-1.4842637714830023</v>
      </c>
      <c r="N57" s="13">
        <f t="shared" si="5"/>
        <v>9.9437847230427128E-10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3.7279955000925318</v>
      </c>
      <c r="H58" s="10">
        <f t="shared" si="6"/>
        <v>-1.4932648619962035</v>
      </c>
      <c r="I58">
        <f t="shared" si="2"/>
        <v>-17.919178343954442</v>
      </c>
      <c r="K58">
        <f t="shared" si="3"/>
        <v>-1.493291113958378</v>
      </c>
      <c r="M58">
        <f t="shared" si="4"/>
        <v>-1.493291113958378</v>
      </c>
      <c r="N58" s="13">
        <f t="shared" si="5"/>
        <v>6.891655180134475E-10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3.7393780170436877</v>
      </c>
      <c r="H59" s="10">
        <f t="shared" si="6"/>
        <v>-1.5013377742401066</v>
      </c>
      <c r="I59">
        <f t="shared" si="2"/>
        <v>-18.016053290881281</v>
      </c>
      <c r="K59">
        <f t="shared" si="3"/>
        <v>-1.5013592239129987</v>
      </c>
      <c r="M59">
        <f t="shared" si="4"/>
        <v>-1.5013592239129987</v>
      </c>
      <c r="N59" s="13">
        <f t="shared" si="5"/>
        <v>4.6008846717732192E-10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3.7507605339948435</v>
      </c>
      <c r="H60" s="10">
        <f t="shared" si="6"/>
        <v>-1.5084876225024748</v>
      </c>
      <c r="I60">
        <f t="shared" si="2"/>
        <v>-18.101851470029697</v>
      </c>
      <c r="K60">
        <f t="shared" si="3"/>
        <v>-1.5085047752890117</v>
      </c>
      <c r="M60">
        <f t="shared" si="4"/>
        <v>-1.5085047752890117</v>
      </c>
      <c r="N60" s="13">
        <f t="shared" si="5"/>
        <v>2.9421808598085019E-10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3.7621430509459994</v>
      </c>
      <c r="H61" s="10">
        <f t="shared" si="6"/>
        <v>-1.5147499011971672</v>
      </c>
      <c r="I61">
        <f t="shared" si="2"/>
        <v>-18.176998814366009</v>
      </c>
      <c r="K61">
        <f t="shared" si="3"/>
        <v>-1.5147632802064532</v>
      </c>
      <c r="M61">
        <f t="shared" si="4"/>
        <v>-1.5147632802064532</v>
      </c>
      <c r="N61" s="13">
        <f t="shared" si="5"/>
        <v>1.7899788947477912E-10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3.7735255678971553</v>
      </c>
      <c r="H62" s="10">
        <f t="shared" si="6"/>
        <v>-1.5201589846708747</v>
      </c>
      <c r="I62">
        <f t="shared" si="2"/>
        <v>-18.241907816050496</v>
      </c>
      <c r="K62">
        <f t="shared" si="3"/>
        <v>-1.5201691233096919</v>
      </c>
      <c r="M62">
        <f t="shared" si="4"/>
        <v>-1.5201691233096919</v>
      </c>
      <c r="N62" s="13">
        <f t="shared" si="5"/>
        <v>1.0279199706479731E-10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3.7849080848483112</v>
      </c>
      <c r="H63" s="10">
        <f t="shared" si="6"/>
        <v>-1.5247481598412158</v>
      </c>
      <c r="I63">
        <f t="shared" si="2"/>
        <v>-18.296977918094591</v>
      </c>
      <c r="K63">
        <f t="shared" si="3"/>
        <v>-1.5247555951288896</v>
      </c>
      <c r="M63">
        <f t="shared" si="4"/>
        <v>-1.5247555951288896</v>
      </c>
      <c r="N63" s="13">
        <f t="shared" si="5"/>
        <v>5.5283502791772184E-11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3.7962906017994671</v>
      </c>
      <c r="H64" s="10">
        <f t="shared" si="6"/>
        <v>-1.5285496579243334</v>
      </c>
      <c r="I64">
        <f t="shared" si="2"/>
        <v>-18.342595895092</v>
      </c>
      <c r="K64">
        <f t="shared" si="3"/>
        <v>-1.5285549244843182</v>
      </c>
      <c r="M64">
        <f t="shared" si="4"/>
        <v>-1.5285549244843182</v>
      </c>
      <c r="N64" s="13">
        <f t="shared" si="5"/>
        <v>2.7736654073333688E-11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3.807673118750623</v>
      </c>
      <c r="H65" s="10">
        <f t="shared" si="6"/>
        <v>-1.5315946852766753</v>
      </c>
      <c r="I65">
        <f t="shared" si="2"/>
        <v>-18.379136223320103</v>
      </c>
      <c r="K65">
        <f t="shared" si="3"/>
        <v>-1.5315983099606107</v>
      </c>
      <c r="M65">
        <f t="shared" si="4"/>
        <v>-1.5315983099606107</v>
      </c>
      <c r="N65" s="13">
        <f t="shared" si="5"/>
        <v>1.3138333631863516E-11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3.8190556357017784</v>
      </c>
      <c r="H66" s="10">
        <f t="shared" si="6"/>
        <v>-1.5339134533749426</v>
      </c>
      <c r="I66">
        <f t="shared" si="2"/>
        <v>-18.406961440499309</v>
      </c>
      <c r="K66">
        <f t="shared" si="3"/>
        <v>-1.5339159504772326</v>
      </c>
      <c r="M66">
        <f t="shared" si="4"/>
        <v>-1.5339159504772326</v>
      </c>
      <c r="N66" s="13">
        <f t="shared" si="5"/>
        <v>6.235519847000465E-12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3.8304381526529343</v>
      </c>
      <c r="H67" s="10">
        <f t="shared" si="6"/>
        <v>-1.5355352079575952</v>
      </c>
      <c r="I67">
        <f t="shared" si="2"/>
        <v>-18.426422495491142</v>
      </c>
      <c r="K67">
        <f t="shared" si="3"/>
        <v>-1.5355370749807518</v>
      </c>
      <c r="M67">
        <f t="shared" si="4"/>
        <v>-1.5355370749807518</v>
      </c>
      <c r="N67" s="13">
        <f t="shared" si="5"/>
        <v>3.4857754669855863E-12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3.8418206696040902</v>
      </c>
      <c r="H68" s="10">
        <f t="shared" si="6"/>
        <v>-1.5364882573506629</v>
      </c>
      <c r="I68">
        <f t="shared" si="2"/>
        <v>-18.437859088207954</v>
      </c>
      <c r="K68">
        <f t="shared" si="3"/>
        <v>-1.5364899712837465</v>
      </c>
      <c r="M68">
        <f t="shared" si="4"/>
        <v>-1.5364899712837465</v>
      </c>
      <c r="N68" s="13">
        <f t="shared" si="5"/>
        <v>2.9375666153334328E-8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3.8532031865552456</v>
      </c>
      <c r="H69" s="60">
        <f t="shared" si="6"/>
        <v>-1.5367999999999999</v>
      </c>
      <c r="I69" s="59">
        <f t="shared" si="2"/>
        <v>-18.441600000000001</v>
      </c>
      <c r="J69" s="59"/>
      <c r="K69">
        <f t="shared" si="3"/>
        <v>-1.536802014074506</v>
      </c>
      <c r="M69">
        <f t="shared" si="4"/>
        <v>-1.536802014074506</v>
      </c>
      <c r="N69" s="61">
        <f t="shared" si="5"/>
        <v>4.0564961159713585E-8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3.8645857035064011</v>
      </c>
      <c r="H70" s="10">
        <f t="shared" si="6"/>
        <v>-1.5364969512315694</v>
      </c>
      <c r="I70">
        <f t="shared" si="2"/>
        <v>-18.437963414778832</v>
      </c>
      <c r="K70">
        <f t="shared" si="3"/>
        <v>-1.5364996921209901</v>
      </c>
      <c r="M70">
        <f t="shared" si="4"/>
        <v>-1.5364996921209901</v>
      </c>
      <c r="N70" s="13">
        <f t="shared" si="5"/>
        <v>7.5124748168359503E-8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3.8759682204575574</v>
      </c>
      <c r="H71" s="10">
        <f t="shared" si="6"/>
        <v>-1.5356047692607222</v>
      </c>
      <c r="I71">
        <f t="shared" si="2"/>
        <v>-18.427257231128667</v>
      </c>
      <c r="K71">
        <f t="shared" si="3"/>
        <v>-1.5356086346918638</v>
      </c>
      <c r="M71">
        <f t="shared" si="4"/>
        <v>-1.5356086346918638</v>
      </c>
      <c r="N71" s="13">
        <f t="shared" si="5"/>
        <v>1.4941557910560818E-11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3.8873507374087128</v>
      </c>
      <c r="H72" s="10">
        <f t="shared" si="6"/>
        <v>-1.5341482804709199</v>
      </c>
      <c r="I72">
        <f t="shared" si="2"/>
        <v>-18.40977936565104</v>
      </c>
      <c r="K72">
        <f t="shared" si="3"/>
        <v>-1.5341536372167714</v>
      </c>
      <c r="M72">
        <f t="shared" si="4"/>
        <v>-1.5341536372167714</v>
      </c>
      <c r="N72" s="13">
        <f t="shared" si="5"/>
        <v>2.8694726118195596E-11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3.8987332543598692</v>
      </c>
      <c r="H73" s="10">
        <f t="shared" si="6"/>
        <v>-1.5321515039817859</v>
      </c>
      <c r="I73">
        <f t="shared" si="2"/>
        <v>-18.385818047781431</v>
      </c>
      <c r="K73">
        <f t="shared" si="3"/>
        <v>-1.5321586862074053</v>
      </c>
      <c r="M73">
        <f t="shared" si="4"/>
        <v>-1.5321586862074053</v>
      </c>
      <c r="N73" s="13">
        <f t="shared" si="5"/>
        <v>5.1584364847261879E-11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3.9101157713110246</v>
      </c>
      <c r="H74" s="10">
        <f t="shared" si="6"/>
        <v>-1.5296376755258443</v>
      </c>
      <c r="I74">
        <f t="shared" si="2"/>
        <v>-18.355652106310131</v>
      </c>
      <c r="K74">
        <f t="shared" si="3"/>
        <v>-1.529646983460311</v>
      </c>
      <c r="M74">
        <f t="shared" si="4"/>
        <v>-1.529646983460311</v>
      </c>
      <c r="N74" s="13">
        <f t="shared" si="5"/>
        <v>8.6637644037129509E-11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3.9214982882621809</v>
      </c>
      <c r="H75" s="10">
        <f t="shared" si="6"/>
        <v>-1.5266292706527969</v>
      </c>
      <c r="I75">
        <f t="shared" si="2"/>
        <v>-18.319551247833562</v>
      </c>
      <c r="K75">
        <f t="shared" si="3"/>
        <v>-1.5266409695617713</v>
      </c>
      <c r="M75">
        <f t="shared" si="4"/>
        <v>-1.5266409695617713</v>
      </c>
      <c r="N75" s="13">
        <f t="shared" si="5"/>
        <v>1.3686447119259989E-10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3.9328808052133364</v>
      </c>
      <c r="H76" s="10">
        <f t="shared" si="6"/>
        <v>-1.5231480272796791</v>
      </c>
      <c r="I76">
        <f t="shared" si="2"/>
        <v>-18.27777632735615</v>
      </c>
      <c r="K76">
        <f t="shared" si="3"/>
        <v>-1.523162346714571</v>
      </c>
      <c r="M76">
        <f t="shared" si="4"/>
        <v>-1.523162346714571</v>
      </c>
      <c r="N76" s="13">
        <f t="shared" si="5"/>
        <v>2.0504621562134786E-10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3.9442633221644927</v>
      </c>
      <c r="H77" s="10">
        <f t="shared" si="6"/>
        <v>-1.5192149676047559</v>
      </c>
      <c r="I77">
        <f t="shared" si="2"/>
        <v>-18.23057961125707</v>
      </c>
      <c r="K77">
        <f t="shared" si="3"/>
        <v>-1.5192321009058494</v>
      </c>
      <c r="M77">
        <f t="shared" si="4"/>
        <v>-1.5192321009058494</v>
      </c>
      <c r="N77" s="13">
        <f t="shared" si="5"/>
        <v>2.9355000635814594E-10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3.9556458391156482</v>
      </c>
      <c r="H78" s="10">
        <f t="shared" si="6"/>
        <v>-1.5148504194025347</v>
      </c>
      <c r="I78">
        <f t="shared" si="2"/>
        <v>-18.178205032830416</v>
      </c>
      <c r="K78">
        <f t="shared" si="3"/>
        <v>-1.5148705234347364</v>
      </c>
      <c r="M78">
        <f t="shared" si="4"/>
        <v>-1.5148705234347364</v>
      </c>
      <c r="N78" s="13">
        <f t="shared" si="5"/>
        <v>4.041721107650213E-10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3.9670283560668045</v>
      </c>
      <c r="H79" s="10">
        <f t="shared" si="6"/>
        <v>-1.5100740367168126</v>
      </c>
      <c r="I79">
        <f t="shared" si="2"/>
        <v>-18.120888440601753</v>
      </c>
      <c r="K79">
        <f t="shared" si="3"/>
        <v>-1.5100972318179302</v>
      </c>
      <c r="M79">
        <f t="shared" si="4"/>
        <v>-1.5100972318179302</v>
      </c>
      <c r="N79" s="13">
        <f t="shared" si="5"/>
        <v>5.3801271585523205E-10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3.9784108730179599</v>
      </c>
      <c r="H80" s="10">
        <f t="shared" si="6"/>
        <v>-1.5049048199682282</v>
      </c>
      <c r="I80">
        <f t="shared" si="2"/>
        <v>-18.058857839618739</v>
      </c>
      <c r="K80">
        <f t="shared" si="3"/>
        <v>-1.5049311900908651</v>
      </c>
      <c r="M80">
        <f t="shared" si="4"/>
        <v>-1.5049311900908651</v>
      </c>
      <c r="N80" s="13">
        <f t="shared" si="5"/>
        <v>6.9538336788213479E-10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3.9897933899691163</v>
      </c>
      <c r="H81" s="10">
        <f t="shared" si="6"/>
        <v>-1.4993611354923415</v>
      </c>
      <c r="I81">
        <f t="shared" si="2"/>
        <v>-17.992333625908099</v>
      </c>
      <c r="K81">
        <f t="shared" si="3"/>
        <v>-1.4993907285216161</v>
      </c>
      <c r="M81">
        <f t="shared" si="4"/>
        <v>-1.4993907285216161</v>
      </c>
      <c r="N81" s="13">
        <f t="shared" si="5"/>
        <v>8.7574738164926787E-10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4.0011759069202713</v>
      </c>
      <c r="H82" s="10">
        <f t="shared" si="6"/>
        <v>-1.4934607345238411</v>
      </c>
      <c r="I82">
        <f t="shared" si="2"/>
        <v>-17.921528814286091</v>
      </c>
      <c r="K82">
        <f t="shared" si="3"/>
        <v>-1.4934935627542327</v>
      </c>
      <c r="M82">
        <f t="shared" si="4"/>
        <v>-1.4934935627542327</v>
      </c>
      <c r="N82" s="13">
        <f t="shared" si="5"/>
        <v>1.0776927106462654E-9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4.012558423871428</v>
      </c>
      <c r="H83" s="10">
        <f t="shared" si="6"/>
        <v>-1.4872207716420653</v>
      </c>
      <c r="I83">
        <f t="shared" si="2"/>
        <v>-17.846649259704783</v>
      </c>
      <c r="K83">
        <f t="shared" si="3"/>
        <v>-1.4872568123976664</v>
      </c>
      <c r="M83">
        <f t="shared" si="4"/>
        <v>-1.4872568123976664</v>
      </c>
      <c r="N83" s="13">
        <f t="shared" si="5"/>
        <v>1.2989360642939784E-9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4.023940940822583</v>
      </c>
      <c r="H84" s="10">
        <f t="shared" si="6"/>
        <v>-1.4806578226926055</v>
      </c>
      <c r="I84">
        <f t="shared" ref="I84:I147" si="9">H84*$E$6</f>
        <v>-17.767893872311266</v>
      </c>
      <c r="K84">
        <f t="shared" ref="K84:K147" si="10">(1/2)*($L$9*$L$4*EXP(-$L$7*$O$6*(G84/$O$6-1))-($L$9*$L$6*EXP(-$L$5*$O$6*(G84/$O$6-1))))</f>
        <v>-1.480697019076082</v>
      </c>
      <c r="M84">
        <f t="shared" ref="M84:M147" si="11">(1/2)*($L$9*$O$4*EXP(-$O$8*$O$6*(G84/$O$6-1))-($L$9*$O$7*EXP(-$O$5*$O$6*(G84/$O$6-1))))</f>
        <v>-1.480697019076082</v>
      </c>
      <c r="N84" s="13">
        <f t="shared" ref="N84:N147" si="12">(M84-H84)^2*O84</f>
        <v>1.5363564776362074E-9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4.0353234577737398</v>
      </c>
      <c r="H85" s="10">
        <f t="shared" ref="H85:H148" si="13">-(-$B$4)*(1+D85+$E$5*D85^3)*EXP(-D85)</f>
        <v>-1.4737879021993827</v>
      </c>
      <c r="I85">
        <f t="shared" si="9"/>
        <v>-17.685454826392593</v>
      </c>
      <c r="K85">
        <f t="shared" si="10"/>
        <v>-1.4738301639558122</v>
      </c>
      <c r="M85">
        <f t="shared" si="11"/>
        <v>-1.4738301639558122</v>
      </c>
      <c r="N85" s="13">
        <f t="shared" si="12"/>
        <v>1.7860560565079073E-9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4.0467059747248948</v>
      </c>
      <c r="H86" s="10">
        <f t="shared" si="13"/>
        <v>-1.4666264802811895</v>
      </c>
      <c r="I86">
        <f t="shared" si="9"/>
        <v>-17.599517763374273</v>
      </c>
      <c r="K86">
        <f t="shared" si="10"/>
        <v>-1.4666716847638663</v>
      </c>
      <c r="M86">
        <f t="shared" si="11"/>
        <v>-1.4666716847638663</v>
      </c>
      <c r="N86" s="13">
        <f t="shared" si="12"/>
        <v>2.0434452540828822E-9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4.0580884916760516</v>
      </c>
      <c r="H87" s="10">
        <f t="shared" si="13"/>
        <v>-1.4591884990863135</v>
      </c>
      <c r="I87">
        <f t="shared" si="9"/>
        <v>-17.510261989035762</v>
      </c>
      <c r="K87">
        <f t="shared" si="10"/>
        <v>-1.4592364923124106</v>
      </c>
      <c r="M87">
        <f t="shared" si="11"/>
        <v>-1.4592364923124106</v>
      </c>
      <c r="N87" s="13">
        <f t="shared" si="12"/>
        <v>2.3033497512029376E-9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4.0694710086272066</v>
      </c>
      <c r="H88" s="10">
        <f t="shared" si="13"/>
        <v>-1.4514883887585139</v>
      </c>
      <c r="I88">
        <f t="shared" si="9"/>
        <v>-17.417860665102168</v>
      </c>
      <c r="K88">
        <f t="shared" si="10"/>
        <v>-1.4515389865433064</v>
      </c>
      <c r="M88">
        <f t="shared" si="11"/>
        <v>-1.4515389865433064</v>
      </c>
      <c r="N88" s="13">
        <f t="shared" si="12"/>
        <v>2.5601358259019525E-9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4.0808535255783633</v>
      </c>
      <c r="H89" s="10">
        <f t="shared" si="13"/>
        <v>-1.4435400829472349</v>
      </c>
      <c r="I89">
        <f t="shared" si="9"/>
        <v>-17.322480995366817</v>
      </c>
      <c r="K89">
        <f t="shared" si="10"/>
        <v>-1.4435930721063088</v>
      </c>
      <c r="M89">
        <f t="shared" si="11"/>
        <v>-1.4435930721063088</v>
      </c>
      <c r="N89" s="13">
        <f t="shared" si="12"/>
        <v>2.8078509793616207E-9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4.0922360425295183</v>
      </c>
      <c r="H90" s="10">
        <f t="shared" si="13"/>
        <v>-1.4353570338746269</v>
      </c>
      <c r="I90">
        <f t="shared" si="9"/>
        <v>-17.224284406495521</v>
      </c>
      <c r="K90">
        <f t="shared" si="10"/>
        <v>-1.4354121734842495</v>
      </c>
      <c r="M90">
        <f t="shared" si="11"/>
        <v>-1.4354121734842495</v>
      </c>
      <c r="N90" s="13">
        <f t="shared" si="12"/>
        <v>3.0403765493401671E-9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4.1036185594806742</v>
      </c>
      <c r="H91" s="10">
        <f t="shared" si="13"/>
        <v>-1.4269522269715853</v>
      </c>
      <c r="I91">
        <f t="shared" si="9"/>
        <v>-17.123426723659023</v>
      </c>
      <c r="K91">
        <f t="shared" si="10"/>
        <v>-1.4270092496780404</v>
      </c>
      <c r="M91">
        <f t="shared" si="11"/>
        <v>-1.4270092496780404</v>
      </c>
      <c r="N91" s="13">
        <f t="shared" si="12"/>
        <v>3.2515890514684148E-9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4.1150010764318301</v>
      </c>
      <c r="H92" s="10">
        <f t="shared" si="13"/>
        <v>-1.4183381950946983</v>
      </c>
      <c r="I92">
        <f t="shared" si="9"/>
        <v>-17.02005834113638</v>
      </c>
      <c r="K92">
        <f t="shared" si="10"/>
        <v>-1.4183968084640739</v>
      </c>
      <c r="M92">
        <f t="shared" si="11"/>
        <v>-1.4183968084640739</v>
      </c>
      <c r="N92" s="13">
        <f t="shared" si="12"/>
        <v>3.4355270695636109E-9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4.126383593382986</v>
      </c>
      <c r="H93" s="10">
        <f t="shared" si="13"/>
        <v>-1.4095270323356783</v>
      </c>
      <c r="I93">
        <f t="shared" si="9"/>
        <v>-16.914324388028142</v>
      </c>
      <c r="K93">
        <f t="shared" si="10"/>
        <v>-1.4095869202361699</v>
      </c>
      <c r="M93">
        <f t="shared" si="11"/>
        <v>-1.4095869202361699</v>
      </c>
      <c r="N93" s="13">
        <f t="shared" si="12"/>
        <v>3.5865606252925521E-9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4.1377661103341419</v>
      </c>
      <c r="H94" s="10">
        <f t="shared" si="13"/>
        <v>-1.4005304074345348</v>
      </c>
      <c r="I94">
        <f t="shared" si="9"/>
        <v>-16.806364889214418</v>
      </c>
      <c r="K94">
        <f t="shared" si="10"/>
        <v>-1.4005912314439124</v>
      </c>
      <c r="M94">
        <f t="shared" si="11"/>
        <v>-1.4005912314439124</v>
      </c>
      <c r="N94" s="13">
        <f t="shared" si="12"/>
        <v>3.6995601167626203E-9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4.1491486272852978</v>
      </c>
      <c r="H95" s="10">
        <f t="shared" si="13"/>
        <v>-1.3913595768074432</v>
      </c>
      <c r="I95">
        <f t="shared" si="9"/>
        <v>-16.696314921689318</v>
      </c>
      <c r="K95">
        <f t="shared" si="10"/>
        <v>-1.3914209776388771</v>
      </c>
      <c r="M95">
        <f t="shared" si="11"/>
        <v>-1.3914209776388771</v>
      </c>
      <c r="N95" s="13">
        <f t="shared" si="12"/>
        <v>3.7700621007755471E-9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4.1605311442364536</v>
      </c>
      <c r="H96" s="10">
        <f t="shared" si="13"/>
        <v>-1.3820253971999772</v>
      </c>
      <c r="I96">
        <f t="shared" si="9"/>
        <v>-16.584304766399725</v>
      </c>
      <c r="K96">
        <f t="shared" si="10"/>
        <v>-1.3820869961399267</v>
      </c>
      <c r="M96">
        <f t="shared" si="11"/>
        <v>-1.3820869961399267</v>
      </c>
      <c r="N96" s="13">
        <f t="shared" si="12"/>
        <v>3.7944294029024969E-9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4.1719136611876095</v>
      </c>
      <c r="H97" s="10">
        <f t="shared" si="13"/>
        <v>-1.3725383379760754</v>
      </c>
      <c r="I97">
        <f t="shared" si="9"/>
        <v>-16.470460055712906</v>
      </c>
      <c r="K97">
        <f t="shared" si="10"/>
        <v>-1.3725997383284307</v>
      </c>
      <c r="M97">
        <f t="shared" si="11"/>
        <v>-1.3725997383284307</v>
      </c>
      <c r="N97" s="13">
        <f t="shared" si="12"/>
        <v>3.7700032693619136E-9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4.1832961781387654</v>
      </c>
      <c r="H98" s="10">
        <f t="shared" si="13"/>
        <v>-1.3629084930528377</v>
      </c>
      <c r="I98">
        <f t="shared" si="9"/>
        <v>-16.354901916634052</v>
      </c>
      <c r="K98">
        <f t="shared" si="10"/>
        <v>-1.3629692815839733</v>
      </c>
      <c r="M98">
        <f t="shared" si="11"/>
        <v>-1.3629692815839733</v>
      </c>
      <c r="N98" s="13">
        <f t="shared" si="12"/>
        <v>3.6952455176322343E-9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4.1946786950899213</v>
      </c>
      <c r="H99" s="10">
        <f t="shared" si="13"/>
        <v>-1.3531455924909797</v>
      </c>
      <c r="I99">
        <f t="shared" si="9"/>
        <v>-16.237747109891757</v>
      </c>
      <c r="K99">
        <f t="shared" si="10"/>
        <v>-1.353205340870796</v>
      </c>
      <c r="M99">
        <f t="shared" si="11"/>
        <v>-1.353205340870796</v>
      </c>
      <c r="N99" s="13">
        <f t="shared" si="12"/>
        <v>3.5698688906813483E-9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4.2060612120410772</v>
      </c>
      <c r="H100" s="10">
        <f t="shared" si="13"/>
        <v>-1.3432590137504945</v>
      </c>
      <c r="I100">
        <f t="shared" si="9"/>
        <v>-16.119108165005933</v>
      </c>
      <c r="K100">
        <f t="shared" si="10"/>
        <v>-1.343317279984956</v>
      </c>
      <c r="M100">
        <f t="shared" si="11"/>
        <v>-1.343317279984956</v>
      </c>
      <c r="N100" s="13">
        <f t="shared" si="12"/>
        <v>3.3949540783200745E-9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4.2174437289922331</v>
      </c>
      <c r="H101" s="10">
        <f t="shared" si="13"/>
        <v>-1.3332577926208298</v>
      </c>
      <c r="I101">
        <f t="shared" si="9"/>
        <v>-15.999093511449956</v>
      </c>
      <c r="K101">
        <f t="shared" si="10"/>
        <v>-1.333314122471875</v>
      </c>
      <c r="M101">
        <f t="shared" si="11"/>
        <v>-1.333314122471875</v>
      </c>
      <c r="N101" s="13">
        <f t="shared" si="12"/>
        <v>3.1730521187744631E-9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4.228826245943389</v>
      </c>
      <c r="H102" s="10">
        <f t="shared" si="13"/>
        <v>-1.3231506338346259</v>
      </c>
      <c r="I102">
        <f t="shared" si="9"/>
        <v>-15.877807606015512</v>
      </c>
      <c r="K102">
        <f t="shared" si="10"/>
        <v>-1.3232045622237094</v>
      </c>
      <c r="M102">
        <f t="shared" si="11"/>
        <v>-1.3232045622237094</v>
      </c>
      <c r="N102" s="13">
        <f t="shared" si="12"/>
        <v>2.9082711491379677E-9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4.2402087628945448</v>
      </c>
      <c r="H103" s="10">
        <f t="shared" si="13"/>
        <v>-1.3129459213738186</v>
      </c>
      <c r="I103">
        <f t="shared" si="9"/>
        <v>-15.755351056485823</v>
      </c>
      <c r="K103">
        <f t="shared" si="10"/>
        <v>-1.3129969737656637</v>
      </c>
      <c r="M103">
        <f t="shared" si="11"/>
        <v>-1.3129969737656637</v>
      </c>
      <c r="N103" s="13">
        <f t="shared" si="12"/>
        <v>2.6063467131064286E-9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4.2515912798457007</v>
      </c>
      <c r="H104" s="10">
        <f t="shared" si="13"/>
        <v>-1.3026517284766734</v>
      </c>
      <c r="I104">
        <f t="shared" si="9"/>
        <v>-15.63182074172008</v>
      </c>
      <c r="K104">
        <f t="shared" si="10"/>
        <v>-1.3026994222401689</v>
      </c>
      <c r="M104">
        <f t="shared" si="11"/>
        <v>-1.3026994222401689</v>
      </c>
      <c r="N104" s="13">
        <f t="shared" si="12"/>
        <v>2.2746950763598093E-9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4.2629737967968566</v>
      </c>
      <c r="H105" s="10">
        <f t="shared" si="13"/>
        <v>-1.2922758273540857</v>
      </c>
      <c r="I105">
        <f t="shared" si="9"/>
        <v>-15.507309928249029</v>
      </c>
      <c r="K105">
        <f t="shared" si="10"/>
        <v>-1.292319673097541</v>
      </c>
      <c r="M105">
        <f t="shared" si="11"/>
        <v>-1.292319673097541</v>
      </c>
      <c r="N105" s="13">
        <f t="shared" si="12"/>
        <v>1.9224492191465915E-9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4.2743563137480125</v>
      </c>
      <c r="H106" s="10">
        <f t="shared" si="13"/>
        <v>-1.2818256986232555</v>
      </c>
      <c r="I106">
        <f t="shared" si="9"/>
        <v>-15.381908383479065</v>
      </c>
      <c r="K106">
        <f t="shared" si="10"/>
        <v>-1.2818652015015264</v>
      </c>
      <c r="M106">
        <f t="shared" si="11"/>
        <v>-1.2818652015015264</v>
      </c>
      <c r="N106" s="13">
        <f t="shared" si="12"/>
        <v>1.5604773916875203E-9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4.2857388306991684</v>
      </c>
      <c r="H107" s="10">
        <f t="shared" si="13"/>
        <v>-1.2713085404666244</v>
      </c>
      <c r="I107">
        <f t="shared" si="9"/>
        <v>-15.255702485599492</v>
      </c>
      <c r="K107">
        <f t="shared" si="10"/>
        <v>-1.2713432014578916</v>
      </c>
      <c r="M107">
        <f t="shared" si="11"/>
        <v>-1.2713432014578916</v>
      </c>
      <c r="N107" s="13">
        <f t="shared" si="12"/>
        <v>1.201384315621006E-9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4.2971213476503243</v>
      </c>
      <c r="H108" s="10">
        <f t="shared" si="13"/>
        <v>-1.2607312775237518</v>
      </c>
      <c r="I108">
        <f t="shared" si="9"/>
        <v>-15.128775330285022</v>
      </c>
      <c r="K108">
        <f t="shared" si="10"/>
        <v>-1.2607605946739793</v>
      </c>
      <c r="M108">
        <f t="shared" si="11"/>
        <v>-1.2607605946739793</v>
      </c>
      <c r="N108" s="13">
        <f t="shared" si="12"/>
        <v>8.5949529746006059E-10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4.3085038646014802</v>
      </c>
      <c r="H109" s="10">
        <f t="shared" si="13"/>
        <v>-1.2501005695235945</v>
      </c>
      <c r="I109">
        <f t="shared" si="9"/>
        <v>-15.001206834283135</v>
      </c>
      <c r="K109">
        <f t="shared" si="10"/>
        <v>-1.2501240391569448</v>
      </c>
      <c r="M109">
        <f t="shared" si="11"/>
        <v>-1.2501240391569448</v>
      </c>
      <c r="N109" s="13">
        <f t="shared" si="12"/>
        <v>5.508236895982098E-10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4.3198863815526352</v>
      </c>
      <c r="H110" s="10">
        <f t="shared" si="13"/>
        <v>-1.2394228196644543</v>
      </c>
      <c r="I110">
        <f t="shared" si="9"/>
        <v>-14.873073835973452</v>
      </c>
      <c r="K110">
        <f t="shared" si="10"/>
        <v>-1.2394399375581511</v>
      </c>
      <c r="M110">
        <f t="shared" si="11"/>
        <v>-1.2394399375581511</v>
      </c>
      <c r="N110" s="13">
        <f t="shared" si="12"/>
        <v>2.9302228461284523E-10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4.331268898503791</v>
      </c>
      <c r="H111" s="10">
        <f t="shared" si="13"/>
        <v>-1.2287041827486631</v>
      </c>
      <c r="I111">
        <f t="shared" si="9"/>
        <v>-14.744450192983958</v>
      </c>
      <c r="K111">
        <f t="shared" si="10"/>
        <v>-1.2287144452709966</v>
      </c>
      <c r="M111">
        <f t="shared" si="11"/>
        <v>-1.2287144452709966</v>
      </c>
      <c r="N111" s="13">
        <f t="shared" si="12"/>
        <v>1.0531936464544047E-10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4.3426514154549469</v>
      </c>
      <c r="H112" s="10">
        <f t="shared" si="13"/>
        <v>-1.2179505730788749</v>
      </c>
      <c r="I112">
        <f t="shared" si="9"/>
        <v>-14.615406876946498</v>
      </c>
      <c r="K112">
        <f t="shared" si="10"/>
        <v>-1.2179534782892623</v>
      </c>
      <c r="M112">
        <f t="shared" si="11"/>
        <v>-1.2179534782892623</v>
      </c>
      <c r="N112" s="13">
        <f t="shared" si="12"/>
        <v>8.4402473948923178E-9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4.3540339324061028</v>
      </c>
      <c r="H113" s="10">
        <f t="shared" si="13"/>
        <v>-1.2071676721226547</v>
      </c>
      <c r="I113">
        <f t="shared" si="9"/>
        <v>-14.486012065471858</v>
      </c>
      <c r="K113">
        <f t="shared" si="10"/>
        <v>-1.2071627208328142</v>
      </c>
      <c r="M113">
        <f t="shared" si="11"/>
        <v>-1.2071627208328142</v>
      </c>
      <c r="N113" s="13">
        <f t="shared" si="12"/>
        <v>2.4515271085344067E-8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4.3654164493572587</v>
      </c>
      <c r="H114" s="10">
        <f t="shared" si="13"/>
        <v>-1.1963609359518736</v>
      </c>
      <c r="I114">
        <f t="shared" si="9"/>
        <v>-14.356331231422484</v>
      </c>
      <c r="K114">
        <f t="shared" si="10"/>
        <v>-1.1963476327473748</v>
      </c>
      <c r="M114">
        <f t="shared" si="11"/>
        <v>-1.1963476327473748</v>
      </c>
      <c r="N114" s="13">
        <f t="shared" si="12"/>
        <v>1.7697524993908326E-7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4.3767989663084146</v>
      </c>
      <c r="H115" s="10">
        <f t="shared" si="13"/>
        <v>-1.1855356024632273</v>
      </c>
      <c r="I115">
        <f t="shared" si="9"/>
        <v>-14.226427229558727</v>
      </c>
      <c r="K115">
        <f t="shared" si="10"/>
        <v>-1.1855134566848178</v>
      </c>
      <c r="M115">
        <f t="shared" si="11"/>
        <v>-1.1855134566848178</v>
      </c>
      <c r="N115" s="13">
        <f t="shared" si="12"/>
        <v>4.9043550136411443E-10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4.3881814832595705</v>
      </c>
      <c r="H116" s="10">
        <f t="shared" si="13"/>
        <v>-1.1746966983860481</v>
      </c>
      <c r="I116">
        <f t="shared" si="9"/>
        <v>-14.096360380632577</v>
      </c>
      <c r="K116">
        <f t="shared" si="10"/>
        <v>-1.1746652250703151</v>
      </c>
      <c r="M116">
        <f t="shared" si="11"/>
        <v>-1.1746652250703151</v>
      </c>
      <c r="N116" s="13">
        <f t="shared" si="12"/>
        <v>9.9056960322557229E-10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4.3995640002107264</v>
      </c>
      <c r="H117" s="10">
        <f t="shared" si="13"/>
        <v>-1.1638490460833855</v>
      </c>
      <c r="I117">
        <f t="shared" si="9"/>
        <v>-13.966188553000626</v>
      </c>
      <c r="K117">
        <f t="shared" si="10"/>
        <v>-1.1638077668624389</v>
      </c>
      <c r="M117">
        <f t="shared" si="11"/>
        <v>-1.1638077668624389</v>
      </c>
      <c r="N117" s="13">
        <f t="shared" si="12"/>
        <v>1.7039740819535982E-9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4.4109465171618822</v>
      </c>
      <c r="H118" s="10">
        <f t="shared" si="13"/>
        <v>-1.1529972701521882</v>
      </c>
      <c r="I118">
        <f t="shared" si="9"/>
        <v>-13.835967241826259</v>
      </c>
      <c r="K118">
        <f t="shared" si="10"/>
        <v>-1.1529457141121839</v>
      </c>
      <c r="M118">
        <f t="shared" si="11"/>
        <v>-1.1529457141121839</v>
      </c>
      <c r="N118" s="13">
        <f t="shared" si="12"/>
        <v>2.6580252609235196E-9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4.4223290341130381</v>
      </c>
      <c r="H119" s="10">
        <f t="shared" si="13"/>
        <v>-1.1421458038282482</v>
      </c>
      <c r="I119">
        <f t="shared" si="9"/>
        <v>-13.705749645938978</v>
      </c>
      <c r="K119">
        <f t="shared" si="10"/>
        <v>-1.1420835083266934</v>
      </c>
      <c r="M119">
        <f t="shared" si="11"/>
        <v>-1.1420835083266934</v>
      </c>
      <c r="N119" s="13">
        <f t="shared" si="12"/>
        <v>3.8807295139625556E-9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4.433711551064194</v>
      </c>
      <c r="H120" s="10">
        <f t="shared" si="13"/>
        <v>-1.1312988952014187</v>
      </c>
      <c r="I120">
        <f t="shared" si="9"/>
        <v>-13.575586742417023</v>
      </c>
      <c r="K120">
        <f t="shared" si="10"/>
        <v>-1.131225406643295</v>
      </c>
      <c r="M120">
        <f t="shared" si="11"/>
        <v>-1.131225406643295</v>
      </c>
      <c r="N120" s="13">
        <f t="shared" si="12"/>
        <v>5.4005681751040113E-9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4.4450940680153499</v>
      </c>
      <c r="H121" s="10">
        <f t="shared" si="13"/>
        <v>-1.1204606132464674</v>
      </c>
      <c r="I121">
        <f t="shared" si="9"/>
        <v>-13.445527358957609</v>
      </c>
      <c r="K121">
        <f t="shared" si="10"/>
        <v>-1.1203754878193273</v>
      </c>
      <c r="M121">
        <f t="shared" si="11"/>
        <v>-1.1203754878193273</v>
      </c>
      <c r="N121" s="13">
        <f t="shared" si="12"/>
        <v>7.2463383457879263E-9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4.4564765849665058</v>
      </c>
      <c r="H122" s="10">
        <f t="shared" si="13"/>
        <v>-1.1096348536747733</v>
      </c>
      <c r="I122">
        <f t="shared" si="9"/>
        <v>-13.31561824409728</v>
      </c>
      <c r="K122">
        <f t="shared" si="10"/>
        <v>-1.1095376580430383</v>
      </c>
      <c r="M122">
        <f t="shared" si="11"/>
        <v>-1.1095376580430383</v>
      </c>
      <c r="N122" s="13">
        <f t="shared" si="12"/>
        <v>9.4469908283749773E-9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4.4678591019176617</v>
      </c>
      <c r="H123" s="10">
        <f t="shared" si="13"/>
        <v>-1.098825344611946</v>
      </c>
      <c r="I123">
        <f t="shared" si="9"/>
        <v>-13.185904135343353</v>
      </c>
      <c r="K123">
        <f t="shared" si="10"/>
        <v>-1.0987156565707328</v>
      </c>
      <c r="M123">
        <f t="shared" si="11"/>
        <v>-1.0987156565707328</v>
      </c>
      <c r="N123" s="13">
        <f t="shared" si="12"/>
        <v>1.2031466385200005E-8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4.4792416188688176</v>
      </c>
      <c r="H124" s="10">
        <f t="shared" si="13"/>
        <v>-1.0880356521062873</v>
      </c>
      <c r="I124">
        <f t="shared" si="9"/>
        <v>-13.056427825275447</v>
      </c>
      <c r="K124">
        <f t="shared" si="10"/>
        <v>-1.0879130611951655</v>
      </c>
      <c r="M124">
        <f t="shared" si="11"/>
        <v>-1.0879130611951655</v>
      </c>
      <c r="N124" s="13">
        <f t="shared" si="12"/>
        <v>1.5028531489665007E-8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4.4906241358199734</v>
      </c>
      <c r="H125" s="10">
        <f t="shared" si="13"/>
        <v>-1.0772691854728995</v>
      </c>
      <c r="I125">
        <f t="shared" si="9"/>
        <v>-12.927230225674794</v>
      </c>
      <c r="K125">
        <f t="shared" si="10"/>
        <v>-1.077133293550055</v>
      </c>
      <c r="M125">
        <f t="shared" si="11"/>
        <v>-1.077133293550055</v>
      </c>
      <c r="N125" s="13">
        <f t="shared" si="12"/>
        <v>1.8466614694366464E-8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4.5020066527711293</v>
      </c>
      <c r="H126" s="10">
        <f t="shared" si="13"/>
        <v>-1.0665292024781068</v>
      </c>
      <c r="I126">
        <f t="shared" si="9"/>
        <v>-12.798350429737281</v>
      </c>
      <c r="K126">
        <f t="shared" si="10"/>
        <v>-1.0663796242554326</v>
      </c>
      <c r="M126">
        <f t="shared" si="11"/>
        <v>-1.0663796242554326</v>
      </c>
      <c r="N126" s="13">
        <f t="shared" si="12"/>
        <v>2.2373644698354744E-8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4.5133891697222852</v>
      </c>
      <c r="H127" s="10">
        <f t="shared" si="13"/>
        <v>-1.0558188143687151</v>
      </c>
      <c r="I127">
        <f t="shared" si="9"/>
        <v>-12.669825772424581</v>
      </c>
      <c r="K127">
        <f t="shared" si="10"/>
        <v>-1.0556551779084442</v>
      </c>
      <c r="M127">
        <f t="shared" si="11"/>
        <v>-1.0556551779084442</v>
      </c>
      <c r="N127" s="13">
        <f t="shared" si="12"/>
        <v>2.6776891129971505E-8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4.5247716866734411</v>
      </c>
      <c r="H128" s="10">
        <f t="shared" si="13"/>
        <v>-1.045140990750532</v>
      </c>
      <c r="I128">
        <f t="shared" si="9"/>
        <v>-12.541691889006383</v>
      </c>
      <c r="K128">
        <f t="shared" si="10"/>
        <v>-1.0449629379240508</v>
      </c>
      <c r="M128">
        <f t="shared" si="11"/>
        <v>-1.0449629379240508</v>
      </c>
      <c r="N128" s="13">
        <f t="shared" si="12"/>
        <v>3.1702809017944643E-8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4.5361542036245961</v>
      </c>
      <c r="H129" s="10">
        <f t="shared" si="13"/>
        <v>-1.0344985643204379</v>
      </c>
      <c r="I129">
        <f t="shared" si="9"/>
        <v>-12.413982771845255</v>
      </c>
      <c r="K129">
        <f t="shared" si="10"/>
        <v>-1.0343057512299756</v>
      </c>
      <c r="M129">
        <f t="shared" si="11"/>
        <v>-1.0343057512299756</v>
      </c>
      <c r="N129" s="13">
        <f t="shared" si="12"/>
        <v>3.7176887853608699E-8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4.5475367205757529</v>
      </c>
      <c r="H130" s="10">
        <f t="shared" si="13"/>
        <v>-1.0238942354561666</v>
      </c>
      <c r="I130">
        <f t="shared" si="9"/>
        <v>-12.286730825473999</v>
      </c>
      <c r="K130">
        <f t="shared" si="10"/>
        <v>-1.0236863328201071</v>
      </c>
      <c r="M130">
        <f t="shared" si="11"/>
        <v>-1.0236863328201071</v>
      </c>
      <c r="N130" s="13">
        <f t="shared" si="12"/>
        <v>4.3223506080497397E-8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4.5589192375269088</v>
      </c>
      <c r="H131" s="10">
        <f t="shared" si="13"/>
        <v>-1.0133305766678768</v>
      </c>
      <c r="I131">
        <f t="shared" si="9"/>
        <v>-12.159966920014522</v>
      </c>
      <c r="K131">
        <f t="shared" si="10"/>
        <v>-1.0131072701704633</v>
      </c>
      <c r="M131">
        <f t="shared" si="11"/>
        <v>-1.0131072701704633</v>
      </c>
      <c r="N131" s="13">
        <f t="shared" si="12"/>
        <v>4.9865791787100437E-8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4.5703017544780646</v>
      </c>
      <c r="H132" s="10">
        <f t="shared" si="13"/>
        <v>-1.002810036915432</v>
      </c>
      <c r="I132">
        <f t="shared" si="9"/>
        <v>-12.033720442985185</v>
      </c>
      <c r="K132">
        <f t="shared" si="10"/>
        <v>-1.0025710275216793</v>
      </c>
      <c r="M132">
        <f t="shared" si="11"/>
        <v>-1.0025710275216793</v>
      </c>
      <c r="N132" s="13">
        <f t="shared" si="12"/>
        <v>5.7125490302064199E-8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4.5816842714292196</v>
      </c>
      <c r="H133" s="10">
        <f t="shared" si="13"/>
        <v>-0.99233494579525039</v>
      </c>
      <c r="I133">
        <f t="shared" si="9"/>
        <v>-11.908019349543004</v>
      </c>
      <c r="K133">
        <f t="shared" si="10"/>
        <v>-0.99207995003190397</v>
      </c>
      <c r="M133">
        <f t="shared" si="11"/>
        <v>-0.99207995003190397</v>
      </c>
      <c r="N133" s="13">
        <f t="shared" si="12"/>
        <v>6.5022839324624303E-8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4.5930667883803764</v>
      </c>
      <c r="H134" s="10">
        <f t="shared" si="13"/>
        <v>-0.98190751760043937</v>
      </c>
      <c r="I134">
        <f t="shared" si="9"/>
        <v>-11.782890211205272</v>
      </c>
      <c r="K134">
        <f t="shared" si="10"/>
        <v>-0.98163626780384439</v>
      </c>
      <c r="M134">
        <f t="shared" si="11"/>
        <v>-0.98163626780384439</v>
      </c>
      <c r="N134" s="13">
        <f t="shared" si="12"/>
        <v>7.3576452152821057E-8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4.6044493053315314</v>
      </c>
      <c r="H135" s="10">
        <f t="shared" si="13"/>
        <v>-0.97152985525785007</v>
      </c>
      <c r="I135">
        <f t="shared" si="9"/>
        <v>-11.6583582630942</v>
      </c>
      <c r="K135">
        <f t="shared" si="10"/>
        <v>-0.97124209978963238</v>
      </c>
      <c r="M135">
        <f t="shared" si="11"/>
        <v>-0.97124209978963238</v>
      </c>
      <c r="N135" s="13">
        <f t="shared" si="12"/>
        <v>8.2803209489180553E-8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4.6158318222826882</v>
      </c>
      <c r="H136" s="10">
        <f t="shared" si="13"/>
        <v>-0.96120395414557547</v>
      </c>
      <c r="I136">
        <f t="shared" si="9"/>
        <v>-11.534447449746906</v>
      </c>
      <c r="K136">
        <f t="shared" si="10"/>
        <v>-0.96089945757701356</v>
      </c>
      <c r="M136">
        <f t="shared" si="11"/>
        <v>-0.96089945757701356</v>
      </c>
      <c r="N136" s="13">
        <f t="shared" si="12"/>
        <v>9.2718160265976255E-8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4.6272143392338432</v>
      </c>
      <c r="H137" s="10">
        <f t="shared" si="13"/>
        <v>-0.95093170579432595</v>
      </c>
      <c r="I137">
        <f t="shared" si="9"/>
        <v>-11.411180469531912</v>
      </c>
      <c r="K137">
        <f t="shared" si="10"/>
        <v>-0.95061024906036728</v>
      </c>
      <c r="M137">
        <f t="shared" si="11"/>
        <v>-0.95061024906036728</v>
      </c>
      <c r="N137" s="13">
        <f t="shared" si="12"/>
        <v>1.0333443180737472E-7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4.638596856185</v>
      </c>
      <c r="H138" s="10">
        <f t="shared" si="13"/>
        <v>-0.94071490147601278</v>
      </c>
      <c r="I138">
        <f t="shared" si="9"/>
        <v>-11.288578817712153</v>
      </c>
      <c r="K138">
        <f t="shared" si="10"/>
        <v>-0.94037628199983891</v>
      </c>
      <c r="M138">
        <f t="shared" si="11"/>
        <v>-0.94037628199983891</v>
      </c>
      <c r="N138" s="13">
        <f t="shared" si="12"/>
        <v>1.1466314964426108E-7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4.6499793731361549</v>
      </c>
      <c r="H139" s="10">
        <f t="shared" si="13"/>
        <v>-0.93055523568278731</v>
      </c>
      <c r="I139">
        <f t="shared" si="9"/>
        <v>-11.166662828193449</v>
      </c>
      <c r="K139">
        <f t="shared" si="10"/>
        <v>-0.93019926747189974</v>
      </c>
      <c r="M139">
        <f t="shared" si="11"/>
        <v>-0.93019926747189974</v>
      </c>
      <c r="N139" s="13">
        <f t="shared" si="12"/>
        <v>1.2671336716249714E-7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4.6613618900873117</v>
      </c>
      <c r="H140" s="10">
        <f t="shared" si="13"/>
        <v>-0.92045430949968321</v>
      </c>
      <c r="I140">
        <f t="shared" si="9"/>
        <v>-11.045451713996199</v>
      </c>
      <c r="K140">
        <f t="shared" si="10"/>
        <v>-0.92008082321442497</v>
      </c>
      <c r="M140">
        <f t="shared" si="11"/>
        <v>-0.92008082321442497</v>
      </c>
      <c r="N140" s="13">
        <f t="shared" si="12"/>
        <v>1.3949200527599934E-7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4.6727444070384667</v>
      </c>
      <c r="H141" s="10">
        <f t="shared" si="13"/>
        <v>-0.91041363387392971</v>
      </c>
      <c r="I141">
        <f t="shared" si="9"/>
        <v>-10.924963606487157</v>
      </c>
      <c r="K141">
        <f t="shared" si="10"/>
        <v>-0.91002247686943538</v>
      </c>
      <c r="M141">
        <f t="shared" si="11"/>
        <v>-0.91002247686943538</v>
      </c>
      <c r="N141" s="13">
        <f t="shared" si="12"/>
        <v>1.5300380216497312E-7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4.6841269239896235</v>
      </c>
      <c r="H142" s="10">
        <f t="shared" si="13"/>
        <v>-0.90043463278391733</v>
      </c>
      <c r="I142">
        <f t="shared" si="9"/>
        <v>-10.805215593407008</v>
      </c>
      <c r="K142">
        <f t="shared" si="10"/>
        <v>-0.90002566912640958</v>
      </c>
      <c r="M142">
        <f t="shared" si="11"/>
        <v>-0.90002566912640958</v>
      </c>
      <c r="N142" s="13">
        <f t="shared" si="12"/>
        <v>1.6725127316212023E-7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4.6955094409407785</v>
      </c>
      <c r="H143" s="10">
        <f t="shared" si="13"/>
        <v>-0.89051864631070976</v>
      </c>
      <c r="I143">
        <f t="shared" si="9"/>
        <v>-10.686223755728516</v>
      </c>
      <c r="K143">
        <f t="shared" si="10"/>
        <v>-0.89009175676913355</v>
      </c>
      <c r="M143">
        <f t="shared" si="11"/>
        <v>-0.89009175676913355</v>
      </c>
      <c r="N143" s="13">
        <f t="shared" si="12"/>
        <v>1.8223468070715029E-7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4.7068919578919353</v>
      </c>
      <c r="H144" s="10">
        <f t="shared" si="13"/>
        <v>-0.88066693361492177</v>
      </c>
      <c r="I144">
        <f t="shared" si="9"/>
        <v>-10.56800320337906</v>
      </c>
      <c r="K144">
        <f t="shared" si="10"/>
        <v>-0.8802220156288354</v>
      </c>
      <c r="M144">
        <f t="shared" si="11"/>
        <v>-0.8802220156288354</v>
      </c>
      <c r="N144" s="13">
        <f t="shared" si="12"/>
        <v>1.9795201434314985E-7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4.7182744748430903</v>
      </c>
      <c r="H145" s="10">
        <f t="shared" si="13"/>
        <v>-0.87088067582169926</v>
      </c>
      <c r="I145">
        <f t="shared" si="9"/>
        <v>-10.450568109860392</v>
      </c>
      <c r="K145">
        <f t="shared" si="10"/>
        <v>-0.87041764344640404</v>
      </c>
      <c r="M145">
        <f t="shared" si="11"/>
        <v>-0.87041764344640404</v>
      </c>
      <c r="N145" s="13">
        <f t="shared" si="12"/>
        <v>2.1439898057152761E-7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4.729656991794247</v>
      </c>
      <c r="H146" s="10">
        <f t="shared" si="13"/>
        <v>-0.86116097881646603</v>
      </c>
      <c r="I146">
        <f t="shared" si="9"/>
        <v>-10.333931745797592</v>
      </c>
      <c r="K146">
        <f t="shared" si="10"/>
        <v>-0.86067976264628854</v>
      </c>
      <c r="M146">
        <f t="shared" si="11"/>
        <v>-0.86067976264628854</v>
      </c>
      <c r="N146" s="13">
        <f t="shared" si="12"/>
        <v>2.3156900244029078E-7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4.741039508745402</v>
      </c>
      <c r="H147" s="10">
        <f t="shared" si="13"/>
        <v>-0.85150887595402014</v>
      </c>
      <c r="I147">
        <f t="shared" si="9"/>
        <v>-10.218106511448241</v>
      </c>
      <c r="K147">
        <f t="shared" si="10"/>
        <v>-0.85100942302471461</v>
      </c>
      <c r="M147">
        <f t="shared" si="11"/>
        <v>-0.85100942302471461</v>
      </c>
      <c r="N147" s="13">
        <f t="shared" si="12"/>
        <v>2.4945322859187752E-7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4.7524220256965588</v>
      </c>
      <c r="H148" s="10">
        <f t="shared" si="13"/>
        <v>-0.84192533068350428</v>
      </c>
      <c r="I148">
        <f t="shared" ref="I148:I211" si="16">H148*$E$6</f>
        <v>-10.103103968202051</v>
      </c>
      <c r="K148">
        <f t="shared" ref="K148:K211" si="17">(1/2)*($L$9*$L$4*EXP(-$L$7*$O$6*(G148/$O$6-1))-($L$9*$L$6*EXP(-$L$5*$O$6*(G148/$O$6-1))))</f>
        <v>-0.84140760435467288</v>
      </c>
      <c r="M148">
        <f t="shared" ref="M148:M211" si="18">(1/2)*($L$9*$O$4*EXP(-$O$8*$O$6*(G148/$O$6-1))-($L$9*$O$7*EXP(-$O$5*$O$6*(G148/$O$6-1))))</f>
        <v>-0.84140760435467288</v>
      </c>
      <c r="N148" s="13">
        <f t="shared" ref="N148:N211" si="19">(M148-H148)^2*O148</f>
        <v>2.6804055156524171E-7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4.7638045426477138</v>
      </c>
      <c r="H149" s="10">
        <f t="shared" ref="H149:H212" si="20">-(-$B$4)*(1+D149+$E$5*D149^3)*EXP(-D149)</f>
        <v>-0.8324112390916838</v>
      </c>
      <c r="I149">
        <f t="shared" si="16"/>
        <v>-9.9889348691002056</v>
      </c>
      <c r="K149">
        <f t="shared" si="17"/>
        <v>-0.83187521891015914</v>
      </c>
      <c r="M149">
        <f t="shared" si="18"/>
        <v>-0.83187521891015914</v>
      </c>
      <c r="N149" s="13">
        <f t="shared" si="19"/>
        <v>2.8731763500172366E-7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4.7751870595988706</v>
      </c>
      <c r="H150" s="10">
        <f t="shared" si="20"/>
        <v>-0.82296743236692205</v>
      </c>
      <c r="I150">
        <f t="shared" si="16"/>
        <v>-9.8756091884030646</v>
      </c>
      <c r="K150">
        <f t="shared" si="17"/>
        <v>-0.82241311391199678</v>
      </c>
      <c r="M150">
        <f t="shared" si="18"/>
        <v>-0.82241311391199678</v>
      </c>
      <c r="N150" s="13">
        <f t="shared" si="19"/>
        <v>3.0726894947072995E-7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4.7865695765500256</v>
      </c>
      <c r="H151" s="10">
        <f t="shared" si="20"/>
        <v>-0.8135946791861508</v>
      </c>
      <c r="I151">
        <f t="shared" si="16"/>
        <v>-9.7631361502338088</v>
      </c>
      <c r="K151">
        <f t="shared" si="17"/>
        <v>-0.81302207389757342</v>
      </c>
      <c r="M151">
        <f t="shared" si="18"/>
        <v>-0.81302207389757342</v>
      </c>
      <c r="N151" s="13">
        <f t="shared" si="19"/>
        <v>3.2787681650679383E-7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4.7979520935011815</v>
      </c>
      <c r="H152" s="10">
        <f t="shared" si="20"/>
        <v>-0.804293688027095</v>
      </c>
      <c r="I152">
        <f t="shared" si="16"/>
        <v>-9.6515242563251391</v>
      </c>
      <c r="K152">
        <f t="shared" si="17"/>
        <v>-0.80370282301668738</v>
      </c>
      <c r="M152">
        <f t="shared" si="18"/>
        <v>-0.80370282301668738</v>
      </c>
      <c r="N152" s="13">
        <f t="shared" si="19"/>
        <v>3.491214605239912E-7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4.8093346104523373</v>
      </c>
      <c r="H153" s="10">
        <f t="shared" si="20"/>
        <v>-0.79506510940792252</v>
      </c>
      <c r="I153">
        <f t="shared" si="16"/>
        <v>-9.5407813128950707</v>
      </c>
      <c r="K153">
        <f t="shared" si="17"/>
        <v>-0.79445602725571218</v>
      </c>
      <c r="M153">
        <f t="shared" si="18"/>
        <v>-0.79445602725571218</v>
      </c>
      <c r="N153" s="13">
        <f t="shared" si="19"/>
        <v>3.7098106814117791E-7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4.8207171274034923</v>
      </c>
      <c r="H154" s="10">
        <f t="shared" si="20"/>
        <v>-0.78590953805645081</v>
      </c>
      <c r="I154">
        <f t="shared" si="16"/>
        <v>-9.4309144566774101</v>
      </c>
      <c r="K154">
        <f t="shared" si="17"/>
        <v>-0.7852822965921501</v>
      </c>
      <c r="M154">
        <f t="shared" si="18"/>
        <v>-0.7852822965921501</v>
      </c>
      <c r="N154" s="13">
        <f t="shared" si="19"/>
        <v>3.9343185453809832E-7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4.8320996443546491</v>
      </c>
      <c r="H155" s="10">
        <f t="shared" si="20"/>
        <v>-0.77682751501096281</v>
      </c>
      <c r="I155">
        <f t="shared" si="16"/>
        <v>-9.3219301801315542</v>
      </c>
      <c r="K155">
        <f t="shared" si="17"/>
        <v>-0.77618218708164632</v>
      </c>
      <c r="M155">
        <f t="shared" si="18"/>
        <v>-0.77618218708164632</v>
      </c>
      <c r="N155" s="13">
        <f t="shared" si="19"/>
        <v>4.1644813635590351E-7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4.8434821613058041</v>
      </c>
      <c r="H156" s="10">
        <f t="shared" si="20"/>
        <v>-0.76781952965464872</v>
      </c>
      <c r="I156">
        <f t="shared" si="16"/>
        <v>-9.2138343558557843</v>
      </c>
      <c r="K156">
        <f t="shared" si="17"/>
        <v>-0.7671562028794463</v>
      </c>
      <c r="M156">
        <f t="shared" si="18"/>
        <v>-0.7671562028794463</v>
      </c>
      <c r="N156" s="13">
        <f t="shared" si="19"/>
        <v>4.4000241070044434E-7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4.8548646782569609</v>
      </c>
      <c r="H157" s="10">
        <f t="shared" si="20"/>
        <v>-0.7588860216856087</v>
      </c>
      <c r="I157">
        <f t="shared" si="16"/>
        <v>-9.106632260227304</v>
      </c>
      <c r="K157">
        <f t="shared" si="17"/>
        <v>-0.75820479819821085</v>
      </c>
      <c r="M157">
        <f t="shared" si="18"/>
        <v>-0.75820479819821085</v>
      </c>
      <c r="N157" s="13">
        <f t="shared" si="19"/>
        <v>4.6406543978249261E-7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4.8662471952081159</v>
      </c>
      <c r="H158" s="10">
        <f t="shared" si="20"/>
        <v>-0.75002738302431937</v>
      </c>
      <c r="I158">
        <f t="shared" si="16"/>
        <v>-9.0003285962918333</v>
      </c>
      <c r="K158">
        <f t="shared" si="17"/>
        <v>-0.74932837920410078</v>
      </c>
      <c r="M158">
        <f t="shared" si="18"/>
        <v>-0.74932837920410078</v>
      </c>
      <c r="N158" s="13">
        <f t="shared" si="19"/>
        <v>4.8860634068018439E-7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4.8776297121592727</v>
      </c>
      <c r="H159" s="10">
        <f t="shared" si="20"/>
        <v>-0.7412439596603998</v>
      </c>
      <c r="I159">
        <f t="shared" si="16"/>
        <v>-8.8949275159247971</v>
      </c>
      <c r="K159">
        <f t="shared" si="17"/>
        <v>-0.74052730585290305</v>
      </c>
      <c r="M159">
        <f t="shared" si="18"/>
        <v>-0.74052730585290305</v>
      </c>
      <c r="N159" s="13">
        <f t="shared" si="19"/>
        <v>5.1359267979958551E-7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4.8890122291104277</v>
      </c>
      <c r="H160" s="10">
        <f t="shared" si="20"/>
        <v>-0.73253605344046546</v>
      </c>
      <c r="I160">
        <f t="shared" si="16"/>
        <v>-8.7904326412855855</v>
      </c>
      <c r="K160">
        <f t="shared" si="17"/>
        <v>-0.7318018936680265</v>
      </c>
      <c r="M160">
        <f t="shared" si="18"/>
        <v>-0.7318018936680265</v>
      </c>
      <c r="N160" s="13">
        <f t="shared" si="19"/>
        <v>5.3899057146762279E-7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4.9003947460615844</v>
      </c>
      <c r="H161" s="10">
        <f t="shared" si="20"/>
        <v>-0.72390392379880852</v>
      </c>
      <c r="I161">
        <f t="shared" si="16"/>
        <v>-8.6868470855857023</v>
      </c>
      <c r="K161">
        <f t="shared" si="17"/>
        <v>-0.72315241546202824</v>
      </c>
      <c r="M161">
        <f t="shared" si="18"/>
        <v>-0.72315241546202824</v>
      </c>
      <c r="N161" s="13">
        <f t="shared" si="19"/>
        <v>5.6476478025026606E-7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4.9117772630127394</v>
      </c>
      <c r="H162" s="10">
        <f t="shared" si="20"/>
        <v>-0.71534778943259281</v>
      </c>
      <c r="I162">
        <f t="shared" si="16"/>
        <v>-8.5841734731911146</v>
      </c>
      <c r="K162">
        <f t="shared" si="17"/>
        <v>-0.71457910300339689</v>
      </c>
      <c r="M162">
        <f t="shared" si="18"/>
        <v>-0.71457910300339689</v>
      </c>
      <c r="N162" s="13">
        <f t="shared" si="19"/>
        <v>5.9087882642997328E-7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4.9231597799638953</v>
      </c>
      <c r="H163" s="10">
        <f t="shared" si="20"/>
        <v>-0.70686782992320385</v>
      </c>
      <c r="I163">
        <f t="shared" si="16"/>
        <v>-8.4824139590784462</v>
      </c>
      <c r="K163">
        <f t="shared" si="17"/>
        <v>-0.70608214863015828</v>
      </c>
      <c r="M163">
        <f t="shared" si="18"/>
        <v>-0.70608214863015828</v>
      </c>
      <c r="N163" s="13">
        <f t="shared" si="19"/>
        <v>6.172950942417594E-7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4.9345422969150512</v>
      </c>
      <c r="H164" s="10">
        <f t="shared" si="20"/>
        <v>-0.69846418730535031</v>
      </c>
      <c r="I164">
        <f t="shared" si="16"/>
        <v>-8.3815702476642038</v>
      </c>
      <c r="K164">
        <f t="shared" si="17"/>
        <v>-0.69766170681193107</v>
      </c>
      <c r="M164">
        <f t="shared" si="18"/>
        <v>-0.69766170681193107</v>
      </c>
      <c r="N164" s="13">
        <f t="shared" si="19"/>
        <v>6.439749423183937E-7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4.945924813866208</v>
      </c>
      <c r="H165" s="10">
        <f t="shared" si="20"/>
        <v>-0.69013696758546306</v>
      </c>
      <c r="I165">
        <f t="shared" si="16"/>
        <v>-8.2816436110255562</v>
      </c>
      <c r="K165">
        <f t="shared" si="17"/>
        <v>-0.68931789566192547</v>
      </c>
      <c r="M165">
        <f t="shared" si="18"/>
        <v>-0.68931789566192547</v>
      </c>
      <c r="N165" s="13">
        <f t="shared" si="19"/>
        <v>6.7087881592755828E-7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4.957307330817363</v>
      </c>
      <c r="H166" s="10">
        <f t="shared" si="20"/>
        <v>-0.68188624221090111</v>
      </c>
      <c r="I166">
        <f t="shared" si="16"/>
        <v>-8.1826349065308133</v>
      </c>
      <c r="K166">
        <f t="shared" si="17"/>
        <v>-0.68105079840039384</v>
      </c>
      <c r="M166">
        <f t="shared" si="18"/>
        <v>-0.68105079840039384</v>
      </c>
      <c r="N166" s="13">
        <f t="shared" si="19"/>
        <v>6.9796636051489669E-7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4.9686898477685189</v>
      </c>
      <c r="H167" s="10">
        <f t="shared" si="20"/>
        <v>-0.67371204949142405</v>
      </c>
      <c r="I167">
        <f t="shared" si="16"/>
        <v>-8.084544593897089</v>
      </c>
      <c r="K167">
        <f t="shared" si="17"/>
        <v>-0.67286046477095585</v>
      </c>
      <c r="M167">
        <f t="shared" si="18"/>
        <v>-0.67286046477095585</v>
      </c>
      <c r="N167" s="13">
        <f t="shared" si="19"/>
        <v>7.2519653613490481E-7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4.9800723647196747</v>
      </c>
      <c r="H168" s="10">
        <f t="shared" si="20"/>
        <v>-0.66561439597435379</v>
      </c>
      <c r="I168">
        <f t="shared" si="16"/>
        <v>-7.987372751692245</v>
      </c>
      <c r="K168">
        <f t="shared" si="17"/>
        <v>-0.66474691241122519</v>
      </c>
      <c r="M168">
        <f t="shared" si="18"/>
        <v>-0.66474691241122519</v>
      </c>
      <c r="N168" s="13">
        <f t="shared" si="19"/>
        <v>7.5252773229829441E-7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4.9914548816708315</v>
      </c>
      <c r="H169" s="10">
        <f t="shared" si="20"/>
        <v>-0.65759325777480693</v>
      </c>
      <c r="I169">
        <f t="shared" si="16"/>
        <v>-7.8911190932976831</v>
      </c>
      <c r="K169">
        <f t="shared" si="17"/>
        <v>-0.65671012817908003</v>
      </c>
      <c r="M169">
        <f t="shared" si="18"/>
        <v>-0.65671012817908003</v>
      </c>
      <c r="N169" s="13">
        <f t="shared" si="19"/>
        <v>7.7991788284874862E-7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5.0028373986219865</v>
      </c>
      <c r="H170" s="10">
        <f t="shared" si="20"/>
        <v>-0.64964858186233854</v>
      </c>
      <c r="I170">
        <f t="shared" si="16"/>
        <v>-7.7957829823480624</v>
      </c>
      <c r="K170">
        <f t="shared" si="17"/>
        <v>-0.64875006943590807</v>
      </c>
      <c r="M170">
        <f t="shared" si="18"/>
        <v>-0.64875006943590807</v>
      </c>
      <c r="N170" s="13">
        <f t="shared" si="19"/>
        <v>8.0732458044996084E-7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5.0142199155731424</v>
      </c>
      <c r="H171" s="10">
        <f t="shared" si="20"/>
        <v>-0.64178028730530123</v>
      </c>
      <c r="I171">
        <f t="shared" si="16"/>
        <v>-7.7013634476636152</v>
      </c>
      <c r="K171">
        <f t="shared" si="17"/>
        <v>-0.64086666528810698</v>
      </c>
      <c r="M171">
        <f t="shared" si="18"/>
        <v>-0.64086666528810698</v>
      </c>
      <c r="N171" s="13">
        <f t="shared" si="19"/>
        <v>8.3470519030208838E-7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5.0256024325242983</v>
      </c>
      <c r="H172" s="10">
        <f t="shared" si="20"/>
        <v>-0.63398826647418549</v>
      </c>
      <c r="I172">
        <f t="shared" si="16"/>
        <v>-7.6078591976902263</v>
      </c>
      <c r="K172">
        <f t="shared" si="17"/>
        <v>-0.63305981778809262</v>
      </c>
      <c r="M172">
        <f t="shared" si="18"/>
        <v>-0.63305981778809262</v>
      </c>
      <c r="N172" s="13">
        <f t="shared" si="19"/>
        <v>8.6201696270758653E-7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5.0369849494754551</v>
      </c>
      <c r="H173" s="10">
        <f t="shared" si="20"/>
        <v>-0.626272386205172</v>
      </c>
      <c r="I173">
        <f t="shared" si="16"/>
        <v>-7.5152686344620641</v>
      </c>
      <c r="K173">
        <f t="shared" si="17"/>
        <v>-0.62532940309602147</v>
      </c>
      <c r="M173">
        <f t="shared" si="18"/>
        <v>-0.62532940309602147</v>
      </c>
      <c r="N173" s="13">
        <f t="shared" si="19"/>
        <v>8.8921714414320091E-7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5.0483674664266101</v>
      </c>
      <c r="H174" s="10">
        <f t="shared" si="20"/>
        <v>-0.61863248892509193</v>
      </c>
      <c r="I174">
        <f t="shared" si="16"/>
        <v>-7.4235898671011036</v>
      </c>
      <c r="K174">
        <f t="shared" si="17"/>
        <v>-0.61767527260341037</v>
      </c>
      <c r="M174">
        <f t="shared" si="18"/>
        <v>-0.61767527260341037</v>
      </c>
      <c r="N174" s="13">
        <f t="shared" si="19"/>
        <v>9.1626308649356276E-7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5.0597499833777659</v>
      </c>
      <c r="H175" s="10">
        <f t="shared" si="20"/>
        <v>-0.61106839373895327</v>
      </c>
      <c r="I175">
        <f t="shared" si="16"/>
        <v>-7.3328207248674389</v>
      </c>
      <c r="K175">
        <f t="shared" si="17"/>
        <v>-0.61009725401978254</v>
      </c>
      <c r="M175">
        <f t="shared" si="18"/>
        <v>-0.61009725401978254</v>
      </c>
      <c r="N175" s="13">
        <f t="shared" si="19"/>
        <v>9.4311235415100961E-7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5.0711325003289218</v>
      </c>
      <c r="H176" s="10">
        <f t="shared" si="20"/>
        <v>-0.60357989748116525</v>
      </c>
      <c r="I176">
        <f t="shared" si="16"/>
        <v>-7.242958769773983</v>
      </c>
      <c r="K176">
        <f t="shared" si="17"/>
        <v>-0.6025951524234725</v>
      </c>
      <c r="M176">
        <f t="shared" si="18"/>
        <v>-0.6025951524234725</v>
      </c>
      <c r="N176" s="13">
        <f t="shared" si="19"/>
        <v>9.6972282865029474E-7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5.0825150172800786</v>
      </c>
      <c r="H177" s="10">
        <f t="shared" si="20"/>
        <v>-0.59616677573155252</v>
      </c>
      <c r="I177">
        <f t="shared" si="16"/>
        <v>-7.1540013087786303</v>
      </c>
      <c r="K177">
        <f t="shared" si="17"/>
        <v>-0.59516875127764013</v>
      </c>
      <c r="M177">
        <f t="shared" si="18"/>
        <v>-0.59516875127764013</v>
      </c>
      <c r="N177" s="13">
        <f t="shared" si="19"/>
        <v>9.9605281060713205E-7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5.0938975342312336</v>
      </c>
      <c r="H178" s="10">
        <f t="shared" si="20"/>
        <v>-0.58882878379722525</v>
      </c>
      <c r="I178">
        <f t="shared" si="16"/>
        <v>-7.065945405566703</v>
      </c>
      <c r="K178">
        <f t="shared" si="17"/>
        <v>-0.58781781341256667</v>
      </c>
      <c r="M178">
        <f t="shared" si="18"/>
        <v>-0.58781781341256667</v>
      </c>
      <c r="N178" s="13">
        <f t="shared" si="19"/>
        <v>1.0220611186567226E-6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5.1052800511823895</v>
      </c>
      <c r="H179" s="10">
        <f t="shared" si="20"/>
        <v>-0.58156565766133939</v>
      </c>
      <c r="I179">
        <f t="shared" si="16"/>
        <v>-6.9787878919360722</v>
      </c>
      <c r="K179">
        <f t="shared" si="17"/>
        <v>-0.58054208197522295</v>
      </c>
      <c r="M179">
        <f t="shared" si="18"/>
        <v>-0.58054208197522295</v>
      </c>
      <c r="N179" s="13">
        <f t="shared" si="19"/>
        <v>1.0477071852087414E-6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5.1166625681335454</v>
      </c>
      <c r="H180" s="10">
        <f t="shared" si="20"/>
        <v>-0.57437711489974796</v>
      </c>
      <c r="I180">
        <f t="shared" si="16"/>
        <v>-6.8925253787969751</v>
      </c>
      <c r="K180">
        <f t="shared" si="17"/>
        <v>-0.57334128134712592</v>
      </c>
      <c r="M180">
        <f t="shared" si="18"/>
        <v>-0.57334128134712592</v>
      </c>
      <c r="N180" s="13">
        <f t="shared" si="19"/>
        <v>1.0729511487376073E-6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5.1280450850847021</v>
      </c>
      <c r="H181" s="10">
        <f t="shared" si="20"/>
        <v>-0.56726285556652301</v>
      </c>
      <c r="I181">
        <f t="shared" si="16"/>
        <v>-6.8071542667982765</v>
      </c>
      <c r="K181">
        <f t="shared" si="17"/>
        <v>-0.56621511803141045</v>
      </c>
      <c r="M181">
        <f t="shared" si="18"/>
        <v>-0.56621511803141045</v>
      </c>
      <c r="N181" s="13">
        <f t="shared" si="19"/>
        <v>1.0977539424837396E-6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5.1394276020358571</v>
      </c>
      <c r="H182" s="10">
        <f t="shared" si="20"/>
        <v>-0.56022256304929141</v>
      </c>
      <c r="I182">
        <f t="shared" si="16"/>
        <v>-6.7226707565914969</v>
      </c>
      <c r="K182">
        <f t="shared" si="17"/>
        <v>-0.55916328151007544</v>
      </c>
      <c r="M182">
        <f t="shared" si="18"/>
        <v>-0.55916328151007544</v>
      </c>
      <c r="N182" s="13">
        <f t="shared" si="19"/>
        <v>1.1220773793237604E-6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5.150810118987013</v>
      </c>
      <c r="H183" s="10">
        <f t="shared" si="20"/>
        <v>-0.55325590489530529</v>
      </c>
      <c r="I183">
        <f t="shared" si="16"/>
        <v>-6.6390708587436631</v>
      </c>
      <c r="K183">
        <f t="shared" si="17"/>
        <v>-0.55218544507228307</v>
      </c>
      <c r="M183">
        <f t="shared" si="18"/>
        <v>-0.55218544507228307</v>
      </c>
      <c r="N183" s="13">
        <f t="shared" si="19"/>
        <v>1.145884232704783E-6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5.162192635938168</v>
      </c>
      <c r="H184" s="10">
        <f t="shared" si="20"/>
        <v>-0.54636253360914289</v>
      </c>
      <c r="I184">
        <f t="shared" si="16"/>
        <v>-6.5563504033097146</v>
      </c>
      <c r="K184">
        <f t="shared" si="17"/>
        <v>-0.54528126661461074</v>
      </c>
      <c r="M184">
        <f t="shared" si="18"/>
        <v>-0.54528126661461074</v>
      </c>
      <c r="N184" s="13">
        <f t="shared" si="19"/>
        <v>1.1691383134645852E-6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5.1735751528893248</v>
      </c>
      <c r="H185" s="10">
        <f t="shared" si="20"/>
        <v>-0.53954208742290288</v>
      </c>
      <c r="I185">
        <f t="shared" si="16"/>
        <v>-6.4745050490748346</v>
      </c>
      <c r="K185">
        <f t="shared" si="17"/>
        <v>-0.53845038941409029</v>
      </c>
      <c r="M185">
        <f t="shared" si="18"/>
        <v>-0.53845038941409029</v>
      </c>
      <c r="N185" s="13">
        <f t="shared" si="19"/>
        <v>1.1918045424453773E-6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5.1849576698404807</v>
      </c>
      <c r="H186" s="10">
        <f t="shared" si="20"/>
        <v>-0.53279419103973935</v>
      </c>
      <c r="I186">
        <f t="shared" si="16"/>
        <v>-6.3935302924768722</v>
      </c>
      <c r="K186">
        <f t="shared" si="17"/>
        <v>-0.53169244287487216</v>
      </c>
      <c r="M186">
        <f t="shared" si="18"/>
        <v>-0.53169244287487216</v>
      </c>
      <c r="N186" s="13">
        <f t="shared" si="19"/>
        <v>1.2138490187882187E-6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5.1963401867916366</v>
      </c>
      <c r="H187" s="10">
        <f t="shared" si="20"/>
        <v>-0.52611845635155097</v>
      </c>
      <c r="I187">
        <f t="shared" si="16"/>
        <v>-6.3134214762186112</v>
      </c>
      <c r="K187">
        <f t="shared" si="17"/>
        <v>-0.52500704324931091</v>
      </c>
      <c r="M187">
        <f t="shared" si="18"/>
        <v>-0.52500704324931091</v>
      </c>
      <c r="N187" s="13">
        <f t="shared" si="19"/>
        <v>1.2352390838308636E-6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5.2077227037427916</v>
      </c>
      <c r="H188" s="10">
        <f t="shared" si="20"/>
        <v>-0.51951448313162263</v>
      </c>
      <c r="I188">
        <f t="shared" si="16"/>
        <v>-6.2341737975794711</v>
      </c>
      <c r="K188">
        <f t="shared" si="17"/>
        <v>-0.51839379433425747</v>
      </c>
      <c r="M188">
        <f t="shared" si="18"/>
        <v>-0.51839379433425747</v>
      </c>
      <c r="N188" s="13">
        <f t="shared" si="19"/>
        <v>1.2559433805397569E-6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5.2191052206939483</v>
      </c>
      <c r="H189" s="10">
        <f t="shared" si="20"/>
        <v>-0.51298185970298837</v>
      </c>
      <c r="I189">
        <f t="shared" si="16"/>
        <v>-6.1557823164358609</v>
      </c>
      <c r="K189">
        <f t="shared" si="17"/>
        <v>-0.5118522881433103</v>
      </c>
      <c r="M189">
        <f t="shared" si="18"/>
        <v>-0.5118522881433103</v>
      </c>
      <c r="N189" s="13">
        <f t="shared" si="19"/>
        <v>1.2759319084335647E-6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5.2304877376451042</v>
      </c>
      <c r="H190" s="10">
        <f t="shared" si="20"/>
        <v>-0.50652016358326701</v>
      </c>
      <c r="I190">
        <f t="shared" si="16"/>
        <v>-6.0782419629992042</v>
      </c>
      <c r="K190">
        <f t="shared" si="17"/>
        <v>-0.5053821055557699</v>
      </c>
      <c r="M190">
        <f t="shared" si="18"/>
        <v>-0.5053821055557699</v>
      </c>
      <c r="N190" s="13">
        <f t="shared" si="19"/>
        <v>1.2951760739506198E-6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5.2418702545962601</v>
      </c>
      <c r="H191" s="10">
        <f t="shared" si="20"/>
        <v>-0.50012896210669344</v>
      </c>
      <c r="I191">
        <f t="shared" si="16"/>
        <v>-6.0015475452803209</v>
      </c>
      <c r="K191">
        <f t="shared" si="17"/>
        <v>-0.49898281694299229</v>
      </c>
      <c r="M191">
        <f t="shared" si="18"/>
        <v>-0.49898281694299229</v>
      </c>
      <c r="N191" s="13">
        <f t="shared" si="19"/>
        <v>1.3136487362755383E-6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5.2532527715474151</v>
      </c>
      <c r="H192" s="10">
        <f t="shared" si="20"/>
        <v>-0.49380781302405802</v>
      </c>
      <c r="I192">
        <f t="shared" si="16"/>
        <v>-5.9256937562886964</v>
      </c>
      <c r="K192">
        <f t="shared" si="17"/>
        <v>-0.49265398277285494</v>
      </c>
      <c r="M192">
        <f t="shared" si="18"/>
        <v>-0.49265398277285494</v>
      </c>
      <c r="N192" s="13">
        <f t="shared" si="19"/>
        <v>1.3313242485913642E-6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5.264635288498571</v>
      </c>
      <c r="H193" s="10">
        <f t="shared" si="20"/>
        <v>-0.48755626508123329</v>
      </c>
      <c r="I193">
        <f t="shared" si="16"/>
        <v>-5.8506751809747994</v>
      </c>
      <c r="K193">
        <f t="shared" si="17"/>
        <v>-0.48639515419299284</v>
      </c>
      <c r="M193">
        <f t="shared" si="18"/>
        <v>-0.48639515419299284</v>
      </c>
      <c r="N193" s="13">
        <f t="shared" si="19"/>
        <v>1.3481784947905185E-6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5.2760178054497278</v>
      </c>
      <c r="H194" s="10">
        <f t="shared" si="20"/>
        <v>-0.48137385857695814</v>
      </c>
      <c r="I194">
        <f t="shared" si="16"/>
        <v>-5.7764863029234981</v>
      </c>
      <c r="K194">
        <f t="shared" si="17"/>
        <v>-0.48020587359347</v>
      </c>
      <c r="M194">
        <f t="shared" si="18"/>
        <v>-0.48020587359347</v>
      </c>
      <c r="N194" s="13">
        <f t="shared" si="19"/>
        <v>1.3641889216537791E-6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5.2874003224008828</v>
      </c>
      <c r="H195" s="10">
        <f t="shared" si="20"/>
        <v>-0.4752601259005233</v>
      </c>
      <c r="I195">
        <f t="shared" si="16"/>
        <v>-5.7031215108062794</v>
      </c>
      <c r="K195">
        <f t="shared" si="17"/>
        <v>-0.47408567514950739</v>
      </c>
      <c r="M195">
        <f t="shared" si="18"/>
        <v>-0.47408567514950739</v>
      </c>
      <c r="N195" s="13">
        <f t="shared" si="19"/>
        <v>1.3793345665618343E-6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5.2987828393520386</v>
      </c>
      <c r="H196" s="10">
        <f t="shared" si="20"/>
        <v>-0.46921459204998611</v>
      </c>
      <c r="I196">
        <f t="shared" si="16"/>
        <v>-5.6305751045998331</v>
      </c>
      <c r="K196">
        <f t="shared" si="17"/>
        <v>-0.4680340853448885</v>
      </c>
      <c r="M196">
        <f t="shared" si="18"/>
        <v>-0.4680340853448885</v>
      </c>
      <c r="N196" s="13">
        <f t="shared" si="19"/>
        <v>1.3935960807804321E-6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5.3101653563031945</v>
      </c>
      <c r="H197" s="10">
        <f t="shared" si="20"/>
        <v>-0.46323677513152345</v>
      </c>
      <c r="I197">
        <f t="shared" si="16"/>
        <v>-5.5588413015782816</v>
      </c>
      <c r="K197">
        <f t="shared" si="17"/>
        <v>-0.46205062347664938</v>
      </c>
      <c r="M197">
        <f t="shared" si="18"/>
        <v>-0.46205062347664938</v>
      </c>
      <c r="N197" s="13">
        <f t="shared" si="19"/>
        <v>1.4069557483604903E-6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5.3215478732543513</v>
      </c>
      <c r="H198" s="10">
        <f t="shared" si="20"/>
        <v>-0.45732618684051451</v>
      </c>
      <c r="I198">
        <f t="shared" si="16"/>
        <v>-5.4879142420861742</v>
      </c>
      <c r="K198">
        <f t="shared" si="17"/>
        <v>-0.45613480214161484</v>
      </c>
      <c r="M198">
        <f t="shared" si="18"/>
        <v>-0.45613480214161484</v>
      </c>
      <c r="N198" s="13">
        <f t="shared" si="19"/>
        <v>1.4193975007722761E-6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5.3329303902055063</v>
      </c>
      <c r="H199" s="10">
        <f t="shared" si="20"/>
        <v>-0.45148233292492557</v>
      </c>
      <c r="I199">
        <f t="shared" si="16"/>
        <v>-5.4177879950991068</v>
      </c>
      <c r="K199">
        <f t="shared" si="17"/>
        <v>-0.45028612770536219</v>
      </c>
      <c r="M199">
        <f t="shared" si="18"/>
        <v>-0.45028612770536219</v>
      </c>
      <c r="N199" s="13">
        <f t="shared" si="19"/>
        <v>1.430906927310658E-6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5.3443129071566622</v>
      </c>
      <c r="H200" s="10">
        <f t="shared" si="20"/>
        <v>-0.44570471363155656</v>
      </c>
      <c r="I200">
        <f t="shared" si="16"/>
        <v>-5.3484565635786785</v>
      </c>
      <c r="K200">
        <f t="shared" si="17"/>
        <v>-0.44450410075413876</v>
      </c>
      <c r="M200">
        <f t="shared" si="18"/>
        <v>-0.44450410075413876</v>
      </c>
      <c r="N200" s="13">
        <f t="shared" si="19"/>
        <v>1.441471281421437E-6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5.3556954241078181</v>
      </c>
      <c r="H201" s="10">
        <f t="shared" si="20"/>
        <v>-0.43999282413568652</v>
      </c>
      <c r="I201">
        <f t="shared" si="16"/>
        <v>-5.2799138896282383</v>
      </c>
      <c r="K201">
        <f t="shared" si="17"/>
        <v>-0.43878821653028932</v>
      </c>
      <c r="M201">
        <f t="shared" si="18"/>
        <v>-0.43878821653028932</v>
      </c>
      <c r="N201" s="13">
        <f t="shared" si="19"/>
        <v>1.4510794829807787E-6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5.367077941058974</v>
      </c>
      <c r="H202" s="10">
        <f t="shared" si="20"/>
        <v>-0.43434615495464612</v>
      </c>
      <c r="I202">
        <f t="shared" si="16"/>
        <v>-5.2121538594557535</v>
      </c>
      <c r="K202">
        <f t="shared" si="17"/>
        <v>-0.43313796535168342</v>
      </c>
      <c r="M202">
        <f t="shared" si="18"/>
        <v>-0.43313796535168342</v>
      </c>
      <c r="N202" s="13">
        <f t="shared" si="19"/>
        <v>1.459722116707181E-6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5.3784604580101298</v>
      </c>
      <c r="H203" s="10">
        <f t="shared" si="20"/>
        <v>-0.42876419234582358</v>
      </c>
      <c r="I203">
        <f t="shared" si="16"/>
        <v>-5.1451703081498827</v>
      </c>
      <c r="K203">
        <f t="shared" si="17"/>
        <v>-0.42755283301565994</v>
      </c>
      <c r="M203">
        <f t="shared" si="18"/>
        <v>-0.42755283301565994</v>
      </c>
      <c r="N203" s="13">
        <f t="shared" si="19"/>
        <v>1.4673914267745065E-6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5.3898429749612857</v>
      </c>
      <c r="H204" s="10">
        <f t="shared" si="20"/>
        <v>-0.42324641868960033</v>
      </c>
      <c r="I204">
        <f t="shared" si="16"/>
        <v>-5.078957024275204</v>
      </c>
      <c r="K204">
        <f t="shared" si="17"/>
        <v>-0.42203230118796192</v>
      </c>
      <c r="M204">
        <f t="shared" si="18"/>
        <v>-0.42203230118796192</v>
      </c>
      <c r="N204" s="13">
        <f t="shared" si="19"/>
        <v>1.4740813077846994E-6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5.4012254919124416</v>
      </c>
      <c r="H205" s="10">
        <f t="shared" si="20"/>
        <v>-0.41779231285769464</v>
      </c>
      <c r="I205">
        <f t="shared" si="16"/>
        <v>-5.0135077542923359</v>
      </c>
      <c r="K205">
        <f t="shared" si="17"/>
        <v>-0.41657584777714302</v>
      </c>
      <c r="M205">
        <f t="shared" si="18"/>
        <v>-0.41657584777714302</v>
      </c>
      <c r="N205" s="13">
        <f t="shared" si="19"/>
        <v>1.4797872922014613E-6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5.4126080088635975</v>
      </c>
      <c r="H206" s="10">
        <f t="shared" si="20"/>
        <v>-0.41240135056738009</v>
      </c>
      <c r="I206">
        <f t="shared" si="16"/>
        <v>-4.9488162068085613</v>
      </c>
      <c r="K206">
        <f t="shared" si="17"/>
        <v>-0.41118294729489413</v>
      </c>
      <c r="M206">
        <f t="shared" si="18"/>
        <v>-0.41118294729489413</v>
      </c>
      <c r="N206" s="13">
        <f t="shared" si="19"/>
        <v>1.4845065344044897E-6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5.4239905258147534</v>
      </c>
      <c r="H207" s="10">
        <f t="shared" si="20"/>
        <v>-0.40707300472202884</v>
      </c>
      <c r="I207">
        <f t="shared" si="16"/>
        <v>-4.8848760566643463</v>
      </c>
      <c r="K207">
        <f t="shared" si="17"/>
        <v>-0.40585307120273806</v>
      </c>
      <c r="M207">
        <f t="shared" si="18"/>
        <v>-0.40585307120273806</v>
      </c>
      <c r="N207" s="13">
        <f t="shared" si="19"/>
        <v>1.4882377914891962E-6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5.4353730427659093</v>
      </c>
      <c r="H208" s="10">
        <f t="shared" si="20"/>
        <v>-0.40180674573841924</v>
      </c>
      <c r="I208">
        <f t="shared" si="16"/>
        <v>-4.8216809488610313</v>
      </c>
      <c r="K208">
        <f t="shared" si="17"/>
        <v>-0.40058568824552315</v>
      </c>
      <c r="M208">
        <f t="shared" si="18"/>
        <v>-0.40058568824552315</v>
      </c>
      <c r="N208" s="13">
        <f t="shared" si="19"/>
        <v>1.490981400957667E-6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5.4467555597170643</v>
      </c>
      <c r="H209" s="10">
        <f t="shared" si="20"/>
        <v>-0.39660204186123316</v>
      </c>
      <c r="I209">
        <f t="shared" si="16"/>
        <v>-4.7592245023347974</v>
      </c>
      <c r="K209">
        <f t="shared" si="17"/>
        <v>-0.39538026477212923</v>
      </c>
      <c r="M209">
        <f t="shared" si="18"/>
        <v>-0.39538026477212923</v>
      </c>
      <c r="N209" s="13">
        <f t="shared" si="19"/>
        <v>1.4927392554592624E-6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5.458138076668221</v>
      </c>
      <c r="H210" s="10">
        <f t="shared" si="20"/>
        <v>-0.39145835946515467</v>
      </c>
      <c r="I210">
        <f t="shared" si="16"/>
        <v>-4.6975003135818563</v>
      </c>
      <c r="K210">
        <f t="shared" si="17"/>
        <v>-0.39023626504379427</v>
      </c>
      <c r="M210">
        <f t="shared" si="18"/>
        <v>-0.39023626504379427</v>
      </c>
      <c r="N210" s="13">
        <f t="shared" si="19"/>
        <v>1.4935147747202058E-6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5.4695205936193769</v>
      </c>
      <c r="H211" s="10">
        <f t="shared" si="20"/>
        <v>-0.38637516334497135</v>
      </c>
      <c r="I211">
        <f t="shared" si="16"/>
        <v>-4.6365019601396558</v>
      </c>
      <c r="K211">
        <f t="shared" si="17"/>
        <v>-0.38515315153045981</v>
      </c>
      <c r="M211">
        <f t="shared" si="18"/>
        <v>-0.38515315153045981</v>
      </c>
      <c r="N211" s="13">
        <f t="shared" si="19"/>
        <v>1.4933128748057783E-6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5.4809031105705328</v>
      </c>
      <c r="H212" s="10">
        <f t="shared" si="20"/>
        <v>-0.38135191699406673</v>
      </c>
      <c r="I212">
        <f t="shared" ref="I212:I275" si="23">H212*$E$6</f>
        <v>-4.576223003928801</v>
      </c>
      <c r="K212">
        <f t="shared" ref="K212:K275" si="24">(1/2)*($L$9*$L$4*EXP(-$L$7*$O$6*(G212/$O$6-1))-($L$9*$L$6*EXP(-$L$5*$O$6*(G212/$O$6-1))))</f>
        <v>-0.38013038519550613</v>
      </c>
      <c r="M212">
        <f t="shared" ref="M212:M275" si="25">(1/2)*($L$9*$O$4*EXP(-$O$8*$O$6*(G212/$O$6-1))-($L$9*$O$7*EXP(-$O$5*$O$6*(G212/$O$6-1))))</f>
        <v>-0.38013038519550613</v>
      </c>
      <c r="N212" s="13">
        <f t="shared" ref="N212:N275" si="26">(M212-H212)^2*O212</f>
        <v>1.4921399348947051E-6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5.4922856275216878</v>
      </c>
      <c r="H213" s="10">
        <f t="shared" ref="H213:H276" si="27">-(-$B$4)*(1+D213+$E$5*D213^3)*EXP(-D213)</f>
        <v>-0.37638808287167941</v>
      </c>
      <c r="I213">
        <f t="shared" si="23"/>
        <v>-4.5166569944601527</v>
      </c>
      <c r="K213">
        <f t="shared" si="24"/>
        <v>-0.37516742576925538</v>
      </c>
      <c r="M213">
        <f t="shared" si="25"/>
        <v>-0.37516742576925538</v>
      </c>
      <c r="N213" s="13">
        <f t="shared" si="26"/>
        <v>1.4900037616982229E-6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5.5036681444728446</v>
      </c>
      <c r="H214" s="10">
        <f t="shared" si="27"/>
        <v>-0.37148312265929634</v>
      </c>
      <c r="I214">
        <f t="shared" si="23"/>
        <v>-4.4577974719115563</v>
      </c>
      <c r="K214">
        <f t="shared" si="24"/>
        <v>-0.3702637320116009</v>
      </c>
      <c r="M214">
        <f t="shared" si="25"/>
        <v>-0.3702637320116009</v>
      </c>
      <c r="N214" s="13">
        <f t="shared" si="26"/>
        <v>1.4869135516871038E-6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5.5150506614239996</v>
      </c>
      <c r="H215" s="10">
        <f t="shared" si="27"/>
        <v>-0.3666364975065336</v>
      </c>
      <c r="I215">
        <f t="shared" si="23"/>
        <v>-4.3996379700784036</v>
      </c>
      <c r="K215">
        <f t="shared" si="24"/>
        <v>-0.36541876196411355</v>
      </c>
      <c r="M215">
        <f t="shared" si="25"/>
        <v>-0.36541876196411355</v>
      </c>
      <c r="N215" s="13">
        <f t="shared" si="26"/>
        <v>1.4828798512730556E-6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5.5264331783751564</v>
      </c>
      <c r="H216" s="10">
        <f t="shared" si="27"/>
        <v>-0.36184766826684917</v>
      </c>
      <c r="I216">
        <f t="shared" si="23"/>
        <v>-4.3421720192021898</v>
      </c>
      <c r="K216">
        <f t="shared" si="24"/>
        <v>-0.36063197319195195</v>
      </c>
      <c r="M216">
        <f t="shared" si="25"/>
        <v>-0.36063197319195195</v>
      </c>
      <c r="N216" s="13">
        <f t="shared" si="26"/>
        <v>1.477914515129348E-6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5.5378156953263113</v>
      </c>
      <c r="H217" s="10">
        <f t="shared" si="27"/>
        <v>-0.3571160957234214</v>
      </c>
      <c r="I217">
        <f t="shared" si="23"/>
        <v>-4.2853931486810568</v>
      </c>
      <c r="K217">
        <f t="shared" si="24"/>
        <v>-0.3559028230159279</v>
      </c>
      <c r="M217">
        <f t="shared" si="25"/>
        <v>-0.3559028230159279</v>
      </c>
      <c r="N217" s="13">
        <f t="shared" si="26"/>
        <v>1.4720306627485977E-6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5.5491982122774681</v>
      </c>
      <c r="H218" s="10">
        <f t="shared" si="27"/>
        <v>-0.35244124080551653</v>
      </c>
      <c r="I218">
        <f t="shared" si="23"/>
        <v>-4.2292948896661979</v>
      </c>
      <c r="K218">
        <f t="shared" si="24"/>
        <v>-0.35123076873501435</v>
      </c>
      <c r="M218">
        <f t="shared" si="25"/>
        <v>-0.35123076873501435</v>
      </c>
      <c r="N218" s="13">
        <f t="shared" si="26"/>
        <v>1.4652426334658289E-6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5.5605807292286231</v>
      </c>
      <c r="H219" s="10">
        <f t="shared" si="27"/>
        <v>-0.34782256479566004</v>
      </c>
      <c r="I219">
        <f t="shared" si="23"/>
        <v>-4.1738707775479202</v>
      </c>
      <c r="K219">
        <f t="shared" si="24"/>
        <v>-0.34661526783963864</v>
      </c>
      <c r="M219">
        <f t="shared" si="25"/>
        <v>-0.34661526783963864</v>
      </c>
      <c r="N219" s="13">
        <f t="shared" si="26"/>
        <v>1.4575659400185324E-6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5.5719632461797799</v>
      </c>
      <c r="H220" s="10">
        <f t="shared" si="27"/>
        <v>-0.34325952952791511</v>
      </c>
      <c r="I220">
        <f t="shared" si="23"/>
        <v>-4.1191143543349815</v>
      </c>
      <c r="K220">
        <f t="shared" si="24"/>
        <v>-0.34205577821603089</v>
      </c>
      <c r="M220">
        <f t="shared" si="25"/>
        <v>-0.34205577821603089</v>
      </c>
      <c r="N220" s="13">
        <f t="shared" si="26"/>
        <v>1.4490172208629705E-6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5.5833457631309349</v>
      </c>
      <c r="H221" s="10">
        <f t="shared" si="27"/>
        <v>-0.33875159757756446</v>
      </c>
      <c r="I221">
        <f t="shared" si="23"/>
        <v>-4.065019170930773</v>
      </c>
      <c r="K221">
        <f t="shared" si="24"/>
        <v>-0.33755175834194262</v>
      </c>
      <c r="M221">
        <f t="shared" si="25"/>
        <v>-0.33755175834194262</v>
      </c>
      <c r="N221" s="13">
        <f t="shared" si="26"/>
        <v>1.439614191337591E-6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5.5947282800820917</v>
      </c>
      <c r="H222" s="10">
        <f t="shared" si="27"/>
        <v>-0.33429823244248147</v>
      </c>
      <c r="I222">
        <f t="shared" si="23"/>
        <v>-4.0115787893097776</v>
      </c>
      <c r="K222">
        <f t="shared" si="24"/>
        <v>-0.33310266747399797</v>
      </c>
      <c r="M222">
        <f t="shared" si="25"/>
        <v>-0.33310266747399797</v>
      </c>
      <c r="N222" s="13">
        <f t="shared" si="26"/>
        <v>1.4293755938649474E-6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5.6061107970332467</v>
      </c>
      <c r="H223" s="10">
        <f t="shared" si="27"/>
        <v>-0.32989889871646866</v>
      </c>
      <c r="I223">
        <f t="shared" si="23"/>
        <v>-3.9587867845976241</v>
      </c>
      <c r="K223">
        <f t="shared" si="24"/>
        <v>-0.32870796582696815</v>
      </c>
      <c r="M223">
        <f t="shared" si="25"/>
        <v>-0.32870796582696815</v>
      </c>
      <c r="N223" s="13">
        <f t="shared" si="26"/>
        <v>1.4183211472940261E-6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5.6174933139844034</v>
      </c>
      <c r="H224" s="10">
        <f t="shared" si="27"/>
        <v>-0.32555306225483238</v>
      </c>
      <c r="I224">
        <f t="shared" si="23"/>
        <v>-3.9066367470579886</v>
      </c>
      <c r="K224">
        <f t="shared" si="24"/>
        <v>-0.32436711474521845</v>
      </c>
      <c r="M224">
        <f t="shared" si="25"/>
        <v>-0.32436711474521845</v>
      </c>
      <c r="N224" s="13">
        <f t="shared" si="26"/>
        <v>1.4064714955594759E-6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5.6288758309355584</v>
      </c>
      <c r="H225" s="10">
        <f t="shared" si="27"/>
        <v>-0.32126019033245501</v>
      </c>
      <c r="I225">
        <f t="shared" si="23"/>
        <v>-3.8551222839894601</v>
      </c>
      <c r="K225">
        <f t="shared" si="24"/>
        <v>-0.32007957686660488</v>
      </c>
      <c r="M225">
        <f t="shared" si="25"/>
        <v>-0.32007957686660488</v>
      </c>
      <c r="N225" s="13">
        <f t="shared" si="26"/>
        <v>1.3938481557466638E-6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5.6402583478867152</v>
      </c>
      <c r="H226" s="10">
        <f t="shared" si="27"/>
        <v>-0.31701975179461717</v>
      </c>
      <c r="I226">
        <f t="shared" si="23"/>
        <v>-3.804237021535406</v>
      </c>
      <c r="K226">
        <f t="shared" si="24"/>
        <v>-0.3158448162790467</v>
      </c>
      <c r="M226">
        <f t="shared" si="25"/>
        <v>-0.3158448162790467</v>
      </c>
      <c r="N226" s="13">
        <f t="shared" si="26"/>
        <v>1.3804734657488304E-6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5.6516408648378702</v>
      </c>
      <c r="H227" s="10">
        <f t="shared" si="27"/>
        <v>-0.31283121720081747</v>
      </c>
      <c r="I227">
        <f t="shared" si="23"/>
        <v>-3.7539746064098098</v>
      </c>
      <c r="K227">
        <f t="shared" si="24"/>
        <v>-0.31166229867004108</v>
      </c>
      <c r="M227">
        <f t="shared" si="25"/>
        <v>-0.31166229867004108</v>
      </c>
      <c r="N227" s="13">
        <f t="shared" si="26"/>
        <v>1.3663705315924251E-6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5.663023381789027</v>
      </c>
      <c r="H228" s="10">
        <f t="shared" si="27"/>
        <v>-0.30869405896182506</v>
      </c>
      <c r="I228">
        <f t="shared" si="23"/>
        <v>-3.7043287075419009</v>
      </c>
      <c r="K228">
        <f t="shared" si="24"/>
        <v>-0.30753149146933356</v>
      </c>
      <c r="M228">
        <f t="shared" si="25"/>
        <v>-0.30753149146933356</v>
      </c>
      <c r="N228" s="13">
        <f t="shared" si="26"/>
        <v>1.3515631745979628E-6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5.674405898740182</v>
      </c>
      <c r="H229" s="10">
        <f t="shared" si="27"/>
        <v>-0.30460775147019759</v>
      </c>
      <c r="I229">
        <f t="shared" si="23"/>
        <v>-3.655293017642371</v>
      </c>
      <c r="K229">
        <f t="shared" si="24"/>
        <v>-0.30345186398499197</v>
      </c>
      <c r="M229">
        <f t="shared" si="25"/>
        <v>-0.30345186398499197</v>
      </c>
      <c r="N229" s="13">
        <f t="shared" si="26"/>
        <v>1.3360758784549725E-6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5.6857884156913387</v>
      </c>
      <c r="H230" s="10">
        <f t="shared" si="27"/>
        <v>-0.30057177122448669</v>
      </c>
      <c r="I230">
        <f t="shared" si="23"/>
        <v>-3.6068612546938406</v>
      </c>
      <c r="K230">
        <f t="shared" si="24"/>
        <v>-0.29942288753308482</v>
      </c>
      <c r="M230">
        <f t="shared" si="25"/>
        <v>-0.29942288753308482</v>
      </c>
      <c r="N230" s="13">
        <f t="shared" si="26"/>
        <v>1.3199337363691863E-6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5.6971709326424937</v>
      </c>
      <c r="H231" s="10">
        <f t="shared" si="27"/>
        <v>-0.29658559694734987</v>
      </c>
      <c r="I231">
        <f t="shared" si="23"/>
        <v>-3.5590271633681985</v>
      </c>
      <c r="K231">
        <f t="shared" si="24"/>
        <v>-0.2954440355612008</v>
      </c>
      <c r="M231">
        <f t="shared" si="25"/>
        <v>-0.2954440355612008</v>
      </c>
      <c r="N231" s="13">
        <f t="shared" si="26"/>
        <v>1.3031623983465869E-6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5.7085534495936496</v>
      </c>
      <c r="H232" s="10">
        <f t="shared" si="27"/>
        <v>-0.29264870969777657</v>
      </c>
      <c r="I232">
        <f t="shared" si="23"/>
        <v>-3.5117845163733188</v>
      </c>
      <c r="K232">
        <f t="shared" si="24"/>
        <v>-0.29151478376599188</v>
      </c>
      <c r="M232">
        <f t="shared" si="25"/>
        <v>-0.29151478376599188</v>
      </c>
      <c r="N232" s="13">
        <f t="shared" si="26"/>
        <v>1.2857880187737663E-6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5.7199359665448055</v>
      </c>
      <c r="H233" s="10">
        <f t="shared" si="27"/>
        <v>-0.2887605929776334</v>
      </c>
      <c r="I233">
        <f t="shared" si="23"/>
        <v>-3.465127115731601</v>
      </c>
      <c r="K233">
        <f t="shared" si="24"/>
        <v>-0.28763461020496706</v>
      </c>
      <c r="M233">
        <f t="shared" si="25"/>
        <v>-0.28763461020496706</v>
      </c>
      <c r="N233" s="13">
        <f t="shared" si="26"/>
        <v>1.2678372043413903E-6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5.7313184834959614</v>
      </c>
      <c r="H234" s="10">
        <f t="shared" si="27"/>
        <v>-0.28492073283272623</v>
      </c>
      <c r="I234">
        <f t="shared" si="23"/>
        <v>-3.4190487939927148</v>
      </c>
      <c r="K234">
        <f t="shared" si="24"/>
        <v>-0.2838029954027132</v>
      </c>
      <c r="M234">
        <f t="shared" si="25"/>
        <v>-0.2838029954027132</v>
      </c>
      <c r="N234" s="13">
        <f t="shared" si="26"/>
        <v>1.2493369624521393E-6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5.7427010004471173</v>
      </c>
      <c r="H235" s="10">
        <f t="shared" si="27"/>
        <v>-0.28112861794856853</v>
      </c>
      <c r="I235">
        <f t="shared" si="23"/>
        <v>-3.3735434153828221</v>
      </c>
      <c r="K235">
        <f t="shared" si="24"/>
        <v>-0.28001942245174261</v>
      </c>
      <c r="M235">
        <f t="shared" si="25"/>
        <v>-0.28001942245174261</v>
      </c>
      <c r="N235" s="13">
        <f t="shared" si="26"/>
        <v>1.2303146501789017E-6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5.7540835173982723</v>
      </c>
      <c r="H236" s="10">
        <f t="shared" si="27"/>
        <v>-0.27738373974104402</v>
      </c>
      <c r="I236">
        <f t="shared" si="23"/>
        <v>-3.3286048768925283</v>
      </c>
      <c r="K236">
        <f t="shared" si="24"/>
        <v>-0.2762833771081466</v>
      </c>
      <c r="M236">
        <f t="shared" si="25"/>
        <v>-0.2762833771081466</v>
      </c>
      <c r="N236" s="13">
        <f t="shared" si="26"/>
        <v>1.2107979238769479E-6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5.7654660343494291</v>
      </c>
      <c r="H237" s="10">
        <f t="shared" si="27"/>
        <v>-0.27368559244214075</v>
      </c>
      <c r="I237">
        <f t="shared" si="23"/>
        <v>-3.284227109305689</v>
      </c>
      <c r="K237">
        <f t="shared" si="24"/>
        <v>-0.27259434788223419</v>
      </c>
      <c r="M237">
        <f t="shared" si="25"/>
        <v>-0.27259434788223419</v>
      </c>
      <c r="N237" s="13">
        <f t="shared" si="26"/>
        <v>1.1908146895256548E-6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5.7768485513005841</v>
      </c>
      <c r="H238" s="10">
        <f t="shared" si="27"/>
        <v>-0.27003367318093202</v>
      </c>
      <c r="I238">
        <f t="shared" si="23"/>
        <v>-3.240404078171184</v>
      </c>
      <c r="K238">
        <f t="shared" si="24"/>
        <v>-0.26895182612433394</v>
      </c>
      <c r="M238">
        <f t="shared" si="25"/>
        <v>-0.26895182612433394</v>
      </c>
      <c r="N238" s="13">
        <f t="shared" si="26"/>
        <v>1.1703930538699384E-6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5.7882310682517408</v>
      </c>
      <c r="H239" s="10">
        <f t="shared" si="27"/>
        <v>-0.26642748205997274</v>
      </c>
      <c r="I239">
        <f t="shared" si="23"/>
        <v>-3.1971297847196727</v>
      </c>
      <c r="K239">
        <f t="shared" si="24"/>
        <v>-0.26535530610591346</v>
      </c>
      <c r="M239">
        <f t="shared" si="25"/>
        <v>-0.26535530610591346</v>
      </c>
      <c r="N239" s="13">
        <f t="shared" si="26"/>
        <v>1.1495612764629371E-6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5.7996135852028958</v>
      </c>
      <c r="H240" s="10">
        <f t="shared" si="27"/>
        <v>-0.26286652222727369</v>
      </c>
      <c r="I240">
        <f t="shared" si="23"/>
        <v>-3.1543982667272843</v>
      </c>
      <c r="K240">
        <f t="shared" si="24"/>
        <v>-0.26180428509619685</v>
      </c>
      <c r="M240">
        <f t="shared" si="25"/>
        <v>-0.26180428509619685</v>
      </c>
      <c r="N240" s="13">
        <f t="shared" si="26"/>
        <v>1.1283477226383505E-6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5.8109961021540526</v>
      </c>
      <c r="H241" s="10">
        <f t="shared" si="27"/>
        <v>-0.25935029994401304</v>
      </c>
      <c r="I241">
        <f t="shared" si="23"/>
        <v>-3.1122035993281565</v>
      </c>
      <c r="K241">
        <f t="shared" si="24"/>
        <v>-0.25829826343441775</v>
      </c>
      <c r="M241">
        <f t="shared" si="25"/>
        <v>-0.25829826343441775</v>
      </c>
      <c r="N241" s="13">
        <f t="shared" si="26"/>
        <v>1.1067808175214383E-6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5.8223786191052076</v>
      </c>
      <c r="H242" s="10">
        <f t="shared" si="27"/>
        <v>-0.2558783246481382</v>
      </c>
      <c r="I242">
        <f t="shared" si="23"/>
        <v>-3.0705398957776584</v>
      </c>
      <c r="K242">
        <f t="shared" si="24"/>
        <v>-0.25483674459787975</v>
      </c>
      <c r="M242">
        <f t="shared" si="25"/>
        <v>-0.25483674459787975</v>
      </c>
      <c r="N242" s="13">
        <f t="shared" si="26"/>
        <v>1.0848890010963962E-6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5.8337611360563635</v>
      </c>
      <c r="H243" s="10">
        <f t="shared" si="27"/>
        <v>-0.252450109014005</v>
      </c>
      <c r="I243">
        <f t="shared" si="23"/>
        <v>-3.02940130816806</v>
      </c>
      <c r="K243">
        <f t="shared" si="24"/>
        <v>-0.25141923526595505</v>
      </c>
      <c r="M243">
        <f t="shared" si="25"/>
        <v>-0.25141923526595505</v>
      </c>
      <c r="N243" s="13">
        <f t="shared" si="26"/>
        <v>1.0627006844185373E-6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5.8451436530075194</v>
      </c>
      <c r="H244" s="10">
        <f t="shared" si="27"/>
        <v>-0.2490651690082008</v>
      </c>
      <c r="I244">
        <f t="shared" si="23"/>
        <v>-2.9887820280984094</v>
      </c>
      <c r="K244">
        <f t="shared" si="24"/>
        <v>-0.24804524538017839</v>
      </c>
      <c r="M244">
        <f t="shared" si="25"/>
        <v>-0.24804524538017839</v>
      </c>
      <c r="N244" s="13">
        <f t="shared" si="26"/>
        <v>1.0402442069984111E-6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5.8565261699586761</v>
      </c>
      <c r="H245" s="10">
        <f t="shared" si="27"/>
        <v>-0.24572302394168843</v>
      </c>
      <c r="I245">
        <f t="shared" si="23"/>
        <v>-2.9486762873002612</v>
      </c>
      <c r="K245">
        <f t="shared" si="24"/>
        <v>-0.2447142882005659</v>
      </c>
      <c r="M245">
        <f t="shared" si="25"/>
        <v>-0.2447142882005659</v>
      </c>
      <c r="N245" s="13">
        <f t="shared" si="26"/>
        <v>1.0175477954180301E-6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5.8679086869098311</v>
      </c>
      <c r="H246" s="10">
        <f t="shared" si="27"/>
        <v>-0.2424231965184073</v>
      </c>
      <c r="I246">
        <f t="shared" si="23"/>
        <v>-2.9090783582208877</v>
      </c>
      <c r="K246">
        <f t="shared" si="24"/>
        <v>-0.24142588035829743</v>
      </c>
      <c r="M246">
        <f t="shared" si="25"/>
        <v>-0.24142588035829743</v>
      </c>
      <c r="N246" s="13">
        <f t="shared" si="26"/>
        <v>9.9463952321629164E-7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5.879291203860987</v>
      </c>
      <c r="H247" s="10">
        <f t="shared" si="27"/>
        <v>-0.23916521288046103</v>
      </c>
      <c r="I247">
        <f t="shared" si="23"/>
        <v>-2.8699825545655324</v>
      </c>
      <c r="K247">
        <f t="shared" si="24"/>
        <v>-0.23817954190489113</v>
      </c>
      <c r="M247">
        <f t="shared" si="25"/>
        <v>-0.23817954190489113</v>
      </c>
      <c r="N247" s="13">
        <f t="shared" si="26"/>
        <v>9.7154727208091186E-7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5.8906737208121429</v>
      </c>
      <c r="H248" s="10">
        <f t="shared" si="27"/>
        <v>-0.23594860265001988</v>
      </c>
      <c r="I248">
        <f t="shared" si="23"/>
        <v>-2.8313832318002383</v>
      </c>
      <c r="K248">
        <f t="shared" si="24"/>
        <v>-0.23497479635799909</v>
      </c>
      <c r="M248">
        <f t="shared" si="25"/>
        <v>-0.23497479635799909</v>
      </c>
      <c r="N248" s="13">
        <f t="shared" si="26"/>
        <v>9.482986943792804E-7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5.9020562377632997</v>
      </c>
      <c r="H249" s="10">
        <f t="shared" si="27"/>
        <v>-0.23277289896805922</v>
      </c>
      <c r="I249">
        <f t="shared" si="23"/>
        <v>-2.7932747876167108</v>
      </c>
      <c r="K249">
        <f t="shared" si="24"/>
        <v>-0.2318111707439455</v>
      </c>
      <c r="M249">
        <f t="shared" si="25"/>
        <v>-0.2318111707439455</v>
      </c>
      <c r="N249" s="13">
        <f t="shared" si="26"/>
        <v>9.2492117705693468E-7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5.9134387547144547</v>
      </c>
      <c r="H250" s="10">
        <f t="shared" si="27"/>
        <v>-0.22963763853005226</v>
      </c>
      <c r="I250">
        <f t="shared" si="23"/>
        <v>-2.7556516623606271</v>
      </c>
      <c r="K250">
        <f t="shared" si="24"/>
        <v>-0.22868819563712278</v>
      </c>
      <c r="M250">
        <f t="shared" si="25"/>
        <v>-0.22868819563712278</v>
      </c>
      <c r="N250" s="13">
        <f t="shared" si="26"/>
        <v>9.0144180693429078E-7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5.9248212716656106</v>
      </c>
      <c r="H251" s="10">
        <f t="shared" si="27"/>
        <v>-0.22654236161873359</v>
      </c>
      <c r="I251">
        <f t="shared" si="23"/>
        <v>-2.7185083394248029</v>
      </c>
      <c r="K251">
        <f t="shared" si="24"/>
        <v>-0.22560540519636421</v>
      </c>
      <c r="M251">
        <f t="shared" si="25"/>
        <v>-0.22560540519636421</v>
      </c>
      <c r="N251" s="13">
        <f t="shared" si="26"/>
        <v>8.7788733741922478E-7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5.9362037886167665</v>
      </c>
      <c r="H252" s="10">
        <f t="shared" si="27"/>
        <v>-0.22348661213404286</v>
      </c>
      <c r="I252">
        <f t="shared" si="23"/>
        <v>-2.6818393456085143</v>
      </c>
      <c r="K252">
        <f t="shared" si="24"/>
        <v>-0.22256233719840565</v>
      </c>
      <c r="M252">
        <f t="shared" si="25"/>
        <v>-0.22256233719840565</v>
      </c>
      <c r="N252" s="13">
        <f t="shared" si="26"/>
        <v>8.5428415664716741E-7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5.9475863055679232</v>
      </c>
      <c r="H253" s="10">
        <f t="shared" si="27"/>
        <v>-0.22046993762035752</v>
      </c>
      <c r="I253">
        <f t="shared" si="23"/>
        <v>-2.6456392514442904</v>
      </c>
      <c r="K253">
        <f t="shared" si="24"/>
        <v>-0.21955853306853917</v>
      </c>
      <c r="M253">
        <f t="shared" si="25"/>
        <v>-0.21955853306853917</v>
      </c>
      <c r="N253" s="13">
        <f t="shared" si="26"/>
        <v>8.306582570751993E-7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5.9589688225190782</v>
      </c>
      <c r="H254" s="10">
        <f t="shared" si="27"/>
        <v>-0.21749188929111762</v>
      </c>
      <c r="I254">
        <f t="shared" si="23"/>
        <v>-2.6099026714934115</v>
      </c>
      <c r="K254">
        <f t="shared" si="24"/>
        <v>-0.2165935379085687</v>
      </c>
      <c r="M254">
        <f t="shared" si="25"/>
        <v>-0.2165935379085687</v>
      </c>
      <c r="N254" s="13">
        <f t="shared" si="26"/>
        <v>8.0703520652757159E-7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5.9703513394702341</v>
      </c>
      <c r="H255" s="10">
        <f t="shared" si="27"/>
        <v>-0.21455202205094465</v>
      </c>
      <c r="I255">
        <f t="shared" si="23"/>
        <v>-2.5746242646113355</v>
      </c>
      <c r="K255">
        <f t="shared" si="24"/>
        <v>-0.21366690052216214</v>
      </c>
      <c r="M255">
        <f t="shared" si="25"/>
        <v>-0.21366690052216214</v>
      </c>
      <c r="N255" s="13">
        <f t="shared" si="26"/>
        <v>7.8344012071428144E-7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5.98173385642139</v>
      </c>
      <c r="H256" s="10">
        <f t="shared" si="27"/>
        <v>-0.21164989451535096</v>
      </c>
      <c r="I256">
        <f t="shared" si="23"/>
        <v>-2.5397987341842114</v>
      </c>
      <c r="K256">
        <f t="shared" si="24"/>
        <v>-0.21077817343770622</v>
      </c>
      <c r="M256">
        <f t="shared" si="25"/>
        <v>-0.21077817343770622</v>
      </c>
      <c r="N256" s="13">
        <f t="shared" si="26"/>
        <v>7.5989763721011332E-7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5.9931163733725459</v>
      </c>
      <c r="H257" s="10">
        <f t="shared" si="27"/>
        <v>-0.2087850690281349</v>
      </c>
      <c r="I257">
        <f t="shared" si="23"/>
        <v>-2.5054208283376189</v>
      </c>
      <c r="K257">
        <f t="shared" si="24"/>
        <v>-0.20792691292875273</v>
      </c>
      <c r="M257">
        <f t="shared" si="25"/>
        <v>-0.20792691292875273</v>
      </c>
      <c r="N257" s="13">
        <f t="shared" si="26"/>
        <v>7.3643189090681739E-7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6.0044988903237018</v>
      </c>
      <c r="H258" s="10">
        <f t="shared" si="27"/>
        <v>-0.20595711167655195</v>
      </c>
      <c r="I258">
        <f t="shared" si="23"/>
        <v>-2.4714853401186234</v>
      </c>
      <c r="K258">
        <f t="shared" si="24"/>
        <v>-0.20511267903215055</v>
      </c>
      <c r="M258">
        <f t="shared" si="25"/>
        <v>-0.20511267903215055</v>
      </c>
      <c r="N258" s="13">
        <f t="shared" si="26"/>
        <v>7.1306649093074033E-7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6.0158814072748577</v>
      </c>
      <c r="H259" s="10">
        <f t="shared" si="27"/>
        <v>-0.20316559230435216</v>
      </c>
      <c r="I259">
        <f t="shared" si="23"/>
        <v>-2.4379871076522259</v>
      </c>
      <c r="K259">
        <f t="shared" si="24"/>
        <v>-0.20233503556395122</v>
      </c>
      <c r="M259">
        <f t="shared" si="25"/>
        <v>-0.20233503556395122</v>
      </c>
      <c r="N259" s="13">
        <f t="shared" si="26"/>
        <v>6.8982449902544284E-7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6.0272639242260126</v>
      </c>
      <c r="H260" s="10">
        <f t="shared" si="27"/>
        <v>-0.20041008452276654</v>
      </c>
      <c r="I260">
        <f t="shared" si="23"/>
        <v>-2.4049210142731985</v>
      </c>
      <c r="K260">
        <f t="shared" si="24"/>
        <v>-0.19959355013317631</v>
      </c>
      <c r="M260">
        <f t="shared" si="25"/>
        <v>-0.19959355013317631</v>
      </c>
      <c r="N260" s="13">
        <f t="shared" si="26"/>
        <v>6.6672840938348764E-7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6.0386464411771694</v>
      </c>
      <c r="H261" s="10">
        <f t="shared" si="27"/>
        <v>-0.19769016571952816</v>
      </c>
      <c r="I261">
        <f t="shared" si="23"/>
        <v>-2.372281988634338</v>
      </c>
      <c r="K261">
        <f t="shared" si="24"/>
        <v>-0.19688779415352728</v>
      </c>
      <c r="M261">
        <f t="shared" si="25"/>
        <v>-0.19688779415352728</v>
      </c>
      <c r="N261" s="13">
        <f t="shared" si="26"/>
        <v>6.4380012992670648E-7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6.0500289581283253</v>
      </c>
      <c r="H262" s="10">
        <f t="shared" si="27"/>
        <v>-0.1950054170660053</v>
      </c>
      <c r="I262">
        <f t="shared" si="23"/>
        <v>-2.3400650047920637</v>
      </c>
      <c r="K262">
        <f t="shared" si="24"/>
        <v>-0.19421734285312287</v>
      </c>
      <c r="M262">
        <f t="shared" si="25"/>
        <v>-0.19421734285312287</v>
      </c>
      <c r="N262" s="13">
        <f t="shared" si="26"/>
        <v>6.2106096501026735E-7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6.0614114750794812</v>
      </c>
      <c r="H263" s="10">
        <f t="shared" si="27"/>
        <v>-0.19235542352252594</v>
      </c>
      <c r="I263">
        <f t="shared" si="23"/>
        <v>-2.308265082270311</v>
      </c>
      <c r="K263">
        <f t="shared" si="24"/>
        <v>-0.19158177528233672</v>
      </c>
      <c r="M263">
        <f t="shared" si="25"/>
        <v>-0.19158177528233672</v>
      </c>
      <c r="N263" s="13">
        <f t="shared" si="26"/>
        <v>5.9853159954787322E-7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6.0727939920306362</v>
      </c>
      <c r="H264" s="10">
        <f t="shared" si="27"/>
        <v>-0.18973977384196705</v>
      </c>
      <c r="I264">
        <f t="shared" si="23"/>
        <v>-2.2768772861036046</v>
      </c>
      <c r="K264">
        <f t="shared" si="24"/>
        <v>-0.18898067431981416</v>
      </c>
      <c r="M264">
        <f t="shared" si="25"/>
        <v>-0.18898067431981416</v>
      </c>
      <c r="N264" s="13">
        <f t="shared" si="26"/>
        <v>5.762320845327453E-7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6.084176508981793</v>
      </c>
      <c r="H265" s="10">
        <f t="shared" si="27"/>
        <v>-0.18715806057168197</v>
      </c>
      <c r="I265">
        <f t="shared" si="23"/>
        <v>-2.2458967268601837</v>
      </c>
      <c r="K265">
        <f t="shared" si="24"/>
        <v>-0.18641362667674194</v>
      </c>
      <c r="M265">
        <f t="shared" si="25"/>
        <v>-0.18641362667674194</v>
      </c>
      <c r="N265" s="13">
        <f t="shared" si="26"/>
        <v>5.5418182393557992E-7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6.0955590259329488</v>
      </c>
      <c r="H266" s="10">
        <f t="shared" si="27"/>
        <v>-0.18460988005383513</v>
      </c>
      <c r="I266">
        <f t="shared" si="23"/>
        <v>-2.2153185606460215</v>
      </c>
      <c r="K266">
        <f t="shared" si="24"/>
        <v>-0.18388022289944159</v>
      </c>
      <c r="M266">
        <f t="shared" si="25"/>
        <v>-0.18388022289944159</v>
      </c>
      <c r="N266" s="13">
        <f t="shared" si="26"/>
        <v>5.3239956295769015E-7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6.1069415428841047</v>
      </c>
      <c r="H267" s="10">
        <f t="shared" si="27"/>
        <v>-0.18209483242421237</v>
      </c>
      <c r="I267">
        <f t="shared" si="23"/>
        <v>-2.1851379890905482</v>
      </c>
      <c r="K267">
        <f t="shared" si="24"/>
        <v>-0.1813800573703514</v>
      </c>
      <c r="M267">
        <f t="shared" si="25"/>
        <v>-0.1813800573703514</v>
      </c>
      <c r="N267" s="13">
        <f t="shared" si="26"/>
        <v>5.1090337762195556E-7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6.1183240598352597</v>
      </c>
      <c r="H268" s="10">
        <f t="shared" si="27"/>
        <v>-0.17961252160957122</v>
      </c>
      <c r="I268">
        <f t="shared" si="23"/>
        <v>-2.1553502593148548</v>
      </c>
      <c r="K268">
        <f t="shared" si="24"/>
        <v>-0.17891272830747007</v>
      </c>
      <c r="M268">
        <f t="shared" si="25"/>
        <v>-0.17891272830747007</v>
      </c>
      <c r="N268" s="13">
        <f t="shared" si="26"/>
        <v>4.897106656656367E-7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6.1297065767864165</v>
      </c>
      <c r="H269" s="10">
        <f t="shared" si="27"/>
        <v>-0.17716255532359571</v>
      </c>
      <c r="I269">
        <f t="shared" si="23"/>
        <v>-2.1259506638831485</v>
      </c>
      <c r="K269">
        <f t="shared" si="24"/>
        <v>-0.17647783776231801</v>
      </c>
      <c r="M269">
        <f t="shared" si="25"/>
        <v>-0.17647783776231801</v>
      </c>
      <c r="N269" s="13">
        <f t="shared" si="26"/>
        <v>4.6883813872207037E-7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6.1410890937375724</v>
      </c>
      <c r="H270" s="10">
        <f t="shared" si="27"/>
        <v>-0.17474454506151585</v>
      </c>
      <c r="I270">
        <f t="shared" si="23"/>
        <v>-2.0969345407381903</v>
      </c>
      <c r="K270">
        <f t="shared" si="24"/>
        <v>-0.17407499161648868</v>
      </c>
      <c r="M270">
        <f t="shared" si="25"/>
        <v>-0.17407499161648868</v>
      </c>
      <c r="N270" s="13">
        <f t="shared" si="26"/>
        <v>4.4830181574775315E-7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6.1524716106887283</v>
      </c>
      <c r="H271" s="10">
        <f t="shared" si="27"/>
        <v>-0.17235810609345026</v>
      </c>
      <c r="I271">
        <f t="shared" si="23"/>
        <v>-2.0682972731214031</v>
      </c>
      <c r="K271">
        <f t="shared" si="24"/>
        <v>-0.17170379957683873</v>
      </c>
      <c r="M271">
        <f t="shared" si="25"/>
        <v>-0.17170379957683873</v>
      </c>
      <c r="N271" s="13">
        <f t="shared" si="26"/>
        <v>4.2811701768030746E-7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6.1638541276398833</v>
      </c>
      <c r="H272" s="10">
        <f t="shared" si="27"/>
        <v>-0.1700028574565309</v>
      </c>
      <c r="I272">
        <f t="shared" si="23"/>
        <v>-2.040034289478371</v>
      </c>
      <c r="K272">
        <f t="shared" si="24"/>
        <v>-0.16936387516938539</v>
      </c>
      <c r="M272">
        <f t="shared" si="25"/>
        <v>-0.16936387516938539</v>
      </c>
      <c r="N272" s="13">
        <f t="shared" si="26"/>
        <v>4.0829836328570952E-7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6.17523664459104</v>
      </c>
      <c r="H273" s="10">
        <f t="shared" si="27"/>
        <v>-0.1676784219458626</v>
      </c>
      <c r="I273">
        <f t="shared" si="23"/>
        <v>-2.0121410633503514</v>
      </c>
      <c r="K273">
        <f t="shared" si="24"/>
        <v>-0.16705483573195856</v>
      </c>
      <c r="M273">
        <f t="shared" si="25"/>
        <v>-0.16705483573195856</v>
      </c>
      <c r="N273" s="13">
        <f t="shared" si="26"/>
        <v>3.8885976617117848E-7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6.186619161542195</v>
      </c>
      <c r="H274" s="10">
        <f t="shared" si="27"/>
        <v>-0.16538442610437282</v>
      </c>
      <c r="I274">
        <f t="shared" si="23"/>
        <v>-1.9846131132524738</v>
      </c>
      <c r="K274">
        <f t="shared" si="24"/>
        <v>-0.16477630240567112</v>
      </c>
      <c r="M274">
        <f t="shared" si="25"/>
        <v>-0.16477630240567112</v>
      </c>
      <c r="N274" s="13">
        <f t="shared" si="26"/>
        <v>3.6981443292263089E-7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6.1980016784933518</v>
      </c>
      <c r="H275" s="10">
        <f t="shared" si="27"/>
        <v>-0.16312050021160082</v>
      </c>
      <c r="I275">
        <f t="shared" si="23"/>
        <v>-1.9574460025392098</v>
      </c>
      <c r="K275">
        <f t="shared" si="24"/>
        <v>-0.16252790012524954</v>
      </c>
      <c r="M275">
        <f t="shared" si="25"/>
        <v>-0.16252790012524954</v>
      </c>
      <c r="N275" s="13">
        <f t="shared" si="26"/>
        <v>3.5117486234355153E-7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6.2093841954445068</v>
      </c>
      <c r="H276" s="10">
        <f t="shared" si="27"/>
        <v>-0.16088627827147872</v>
      </c>
      <c r="I276">
        <f t="shared" ref="I276:I339" si="30">H276*$E$6</f>
        <v>-1.9306353392577447</v>
      </c>
      <c r="K276">
        <f t="shared" ref="K276:K339" si="31">(1/2)*($L$9*$L$4*EXP(-$L$7*$O$6*(G276/$O$6-1))-($L$9*$L$6*EXP(-$L$5*$O$6*(G276/$O$6-1))))</f>
        <v>-0.1603092576082869</v>
      </c>
      <c r="M276">
        <f t="shared" ref="M276:M339" si="32">(1/2)*($L$9*$O$4*EXP(-$O$8*$O$6*(G276/$O$6-1))-($L$9*$O$7*EXP(-$O$5*$O$6*(G276/$O$6-1))))</f>
        <v>-0.1603092576082869</v>
      </c>
      <c r="N276" s="13">
        <f t="shared" ref="N276:N339" si="33">(M276-H276)^2*O276</f>
        <v>3.3295284575032595E-7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6.2207667123956627</v>
      </c>
      <c r="H277" s="10">
        <f t="shared" ref="H277:H340" si="34">-(-$B$4)*(1+D277+$E$5*D277^3)*EXP(-D277)</f>
        <v>-0.15868139799914874</v>
      </c>
      <c r="I277">
        <f t="shared" si="30"/>
        <v>-1.904176775989785</v>
      </c>
      <c r="K277">
        <f t="shared" si="31"/>
        <v>-0.15812000734345755</v>
      </c>
      <c r="M277">
        <f t="shared" si="32"/>
        <v>-0.15812000734345755</v>
      </c>
      <c r="N277" s="13">
        <f t="shared" si="33"/>
        <v>3.1515946829738506E-7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6.2321492293468248</v>
      </c>
      <c r="H278" s="10">
        <f t="shared" si="34"/>
        <v>-0.15650550080686576</v>
      </c>
      <c r="I278">
        <f t="shared" si="30"/>
        <v>-1.8780660096823891</v>
      </c>
      <c r="K278">
        <f t="shared" si="31"/>
        <v>-0.1559597855777464</v>
      </c>
      <c r="M278">
        <f t="shared" si="32"/>
        <v>-0.1559597855777464</v>
      </c>
      <c r="N278" s="13">
        <f t="shared" si="33"/>
        <v>2.9780511129280054E-7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6.2435317462979745</v>
      </c>
      <c r="H279" s="10">
        <f t="shared" si="34"/>
        <v>-0.15435823178903441</v>
      </c>
      <c r="I279">
        <f t="shared" si="30"/>
        <v>-1.8522987814684129</v>
      </c>
      <c r="K279">
        <f t="shared" si="31"/>
        <v>-0.15382823230274412</v>
      </c>
      <c r="M279">
        <f t="shared" si="32"/>
        <v>-0.15382823230274412</v>
      </c>
      <c r="N279" s="13">
        <f t="shared" si="33"/>
        <v>2.8089945546797026E-7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6.2549142632491304</v>
      </c>
      <c r="H280" s="10">
        <f t="shared" si="34"/>
        <v>-0.15223923970640252</v>
      </c>
      <c r="I280">
        <f t="shared" si="30"/>
        <v>-1.8268708764768302</v>
      </c>
      <c r="K280">
        <f t="shared" si="31"/>
        <v>-0.15172499124002864</v>
      </c>
      <c r="M280">
        <f t="shared" si="32"/>
        <v>-0.15172499124002864</v>
      </c>
      <c r="N280" s="13">
        <f t="shared" si="33"/>
        <v>2.6445148516788643E-7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6.2662967802002862</v>
      </c>
      <c r="H281" s="10">
        <f t="shared" si="34"/>
        <v>-0.1501481769694902</v>
      </c>
      <c r="I281">
        <f t="shared" si="30"/>
        <v>-1.8017781236338823</v>
      </c>
      <c r="K281">
        <f t="shared" si="31"/>
        <v>-0.1496497098257176</v>
      </c>
      <c r="M281">
        <f t="shared" si="32"/>
        <v>-0.1496497098257176</v>
      </c>
      <c r="N281" s="13">
        <f t="shared" si="33"/>
        <v>2.4846949342082123E-7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6.2776792971514483</v>
      </c>
      <c r="H282" s="10">
        <f t="shared" si="34"/>
        <v>-0.1480846996212567</v>
      </c>
      <c r="I282">
        <f t="shared" si="30"/>
        <v>-1.7770163954550804</v>
      </c>
      <c r="K282">
        <f t="shared" si="31"/>
        <v>-0.14760203919418879</v>
      </c>
      <c r="M282">
        <f t="shared" si="32"/>
        <v>-0.14760203919418879</v>
      </c>
      <c r="N282" s="13">
        <f t="shared" si="33"/>
        <v>2.3296108785737214E-7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6.289061814102598</v>
      </c>
      <c r="H283" s="10">
        <f t="shared" si="34"/>
        <v>-0.14604846731907087</v>
      </c>
      <c r="I283">
        <f t="shared" si="30"/>
        <v>-1.7525816078288505</v>
      </c>
      <c r="K283">
        <f t="shared" si="31"/>
        <v>-0.14558163416104461</v>
      </c>
      <c r="M283">
        <f t="shared" si="32"/>
        <v>-0.14558163416104461</v>
      </c>
      <c r="N283" s="13">
        <f t="shared" si="33"/>
        <v>2.1793319743276972E-7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6.3004443310537539</v>
      </c>
      <c r="H284" s="10">
        <f t="shared" si="34"/>
        <v>-0.14403914331599796</v>
      </c>
      <c r="I284">
        <f t="shared" si="30"/>
        <v>-1.7284697197919754</v>
      </c>
      <c r="K284">
        <f t="shared" si="31"/>
        <v>-0.14358815320532464</v>
      </c>
      <c r="M284">
        <f t="shared" si="32"/>
        <v>-0.14358815320532464</v>
      </c>
      <c r="N284" s="13">
        <f t="shared" si="33"/>
        <v>2.0339207992512988E-7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6.3118268480049098</v>
      </c>
      <c r="H285" s="10">
        <f t="shared" si="34"/>
        <v>-0.14205639444147147</v>
      </c>
      <c r="I285">
        <f t="shared" si="30"/>
        <v>-1.7046767332976578</v>
      </c>
      <c r="K285">
        <f t="shared" si="31"/>
        <v>-0.14162125845104523</v>
      </c>
      <c r="M285">
        <f t="shared" si="32"/>
        <v>-0.14162125845104523</v>
      </c>
      <c r="N285" s="13">
        <f t="shared" si="33"/>
        <v>1.8934333016422847E-7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6.3232093649560719</v>
      </c>
      <c r="H286" s="10">
        <f t="shared" si="34"/>
        <v>-0.14009989108135124</v>
      </c>
      <c r="I286">
        <f t="shared" si="30"/>
        <v>-1.6811986929762148</v>
      </c>
      <c r="K286">
        <f t="shared" si="31"/>
        <v>-0.13968061564806233</v>
      </c>
      <c r="M286">
        <f t="shared" si="32"/>
        <v>-0.13968061564806233</v>
      </c>
      <c r="N286" s="13">
        <f t="shared" si="33"/>
        <v>1.7579188895959609E-7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6.3345918819072216</v>
      </c>
      <c r="H287" s="10">
        <f t="shared" si="34"/>
        <v>-0.1381693071574272</v>
      </c>
      <c r="I287">
        <f t="shared" si="30"/>
        <v>-1.6580316858891264</v>
      </c>
      <c r="K287">
        <f t="shared" si="31"/>
        <v>-0.13776589415232138</v>
      </c>
      <c r="M287">
        <f t="shared" si="32"/>
        <v>-0.13776589415232138</v>
      </c>
      <c r="N287" s="13">
        <f t="shared" si="33"/>
        <v>1.6274205268851141E-7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6.3459743988583774</v>
      </c>
      <c r="H288" s="10">
        <f t="shared" si="34"/>
        <v>-0.13626432010637624</v>
      </c>
      <c r="I288">
        <f t="shared" si="30"/>
        <v>-1.6351718412765148</v>
      </c>
      <c r="K288">
        <f t="shared" si="31"/>
        <v>-0.13587676690550193</v>
      </c>
      <c r="M288">
        <f t="shared" si="32"/>
        <v>-0.13587676690550193</v>
      </c>
      <c r="N288" s="13">
        <f t="shared" si="33"/>
        <v>1.5019748350791718E-7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6.3573569158095333</v>
      </c>
      <c r="H289" s="10">
        <f t="shared" si="34"/>
        <v>-0.13438461085823519</v>
      </c>
      <c r="I289">
        <f t="shared" si="30"/>
        <v>-1.6126153302988224</v>
      </c>
      <c r="K289">
        <f t="shared" si="31"/>
        <v>-0.13401291041412206</v>
      </c>
      <c r="M289">
        <f t="shared" si="32"/>
        <v>-0.13401291041412206</v>
      </c>
      <c r="N289" s="13">
        <f t="shared" si="33"/>
        <v>1.3816122015390384E-7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6.3687394327606954</v>
      </c>
      <c r="H290" s="10">
        <f t="shared" si="34"/>
        <v>-0.13252986381438858</v>
      </c>
      <c r="I290">
        <f t="shared" si="30"/>
        <v>-1.590358365772663</v>
      </c>
      <c r="K290">
        <f t="shared" si="31"/>
        <v>-0.13217400472810131</v>
      </c>
      <c r="M290">
        <f t="shared" si="32"/>
        <v>-0.13217400472810131</v>
      </c>
      <c r="N290" s="13">
        <f t="shared" si="33"/>
        <v>1.2663568929320999E-7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6.3801219497118451</v>
      </c>
      <c r="H291" s="10">
        <f t="shared" si="34"/>
        <v>-0.13069976682512349</v>
      </c>
      <c r="I291">
        <f t="shared" si="30"/>
        <v>-1.5683972019014818</v>
      </c>
      <c r="K291">
        <f t="shared" si="31"/>
        <v>-0.13035973341883816</v>
      </c>
      <c r="M291">
        <f t="shared" si="32"/>
        <v>-0.13035973341883816</v>
      </c>
      <c r="N291" s="13">
        <f t="shared" si="33"/>
        <v>1.1562271739000315E-7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6.391504466663001</v>
      </c>
      <c r="H292" s="10">
        <f t="shared" si="34"/>
        <v>-0.12889401116675681</v>
      </c>
      <c r="I292">
        <f t="shared" si="30"/>
        <v>-1.5467281340010817</v>
      </c>
      <c r="K292">
        <f t="shared" si="31"/>
        <v>-0.12856978355680385</v>
      </c>
      <c r="M292">
        <f t="shared" si="32"/>
        <v>-0.12856978355680385</v>
      </c>
      <c r="N292" s="13">
        <f t="shared" si="33"/>
        <v>1.0512354305580845E-7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6.4028869836141569</v>
      </c>
      <c r="H293" s="10">
        <f t="shared" si="34"/>
        <v>-0.12711229151839143</v>
      </c>
      <c r="I293">
        <f t="shared" si="30"/>
        <v>-1.5253474982206972</v>
      </c>
      <c r="K293">
        <f t="shared" si="31"/>
        <v>-0.12680384568871714</v>
      </c>
      <c r="M293">
        <f t="shared" si="32"/>
        <v>-0.12680384568871714</v>
      </c>
      <c r="N293" s="13">
        <f t="shared" si="33"/>
        <v>9.5138829843462363E-8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6.414269500565319</v>
      </c>
      <c r="H294" s="10">
        <f t="shared" si="34"/>
        <v>-0.12535430593829766</v>
      </c>
      <c r="I294">
        <f t="shared" si="30"/>
        <v>-1.5042516712595719</v>
      </c>
      <c r="K294">
        <f t="shared" si="31"/>
        <v>-0.12506161381429096</v>
      </c>
      <c r="M294">
        <f t="shared" si="32"/>
        <v>-0.12506161381429096</v>
      </c>
      <c r="N294" s="13">
        <f t="shared" si="33"/>
        <v>8.56686794555563E-8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6.4256520175164678</v>
      </c>
      <c r="H295" s="10">
        <f t="shared" si="34"/>
        <v>-0.12361975583996695</v>
      </c>
      <c r="I295">
        <f t="shared" si="30"/>
        <v>-1.4834370700796033</v>
      </c>
      <c r="K295">
        <f t="shared" si="31"/>
        <v>-0.12334278536260485</v>
      </c>
      <c r="M295">
        <f t="shared" si="32"/>
        <v>-0.12334278536260485</v>
      </c>
      <c r="N295" s="13">
        <f t="shared" si="33"/>
        <v>7.6712645330194846E-8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6.4370345344676245</v>
      </c>
      <c r="H296" s="10">
        <f t="shared" si="34"/>
        <v>-0.12190834596784028</v>
      </c>
      <c r="I296">
        <f t="shared" si="30"/>
        <v>-1.4629001516140834</v>
      </c>
      <c r="K296">
        <f t="shared" si="31"/>
        <v>-0.12164706116810098</v>
      </c>
      <c r="M296">
        <f t="shared" si="32"/>
        <v>-0.12164706116810098</v>
      </c>
      <c r="N296" s="13">
        <f t="shared" si="33"/>
        <v>6.8269746574807709E-8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6.4484170514187795</v>
      </c>
      <c r="H297" s="10">
        <f t="shared" si="34"/>
        <v>-0.12021978437276337</v>
      </c>
      <c r="I297">
        <f t="shared" si="30"/>
        <v>-1.4426374124731605</v>
      </c>
      <c r="K297">
        <f t="shared" si="31"/>
        <v>-0.11997414544626399</v>
      </c>
      <c r="M297">
        <f t="shared" si="32"/>
        <v>-0.11997414544626399</v>
      </c>
      <c r="N297" s="13">
        <f t="shared" si="33"/>
        <v>6.0338482211769561E-8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6.4597995683699416</v>
      </c>
      <c r="H298" s="10">
        <f t="shared" si="34"/>
        <v>-0.11855378238716049</v>
      </c>
      <c r="I298">
        <f t="shared" si="30"/>
        <v>-1.4226453886459258</v>
      </c>
      <c r="K298">
        <f t="shared" si="31"/>
        <v>-0.11832374576897089</v>
      </c>
      <c r="M298">
        <f t="shared" si="32"/>
        <v>-0.11832374576897089</v>
      </c>
      <c r="N298" s="13">
        <f t="shared" si="33"/>
        <v>5.2916845708107643E-8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6.4711820853210913</v>
      </c>
      <c r="H299" s="10">
        <f t="shared" si="34"/>
        <v>-0.11691005459997314</v>
      </c>
      <c r="I299">
        <f t="shared" si="30"/>
        <v>-1.4029206551996776</v>
      </c>
      <c r="K299">
        <f t="shared" si="31"/>
        <v>-0.11669557303956445</v>
      </c>
      <c r="M299">
        <f t="shared" si="32"/>
        <v>-0.11669557303956445</v>
      </c>
      <c r="N299" s="13">
        <f t="shared" si="33"/>
        <v>4.6002339755348317E-8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6.4825646022722481</v>
      </c>
      <c r="H300" s="10">
        <f t="shared" si="34"/>
        <v>-0.11528831883135914</v>
      </c>
      <c r="I300">
        <f t="shared" si="30"/>
        <v>-1.3834598259763096</v>
      </c>
      <c r="K300">
        <f t="shared" si="31"/>
        <v>-0.11508934146764133</v>
      </c>
      <c r="M300">
        <f t="shared" si="32"/>
        <v>-0.11508934146764133</v>
      </c>
      <c r="N300" s="13">
        <f t="shared" si="33"/>
        <v>3.9591991272089186E-8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6.4939471192234093</v>
      </c>
      <c r="H301" s="10">
        <f t="shared" si="34"/>
        <v>-0.1136882961072026</v>
      </c>
      <c r="I301">
        <f t="shared" si="30"/>
        <v>-1.3642595532864312</v>
      </c>
      <c r="K301">
        <f t="shared" si="31"/>
        <v>-0.11350476854361188</v>
      </c>
      <c r="M301">
        <f t="shared" si="32"/>
        <v>-0.11350476854361188</v>
      </c>
      <c r="N301" s="13">
        <f t="shared" si="33"/>
        <v>3.3682366597545237E-8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6.5053296361745652</v>
      </c>
      <c r="H302" s="10">
        <f t="shared" si="34"/>
        <v>-0.11210971063342816</v>
      </c>
      <c r="I302">
        <f t="shared" si="30"/>
        <v>-1.3453165276011378</v>
      </c>
      <c r="K302">
        <f t="shared" si="31"/>
        <v>-0.11194157501302149</v>
      </c>
      <c r="M302">
        <f t="shared" si="32"/>
        <v>-0.11194157501302149</v>
      </c>
      <c r="N302" s="13">
        <f t="shared" si="33"/>
        <v>2.8269586849535924E-8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6.5167121531257211</v>
      </c>
      <c r="H303" s="10">
        <f t="shared" si="34"/>
        <v>-0.1105522897701442</v>
      </c>
      <c r="I303">
        <f t="shared" si="30"/>
        <v>-1.3266274772417304</v>
      </c>
      <c r="K303">
        <f t="shared" si="31"/>
        <v>-0.11039948485066393</v>
      </c>
      <c r="M303">
        <f t="shared" si="32"/>
        <v>-0.11039948485066393</v>
      </c>
      <c r="N303" s="13">
        <f t="shared" si="33"/>
        <v>2.3349343417369416E-8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6.5280946700768716</v>
      </c>
      <c r="H304" s="10">
        <f t="shared" si="34"/>
        <v>-0.1090157640056434</v>
      </c>
      <c r="I304">
        <f t="shared" si="30"/>
        <v>-1.3081891680677209</v>
      </c>
      <c r="K304">
        <f t="shared" si="31"/>
        <v>-0.10887822523451131</v>
      </c>
      <c r="M304">
        <f t="shared" si="32"/>
        <v>-0.10887822523451131</v>
      </c>
      <c r="N304" s="13">
        <f t="shared" si="33"/>
        <v>1.8916913564526871E-8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6.5394771870280328</v>
      </c>
      <c r="H305" s="10">
        <f t="shared" si="34"/>
        <v>-0.10749986693026051</v>
      </c>
      <c r="I305">
        <f t="shared" si="30"/>
        <v>-1.2899984031631262</v>
      </c>
      <c r="K305">
        <f t="shared" si="31"/>
        <v>-0.10737752651946651</v>
      </c>
      <c r="M305">
        <f t="shared" si="32"/>
        <v>-0.10737752651946651</v>
      </c>
      <c r="N305" s="13">
        <f t="shared" si="33"/>
        <v>1.4967176113243353E-8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6.5508597039791887</v>
      </c>
      <c r="H306" s="10">
        <f t="shared" si="34"/>
        <v>-0.10600433521012501</v>
      </c>
      <c r="I306">
        <f t="shared" si="30"/>
        <v>-1.2720520225215002</v>
      </c>
      <c r="K306">
        <f t="shared" si="31"/>
        <v>-0.10589712221097267</v>
      </c>
      <c r="M306">
        <f t="shared" si="32"/>
        <v>-0.10589712221097267</v>
      </c>
      <c r="N306" s="13">
        <f t="shared" si="33"/>
        <v>1.1494627187239576E-8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6.5622422209303446</v>
      </c>
      <c r="H307" s="10">
        <f t="shared" si="34"/>
        <v>-0.10452890856079619</v>
      </c>
      <c r="I307">
        <f t="shared" si="30"/>
        <v>-1.2543469027295542</v>
      </c>
      <c r="K307">
        <f t="shared" si="31"/>
        <v>-0.10443674893847217</v>
      </c>
      <c r="M307">
        <f t="shared" si="32"/>
        <v>-0.10443674893847217</v>
      </c>
      <c r="N307" s="13">
        <f t="shared" si="33"/>
        <v>8.4933959869060213E-9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6.5736247378814952</v>
      </c>
      <c r="H308" s="10">
        <f t="shared" si="34"/>
        <v>-0.10307332972082348</v>
      </c>
      <c r="I308">
        <f t="shared" si="30"/>
        <v>-1.2368799566498816</v>
      </c>
      <c r="K308">
        <f t="shared" si="31"/>
        <v>-0.10299614642875622</v>
      </c>
      <c r="M308">
        <f t="shared" si="32"/>
        <v>-0.10299614642875622</v>
      </c>
      <c r="N308" s="13">
        <f t="shared" si="33"/>
        <v>5.9572605743390074E-9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6.5850072548326555</v>
      </c>
      <c r="H309" s="10">
        <f t="shared" si="34"/>
        <v>-0.10163734442522544</v>
      </c>
      <c r="I309">
        <f t="shared" si="30"/>
        <v>-1.2196481331027054</v>
      </c>
      <c r="K309">
        <f t="shared" si="31"/>
        <v>-0.10157505747920051</v>
      </c>
      <c r="M309">
        <f t="shared" si="32"/>
        <v>-0.10157505747920051</v>
      </c>
      <c r="N309" s="13">
        <f t="shared" si="33"/>
        <v>3.8796636451130014E-9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6.5963897717838123</v>
      </c>
      <c r="H310" s="10">
        <f t="shared" si="34"/>
        <v>-0.1002207013789201</v>
      </c>
      <c r="I310">
        <f t="shared" si="30"/>
        <v>-1.2026484165470412</v>
      </c>
      <c r="K310">
        <f t="shared" si="31"/>
        <v>-0.10017322793092064</v>
      </c>
      <c r="M310">
        <f t="shared" si="32"/>
        <v>-0.10017322793092064</v>
      </c>
      <c r="N310" s="13">
        <f t="shared" si="33"/>
        <v>2.2537282649577346E-9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6.6077722887349681</v>
      </c>
      <c r="H311" s="10">
        <f t="shared" si="34"/>
        <v>-9.88231522300968E-2</v>
      </c>
      <c r="I311">
        <f t="shared" si="30"/>
        <v>-1.1858778267611616</v>
      </c>
      <c r="K311">
        <f t="shared" si="31"/>
        <v>-9.8790406641840231E-2</v>
      </c>
      <c r="M311">
        <f t="shared" si="32"/>
        <v>-9.8790406641840231E-2</v>
      </c>
      <c r="N311" s="13">
        <f t="shared" si="33"/>
        <v>1.0722735502687592E-9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6.6191548056861187</v>
      </c>
      <c r="H312" s="10">
        <f t="shared" si="34"/>
        <v>-9.7444451543564667E-2</v>
      </c>
      <c r="I312">
        <f t="shared" si="30"/>
        <v>-1.1693334185227759</v>
      </c>
      <c r="K312">
        <f t="shared" si="31"/>
        <v>-9.742634545970455E-2</v>
      </c>
      <c r="M312">
        <f t="shared" si="32"/>
        <v>-9.742634545970455E-2</v>
      </c>
      <c r="N312" s="13">
        <f t="shared" si="33"/>
        <v>3.2783027274959438E-10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6.630537322637279</v>
      </c>
      <c r="H313" s="10">
        <f t="shared" si="34"/>
        <v>-9.6084356774073121E-2</v>
      </c>
      <c r="I313">
        <f t="shared" si="30"/>
        <v>-1.1530122812888774</v>
      </c>
      <c r="K313">
        <f t="shared" si="31"/>
        <v>-9.608079919503841E-2</v>
      </c>
      <c r="M313">
        <f t="shared" si="32"/>
        <v>-9.608079919503841E-2</v>
      </c>
      <c r="N313" s="13">
        <f t="shared" si="33"/>
        <v>1.2656368588210434E-11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6.6419198395884349</v>
      </c>
      <c r="H314" s="10">
        <f t="shared" si="34"/>
        <v>-9.4742628239632268E-2</v>
      </c>
      <c r="I314">
        <f t="shared" si="30"/>
        <v>-1.1369115388755873</v>
      </c>
      <c r="K314">
        <f t="shared" si="31"/>
        <v>-9.4753525594077029E-2</v>
      </c>
      <c r="M314">
        <f t="shared" si="32"/>
        <v>-9.4753525594077029E-2</v>
      </c>
      <c r="N314" s="13">
        <f t="shared" si="33"/>
        <v>1.1875233389475302E-10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6.6533023565395917</v>
      </c>
      <c r="H315" s="10">
        <f t="shared" si="34"/>
        <v>-9.3419029094823025E-2</v>
      </c>
      <c r="I315">
        <f t="shared" si="30"/>
        <v>-1.1210283491378763</v>
      </c>
      <c r="K315">
        <f t="shared" si="31"/>
        <v>-9.3444285311660408E-2</v>
      </c>
      <c r="M315">
        <f t="shared" si="32"/>
        <v>-9.3444285311660408E-2</v>
      </c>
      <c r="N315" s="13">
        <f t="shared" si="33"/>
        <v>6.378764889368914E-10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6.6646848734907413</v>
      </c>
      <c r="H316" s="10">
        <f t="shared" si="34"/>
        <v>-9.2113325304128787E-2</v>
      </c>
      <c r="I316">
        <f t="shared" si="30"/>
        <v>-1.1053599036495454</v>
      </c>
      <c r="K316">
        <f t="shared" si="31"/>
        <v>-9.2152841884124315E-2</v>
      </c>
      <c r="M316">
        <f t="shared" si="32"/>
        <v>-9.2152841884124315E-2</v>
      </c>
      <c r="N316" s="13">
        <f t="shared" si="33"/>
        <v>1.5615600945428971E-9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6.6760673904419026</v>
      </c>
      <c r="H317" s="10">
        <f t="shared" si="34"/>
        <v>-9.0825285615282983E-2</v>
      </c>
      <c r="I317">
        <f t="shared" si="30"/>
        <v>-1.0899034273833959</v>
      </c>
      <c r="K317">
        <f t="shared" si="31"/>
        <v>-9.0878961702181307E-2</v>
      </c>
      <c r="M317">
        <f t="shared" si="32"/>
        <v>-9.0878961702181307E-2</v>
      </c>
      <c r="N317" s="13">
        <f t="shared" si="33"/>
        <v>2.8811223047164693E-9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6.6874499073930584</v>
      </c>
      <c r="H318" s="10">
        <f t="shared" si="34"/>
        <v>-8.9554681532657859E-2</v>
      </c>
      <c r="I318">
        <f t="shared" si="30"/>
        <v>-1.0746561783918942</v>
      </c>
      <c r="K318">
        <f t="shared" si="31"/>
        <v>-8.9622413983822091E-2</v>
      </c>
      <c r="M318">
        <f t="shared" si="32"/>
        <v>-8.9622413983822091E-2</v>
      </c>
      <c r="N318" s="13">
        <f t="shared" si="33"/>
        <v>4.5876849407150564E-9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6.6988324243442152</v>
      </c>
      <c r="H319" s="10">
        <f t="shared" si="34"/>
        <v>-8.8301287290683081E-2</v>
      </c>
      <c r="I319">
        <f t="shared" si="30"/>
        <v>-1.0596154474881969</v>
      </c>
      <c r="K319">
        <f t="shared" si="31"/>
        <v>-8.8382970747222192E-2</v>
      </c>
      <c r="M319">
        <f t="shared" si="32"/>
        <v>-8.8382970747222192E-2</v>
      </c>
      <c r="N319" s="13">
        <f t="shared" si="33"/>
        <v>6.6721870721768572E-9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6.710214941295364</v>
      </c>
      <c r="H320" s="10">
        <f t="shared" si="34"/>
        <v>-8.7064879827323916E-2</v>
      </c>
      <c r="I320">
        <f t="shared" si="30"/>
        <v>-1.044778557927887</v>
      </c>
      <c r="K320">
        <f t="shared" si="31"/>
        <v>-8.716040678368861E-2</v>
      </c>
      <c r="M320">
        <f t="shared" si="32"/>
        <v>-8.716040678368861E-2</v>
      </c>
      <c r="N320" s="13">
        <f t="shared" si="33"/>
        <v>9.1253993923022131E-9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6.7215974582465261</v>
      </c>
      <c r="H321" s="10">
        <f t="shared" si="34"/>
        <v>-8.5845238757611311E-2</v>
      </c>
      <c r="I321">
        <f t="shared" si="30"/>
        <v>-1.0301428650913358</v>
      </c>
      <c r="K321">
        <f t="shared" si="31"/>
        <v>-8.5954499630635853E-2</v>
      </c>
      <c r="M321">
        <f t="shared" si="32"/>
        <v>-8.5954499630635853E-2</v>
      </c>
      <c r="N321" s="13">
        <f t="shared" si="33"/>
        <v>1.1937938374084972E-8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6.732979975197682</v>
      </c>
      <c r="H322" s="10">
        <f t="shared" si="34"/>
        <v>-8.464214634724862E-2</v>
      </c>
      <c r="I322">
        <f t="shared" si="30"/>
        <v>-1.0157057561669833</v>
      </c>
      <c r="K322">
        <f t="shared" si="31"/>
        <v>-8.4765029544621368E-2</v>
      </c>
      <c r="M322">
        <f t="shared" si="32"/>
        <v>-8.4765029544621368E-2</v>
      </c>
      <c r="N322" s="13">
        <f t="shared" si="33"/>
        <v>1.5100280196549578E-8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6.7443624921488388</v>
      </c>
      <c r="H323" s="10">
        <f t="shared" si="34"/>
        <v>-8.3455387486280522E-2</v>
      </c>
      <c r="I323">
        <f t="shared" si="30"/>
        <v>-1.0014646498353663</v>
      </c>
      <c r="K323">
        <f t="shared" si="31"/>
        <v>-8.3591779474422159E-2</v>
      </c>
      <c r="M323">
        <f t="shared" si="32"/>
        <v>-8.3591779474422159E-2</v>
      </c>
      <c r="N323" s="13">
        <f t="shared" si="33"/>
        <v>1.8602774429228598E-8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6.7557450090999875</v>
      </c>
      <c r="H324" s="10">
        <f t="shared" si="34"/>
        <v>-8.2284749662853637E-2</v>
      </c>
      <c r="I324">
        <f t="shared" si="30"/>
        <v>-0.98741699595424359</v>
      </c>
      <c r="K324">
        <f t="shared" si="31"/>
        <v>-8.2434535034187295E-2</v>
      </c>
      <c r="M324">
        <f t="shared" si="32"/>
        <v>-8.2434535034187295E-2</v>
      </c>
      <c r="N324" s="13">
        <f t="shared" si="33"/>
        <v>2.2435657465561746E-8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6.7671275260511496</v>
      </c>
      <c r="H325" s="10">
        <f t="shared" si="34"/>
        <v>-8.1130022937059315E-2</v>
      </c>
      <c r="I325">
        <f t="shared" si="30"/>
        <v>-0.97356027524471178</v>
      </c>
      <c r="K325">
        <f t="shared" si="31"/>
        <v>-8.1293084476653163E-2</v>
      </c>
      <c r="M325">
        <f t="shared" si="32"/>
        <v>-8.1293084476653163E-2</v>
      </c>
      <c r="N325" s="13">
        <f t="shared" si="33"/>
        <v>2.6589065694716007E-8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6.7785100430023055</v>
      </c>
      <c r="H326" s="10">
        <f t="shared" si="34"/>
        <v>-7.9990999914881081E-2</v>
      </c>
      <c r="I326">
        <f t="shared" si="30"/>
        <v>-0.95989199897857302</v>
      </c>
      <c r="K326">
        <f t="shared" si="31"/>
        <v>-8.0167218666450199E-2</v>
      </c>
      <c r="M326">
        <f t="shared" si="32"/>
        <v>-8.0167218666450199E-2</v>
      </c>
      <c r="N326" s="13">
        <f t="shared" si="33"/>
        <v>3.1053048404578619E-8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6.7898925599534614</v>
      </c>
      <c r="H327" s="10">
        <f t="shared" si="34"/>
        <v>-7.8867475722232502E-2</v>
      </c>
      <c r="I327">
        <f t="shared" si="30"/>
        <v>-0.94640970866678997</v>
      </c>
      <c r="K327">
        <f t="shared" si="31"/>
        <v>-7.9056731053481752E-2</v>
      </c>
      <c r="M327">
        <f t="shared" si="32"/>
        <v>-7.9056731053481752E-2</v>
      </c>
      <c r="N327" s="13">
        <f t="shared" si="33"/>
        <v>3.5817580406263169E-8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6.8012750769046173</v>
      </c>
      <c r="H328" s="10">
        <f t="shared" si="34"/>
        <v>-7.7759247979111615E-2</v>
      </c>
      <c r="I328">
        <f t="shared" si="30"/>
        <v>-0.93311097574933943</v>
      </c>
      <c r="K328">
        <f t="shared" si="31"/>
        <v>-7.7961417646406975E-2</v>
      </c>
      <c r="M328">
        <f t="shared" si="32"/>
        <v>-7.7961417646406975E-2</v>
      </c>
      <c r="N328" s="13">
        <f t="shared" si="33"/>
        <v>4.0872574374316513E-8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6.8126575938557732</v>
      </c>
      <c r="H329" s="10">
        <f t="shared" si="34"/>
        <v>-7.6666116773866075E-2</v>
      </c>
      <c r="I329">
        <f t="shared" si="30"/>
        <v>-0.91999340128639284</v>
      </c>
      <c r="K329">
        <f t="shared" si="31"/>
        <v>-7.688107698621939E-2</v>
      </c>
      <c r="M329">
        <f t="shared" si="32"/>
        <v>-7.688107698621939E-2</v>
      </c>
      <c r="N329" s="13">
        <f t="shared" si="33"/>
        <v>4.6207892894982554E-8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6.8240401108069291</v>
      </c>
      <c r="H330" s="10">
        <f t="shared" si="34"/>
        <v>-7.5587884637577277E-2</v>
      </c>
      <c r="I330">
        <f t="shared" si="30"/>
        <v>-0.90705461565092738</v>
      </c>
      <c r="K330">
        <f t="shared" si="31"/>
        <v>-7.5815510119932109E-2</v>
      </c>
      <c r="M330">
        <f t="shared" si="32"/>
        <v>-7.5815510119932109E-2</v>
      </c>
      <c r="N330" s="13">
        <f t="shared" si="33"/>
        <v>5.1813360217269852E-8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6.835422627758085</v>
      </c>
      <c r="H331" s="10">
        <f t="shared" si="34"/>
        <v>-7.4524356518569632E-2</v>
      </c>
      <c r="I331">
        <f t="shared" si="30"/>
        <v>-0.89429227822283552</v>
      </c>
      <c r="K331">
        <f t="shared" si="31"/>
        <v>-7.4764520574375812E-2</v>
      </c>
      <c r="M331">
        <f t="shared" si="32"/>
        <v>-7.4764520574375812E-2</v>
      </c>
      <c r="N331" s="13">
        <f t="shared" si="33"/>
        <v>5.7678773701274022E-8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6.8468051447092408</v>
      </c>
      <c r="H332" s="10">
        <f t="shared" si="34"/>
        <v>-7.3475339757048133E-2</v>
      </c>
      <c r="I332">
        <f t="shared" si="30"/>
        <v>-0.88170407708457765</v>
      </c>
      <c r="K332">
        <f t="shared" si="31"/>
        <v>-7.3727914330112818E-2</v>
      </c>
      <c r="M332">
        <f t="shared" si="32"/>
        <v>-7.3727914330112818E-2</v>
      </c>
      <c r="N332" s="13">
        <f t="shared" si="33"/>
        <v>6.3793914958807628E-8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6.8581876616603967</v>
      </c>
      <c r="H333" s="10">
        <f t="shared" si="34"/>
        <v>-7.2440644059870357E-2</v>
      </c>
      <c r="I333">
        <f t="shared" si="30"/>
        <v>-0.86928772871844429</v>
      </c>
      <c r="K333">
        <f t="shared" si="31"/>
        <v>-7.2705499795475692E-2</v>
      </c>
      <c r="M333">
        <f t="shared" si="32"/>
        <v>-7.2705499795475692E-2</v>
      </c>
      <c r="N333" s="13">
        <f t="shared" si="33"/>
        <v>7.0148560683043074E-8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6.8695701786115517</v>
      </c>
      <c r="H334" s="10">
        <f t="shared" si="34"/>
        <v>-7.1420081475456476E-2</v>
      </c>
      <c r="I334">
        <f t="shared" si="30"/>
        <v>-0.85704097770547771</v>
      </c>
      <c r="K334">
        <f t="shared" si="31"/>
        <v>-7.1697087780732929E-2</v>
      </c>
      <c r="M334">
        <f t="shared" si="32"/>
        <v>-7.1697087780732929E-2</v>
      </c>
      <c r="N334" s="13">
        <f t="shared" si="33"/>
        <v>7.6732493162911584E-8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6.8809526955627085</v>
      </c>
      <c r="H335" s="10">
        <f t="shared" si="34"/>
        <v>-7.0413466368841007E-2</v>
      </c>
      <c r="I335">
        <f t="shared" si="30"/>
        <v>-0.84496159642609214</v>
      </c>
      <c r="K335">
        <f t="shared" si="31"/>
        <v>-7.0702491472387122E-2</v>
      </c>
      <c r="M335">
        <f t="shared" si="32"/>
        <v>-7.0702491472387122E-2</v>
      </c>
      <c r="N335" s="13">
        <f t="shared" si="33"/>
        <v>8.3535510479842176E-8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6.8923352125138644</v>
      </c>
      <c r="H336" s="10">
        <f t="shared" si="34"/>
        <v>-6.9420615396871624E-2</v>
      </c>
      <c r="I336">
        <f t="shared" si="30"/>
        <v>-0.83304738476245954</v>
      </c>
      <c r="K336">
        <f t="shared" si="31"/>
        <v>-6.972152640761213E-2</v>
      </c>
      <c r="M336">
        <f t="shared" si="32"/>
        <v>-6.972152640761213E-2</v>
      </c>
      <c r="N336" s="13">
        <f t="shared" si="33"/>
        <v>9.0547436384873299E-8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6.9037177294650203</v>
      </c>
      <c r="H337" s="10">
        <f t="shared" si="34"/>
        <v>-6.8441347483556653E-2</v>
      </c>
      <c r="I337">
        <f t="shared" si="30"/>
        <v>-0.82129616980267983</v>
      </c>
      <c r="K337">
        <f t="shared" si="31"/>
        <v>-6.8754010448829339E-2</v>
      </c>
      <c r="M337">
        <f t="shared" si="32"/>
        <v>-6.8754010448829339E-2</v>
      </c>
      <c r="N337" s="13">
        <f t="shared" si="33"/>
        <v>9.7758129853109124E-8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6.9151002464161753</v>
      </c>
      <c r="H338" s="10">
        <f t="shared" si="34"/>
        <v>-6.7475483795566907E-2</v>
      </c>
      <c r="I338">
        <f t="shared" si="30"/>
        <v>-0.80970580554680294</v>
      </c>
      <c r="K338">
        <f t="shared" si="31"/>
        <v>-6.7799763758431594E-2</v>
      </c>
      <c r="M338">
        <f t="shared" si="32"/>
        <v>-6.7799763758431594E-2</v>
      </c>
      <c r="N338" s="13">
        <f t="shared" si="33"/>
        <v>1.0515749431552312E-7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6.9264827633673312</v>
      </c>
      <c r="H339" s="10">
        <f t="shared" si="34"/>
        <v>-6.6522847717892908E-2</v>
      </c>
      <c r="I339">
        <f t="shared" si="30"/>
        <v>-0.79827417261471489</v>
      </c>
      <c r="K339">
        <f t="shared" si="31"/>
        <v>-6.685860877365582E-2</v>
      </c>
      <c r="M339">
        <f t="shared" si="32"/>
        <v>-6.685860877365582E-2</v>
      </c>
      <c r="N339" s="13">
        <f t="shared" si="33"/>
        <v>1.1273548656702533E-7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6.9378652803184879</v>
      </c>
      <c r="H340" s="10">
        <f t="shared" si="34"/>
        <v>-6.5583264829662438E-2</v>
      </c>
      <c r="I340">
        <f t="shared" ref="I340:I403" si="37">H340*$E$6</f>
        <v>-0.78699917795594931</v>
      </c>
      <c r="K340">
        <f t="shared" ref="K340:K403" si="38">(1/2)*($L$9*$L$4*EXP(-$L$7*$O$6*(G340/$O$6-1))-($L$9*$L$6*EXP(-$L$5*$O$6*(G340/$O$6-1))))</f>
        <v>-6.5930370181609299E-2</v>
      </c>
      <c r="M340">
        <f t="shared" ref="M340:M403" si="39">(1/2)*($L$9*$O$4*EXP(-$O$8*$O$6*(G340/$O$6-1))-($L$9*$O$7*EXP(-$O$5*$O$6*(G340/$O$6-1))))</f>
        <v>-6.5930370181609299E-2</v>
      </c>
      <c r="N340" s="13">
        <f t="shared" ref="N340:N403" si="40">(M340-H340)^2*O340</f>
        <v>1.2048212535015417E-7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6.9492477972696429</v>
      </c>
      <c r="H341" s="10">
        <f t="shared" ref="H341:H404" si="41">-(-$B$4)*(1+D341+$E$5*D341^3)*EXP(-D341)</f>
        <v>-6.4656562880119756E-2</v>
      </c>
      <c r="I341">
        <f t="shared" si="37"/>
        <v>-0.77587875456143707</v>
      </c>
      <c r="K341">
        <f t="shared" si="38"/>
        <v>-6.5014874894451943E-2</v>
      </c>
      <c r="M341">
        <f t="shared" si="39"/>
        <v>-6.5014874894451943E-2</v>
      </c>
      <c r="N341" s="13">
        <f t="shared" si="40"/>
        <v>1.2838749961478991E-7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6.9606303142207988</v>
      </c>
      <c r="H342" s="10">
        <f t="shared" si="41"/>
        <v>-6.3742571764770245E-2</v>
      </c>
      <c r="I342">
        <f t="shared" si="37"/>
        <v>-0.76491086117724294</v>
      </c>
      <c r="K342">
        <f t="shared" si="38"/>
        <v>-6.4111952024738364E-2</v>
      </c>
      <c r="M342">
        <f t="shared" si="39"/>
        <v>-6.4111952024738364E-2</v>
      </c>
      <c r="N342" s="13">
        <f t="shared" si="40"/>
        <v>1.3644177645411515E-7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6.9720128311719547</v>
      </c>
      <c r="H343" s="10">
        <f t="shared" si="41"/>
        <v>-6.2841123501691812E-2</v>
      </c>
      <c r="I343">
        <f t="shared" si="37"/>
        <v>-0.7540934820203018</v>
      </c>
      <c r="K343">
        <f t="shared" si="38"/>
        <v>-6.3221432860923368E-2</v>
      </c>
      <c r="M343">
        <f t="shared" si="39"/>
        <v>-6.3221432860923368E-2</v>
      </c>
      <c r="N343" s="13">
        <f t="shared" si="40"/>
        <v>1.4463520871911709E-7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6.9833953481231106</v>
      </c>
      <c r="H344" s="10">
        <f t="shared" si="41"/>
        <v>-6.1952052208016833E-2</v>
      </c>
      <c r="I344">
        <f t="shared" si="37"/>
        <v>-0.743424626496202</v>
      </c>
      <c r="K344">
        <f t="shared" si="38"/>
        <v>-6.2343150843032491E-2</v>
      </c>
      <c r="M344">
        <f t="shared" si="39"/>
        <v>-6.2343150843032491E-2</v>
      </c>
      <c r="N344" s="13">
        <f t="shared" si="40"/>
        <v>1.5295814231111051E-7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6.9947778650742665</v>
      </c>
      <c r="H345" s="10">
        <f t="shared" si="41"/>
        <v>-6.1075194076584918E-2</v>
      </c>
      <c r="I345">
        <f t="shared" si="37"/>
        <v>-0.73290232891901907</v>
      </c>
      <c r="K345">
        <f t="shared" si="38"/>
        <v>-6.1476941538501167E-2</v>
      </c>
      <c r="M345">
        <f t="shared" si="39"/>
        <v>-6.1476941538501167E-2</v>
      </c>
      <c r="N345" s="13">
        <f t="shared" si="40"/>
        <v>1.6140102315614812E-7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7.0061603820254224</v>
      </c>
      <c r="H346" s="10">
        <f t="shared" si="41"/>
        <v>-6.0210387352770234E-2</v>
      </c>
      <c r="I346">
        <f t="shared" si="37"/>
        <v>-0.72252464823324281</v>
      </c>
      <c r="K346">
        <f t="shared" si="38"/>
        <v>-6.0622642618184119E-2</v>
      </c>
      <c r="M346">
        <f t="shared" si="39"/>
        <v>-6.0622642618184119E-2</v>
      </c>
      <c r="N346" s="13">
        <f t="shared" si="40"/>
        <v>1.6995440386147324E-7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7.0175428989765782</v>
      </c>
      <c r="H347" s="10">
        <f t="shared" si="41"/>
        <v>-5.9357472311483798E-2</v>
      </c>
      <c r="I347">
        <f t="shared" si="37"/>
        <v>-0.71228966773780555</v>
      </c>
      <c r="K347">
        <f t="shared" si="38"/>
        <v>-5.9780093832538329E-2</v>
      </c>
      <c r="M347">
        <f t="shared" si="39"/>
        <v>-5.9780093832538329E-2</v>
      </c>
      <c r="N347" s="13">
        <f t="shared" si="40"/>
        <v>1.7860895005844529E-7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7.0289254159277341</v>
      </c>
      <c r="H348" s="10">
        <f t="shared" si="41"/>
        <v>-5.851629123435341E-2</v>
      </c>
      <c r="I348">
        <f t="shared" si="37"/>
        <v>-0.70219549481224086</v>
      </c>
      <c r="K348">
        <f t="shared" si="38"/>
        <v>-5.8949136987980807E-2</v>
      </c>
      <c r="M348">
        <f t="shared" si="39"/>
        <v>-5.8949136987980807E-2</v>
      </c>
      <c r="N348" s="13">
        <f t="shared" si="40"/>
        <v>1.873554464332699E-7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7.04030793287889</v>
      </c>
      <c r="H349" s="10">
        <f t="shared" si="41"/>
        <v>-5.7686688387081742E-2</v>
      </c>
      <c r="I349">
        <f t="shared" si="37"/>
        <v>-0.6922402606449809</v>
      </c>
      <c r="K349">
        <f t="shared" si="38"/>
        <v>-5.812961592342393E-2</v>
      </c>
      <c r="M349">
        <f t="shared" si="39"/>
        <v>-5.812961592342393E-2</v>
      </c>
      <c r="N349" s="13">
        <f t="shared" si="40"/>
        <v>1.9618480245016082E-7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7.0516904498300459</v>
      </c>
      <c r="H350" s="10">
        <f t="shared" si="41"/>
        <v>-5.6868509996985235E-2</v>
      </c>
      <c r="I350">
        <f t="shared" si="37"/>
        <v>-0.68242211996382285</v>
      </c>
      <c r="K350">
        <f t="shared" si="38"/>
        <v>-5.7321376486988998E-2</v>
      </c>
      <c r="M350">
        <f t="shared" si="39"/>
        <v>-5.7321376486988998E-2</v>
      </c>
      <c r="N350" s="13">
        <f t="shared" si="40"/>
        <v>2.0508805776832832E-7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7.0630729667812018</v>
      </c>
      <c r="H351" s="10">
        <f t="shared" si="41"/>
        <v>-5.6061604230713505E-2</v>
      </c>
      <c r="I351">
        <f t="shared" si="37"/>
        <v>-0.67273925076856211</v>
      </c>
      <c r="K351">
        <f t="shared" si="38"/>
        <v>-5.6524266512901322E-2</v>
      </c>
      <c r="M351">
        <f t="shared" si="39"/>
        <v>-5.6524266512901322E-2</v>
      </c>
      <c r="N351" s="13">
        <f t="shared" si="40"/>
        <v>2.1405638735923953E-7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7.0744554837323577</v>
      </c>
      <c r="H352" s="10">
        <f t="shared" si="41"/>
        <v>-5.526582117215189E-2</v>
      </c>
      <c r="I352">
        <f t="shared" si="37"/>
        <v>-0.66318985406582265</v>
      </c>
      <c r="K352">
        <f t="shared" si="38"/>
        <v>-5.5738135798566915E-2</v>
      </c>
      <c r="M352">
        <f t="shared" si="39"/>
        <v>-5.5738135798566915E-2</v>
      </c>
      <c r="N352" s="13">
        <f t="shared" si="40"/>
        <v>2.2308110632556508E-7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7.0858380006835135</v>
      </c>
      <c r="H353" s="10">
        <f t="shared" si="41"/>
        <v>-5.4481012800506774E-2</v>
      </c>
      <c r="I353">
        <f t="shared" si="37"/>
        <v>-0.65377215360608132</v>
      </c>
      <c r="K353">
        <f t="shared" si="38"/>
        <v>-5.4962836081832812E-2</v>
      </c>
      <c r="M353">
        <f t="shared" si="39"/>
        <v>-5.4962836081832812E-2</v>
      </c>
      <c r="N353" s="13">
        <f t="shared" si="40"/>
        <v>2.3215367442779048E-7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7.0972205176346694</v>
      </c>
      <c r="H354" s="10">
        <f t="shared" si="41"/>
        <v>-5.3707032968575839E-2</v>
      </c>
      <c r="I354">
        <f t="shared" si="37"/>
        <v>-0.64448439562291004</v>
      </c>
      <c r="K354">
        <f t="shared" si="38"/>
        <v>-5.419822101843292E-2</v>
      </c>
      <c r="M354">
        <f t="shared" si="39"/>
        <v>-5.419822101843292E-2</v>
      </c>
      <c r="N354" s="13">
        <f t="shared" si="40"/>
        <v>2.4126570032240161E-7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7.1086030345858253</v>
      </c>
      <c r="H355" s="10">
        <f t="shared" si="41"/>
        <v>-5.2943737381202602E-2</v>
      </c>
      <c r="I355">
        <f t="shared" si="37"/>
        <v>-0.63532484857443117</v>
      </c>
      <c r="K355">
        <f t="shared" si="38"/>
        <v>-5.344414615961865E-2</v>
      </c>
      <c r="M355">
        <f t="shared" si="39"/>
        <v>-5.344414615961865E-2</v>
      </c>
      <c r="N355" s="13">
        <f t="shared" si="40"/>
        <v>2.5040894551584112E-7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7.1199855515369812</v>
      </c>
      <c r="H356" s="10">
        <f t="shared" si="41"/>
        <v>-5.2190983573917549E-2</v>
      </c>
      <c r="I356">
        <f t="shared" si="37"/>
        <v>-0.62629180288701058</v>
      </c>
      <c r="K356">
        <f t="shared" si="38"/>
        <v>-5.2700468929977998E-2</v>
      </c>
      <c r="M356">
        <f t="shared" si="39"/>
        <v>-5.2700468929977998E-2</v>
      </c>
      <c r="N356" s="13">
        <f t="shared" si="40"/>
        <v>2.5957532804004247E-7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7.1313680684881371</v>
      </c>
      <c r="H357" s="10">
        <f t="shared" si="41"/>
        <v>-5.144863089176456E-2</v>
      </c>
      <c r="I357">
        <f t="shared" si="37"/>
        <v>-0.61738357070117478</v>
      </c>
      <c r="K357">
        <f t="shared" si="38"/>
        <v>-5.1967048605441345E-2</v>
      </c>
      <c r="M357">
        <f t="shared" si="39"/>
        <v>-5.1967048605441345E-2</v>
      </c>
      <c r="N357" s="13">
        <f t="shared" si="40"/>
        <v>2.6875692585386453E-7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7.142750585439293</v>
      </c>
      <c r="H358" s="10">
        <f t="shared" si="41"/>
        <v>-5.0716540468314787E-2</v>
      </c>
      <c r="I358">
        <f t="shared" si="37"/>
        <v>-0.60859848561977747</v>
      </c>
      <c r="K358">
        <f t="shared" si="38"/>
        <v>-5.1243746291477245E-2</v>
      </c>
      <c r="M358">
        <f t="shared" si="39"/>
        <v>-5.1243746291477245E-2</v>
      </c>
      <c r="N358" s="13">
        <f t="shared" si="40"/>
        <v>2.7794597997640457E-7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7.154133102390448</v>
      </c>
      <c r="H359" s="10">
        <f t="shared" si="41"/>
        <v>-4.9994575204867241E-2</v>
      </c>
      <c r="I359">
        <f t="shared" si="37"/>
        <v>-0.59993490245840686</v>
      </c>
      <c r="K359">
        <f t="shared" si="38"/>
        <v>-5.0530424901476433E-2</v>
      </c>
      <c r="M359">
        <f t="shared" si="39"/>
        <v>-5.0530424901476433E-2</v>
      </c>
      <c r="N359" s="13">
        <f t="shared" si="40"/>
        <v>2.8713489735616299E-7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7.1655156193416047</v>
      </c>
      <c r="H360" s="10">
        <f t="shared" si="41"/>
        <v>-4.9282599749836564E-2</v>
      </c>
      <c r="I360">
        <f t="shared" si="37"/>
        <v>-0.59139119699803877</v>
      </c>
      <c r="K360">
        <f t="shared" si="38"/>
        <v>-4.9826949135326593E-2</v>
      </c>
      <c r="M360">
        <f t="shared" si="39"/>
        <v>-4.9826949135326593E-2</v>
      </c>
      <c r="N360" s="13">
        <f t="shared" si="40"/>
        <v>2.9631625348337143E-7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7.1768981362927597</v>
      </c>
      <c r="H361" s="10">
        <f t="shared" si="41"/>
        <v>-4.858048047832874E-2</v>
      </c>
      <c r="I361">
        <f t="shared" si="37"/>
        <v>-0.58296576573994485</v>
      </c>
      <c r="K361">
        <f t="shared" si="38"/>
        <v>-4.9133185458178151E-2</v>
      </c>
      <c r="M361">
        <f t="shared" si="39"/>
        <v>-4.9133185458178151E-2</v>
      </c>
      <c r="N361" s="13">
        <f t="shared" si="40"/>
        <v>3.0548279475033787E-7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7.1882806532439165</v>
      </c>
      <c r="H362" s="10">
        <f t="shared" si="41"/>
        <v>-4.7888085471903728E-2</v>
      </c>
      <c r="I362">
        <f t="shared" si="37"/>
        <v>-0.57465702566284471</v>
      </c>
      <c r="K362">
        <f t="shared" si="38"/>
        <v>-4.8449002079399402E-2</v>
      </c>
      <c r="M362">
        <f t="shared" si="39"/>
        <v>-4.8449002079399402E-2</v>
      </c>
      <c r="N362" s="13">
        <f t="shared" si="40"/>
        <v>3.1462744056445533E-7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7.1996631701950715</v>
      </c>
      <c r="H363" s="10">
        <f t="shared" si="41"/>
        <v>-4.7205284498526415E-2</v>
      </c>
      <c r="I363">
        <f t="shared" si="37"/>
        <v>-0.56646341398231703</v>
      </c>
      <c r="K363">
        <f t="shared" si="38"/>
        <v>-4.7774268931725115E-2</v>
      </c>
      <c r="M363">
        <f t="shared" si="39"/>
        <v>-4.7774268931725115E-2</v>
      </c>
      <c r="N363" s="13">
        <f t="shared" si="40"/>
        <v>3.237432852224467E-7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7.2110456871462283</v>
      </c>
      <c r="H364" s="10">
        <f t="shared" si="41"/>
        <v>-4.6531948992704408E-2</v>
      </c>
      <c r="I364">
        <f t="shared" si="37"/>
        <v>-0.5583833879124529</v>
      </c>
      <c r="K364">
        <f t="shared" si="38"/>
        <v>-4.7108857650594138E-2</v>
      </c>
      <c r="M364">
        <f t="shared" si="39"/>
        <v>-4.7108857650594138E-2</v>
      </c>
      <c r="N364" s="13">
        <f t="shared" si="40"/>
        <v>3.3282359954812928E-7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7.2224282040973833</v>
      </c>
      <c r="H365" s="10">
        <f t="shared" si="41"/>
        <v>-4.5867952035813758E-2</v>
      </c>
      <c r="I365">
        <f t="shared" si="37"/>
        <v>-0.5504154244297651</v>
      </c>
      <c r="K365">
        <f t="shared" si="38"/>
        <v>-4.6452641553681055E-2</v>
      </c>
      <c r="M365">
        <f t="shared" si="39"/>
        <v>-4.6452641553681055E-2</v>
      </c>
      <c r="N365" s="13">
        <f t="shared" si="40"/>
        <v>3.4186183230389223E-7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7.2338107210485401</v>
      </c>
      <c r="H366" s="10">
        <f t="shared" si="41"/>
        <v>-4.5213168336611438E-2</v>
      </c>
      <c r="I366">
        <f t="shared" si="37"/>
        <v>-0.54255802003933729</v>
      </c>
      <c r="K366">
        <f t="shared" si="38"/>
        <v>-4.5805495620617198E-2</v>
      </c>
      <c r="M366">
        <f t="shared" si="39"/>
        <v>-4.5805495620617198E-2</v>
      </c>
      <c r="N366" s="13">
        <f t="shared" si="40"/>
        <v>3.5085161137764028E-7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7.2451932379996951</v>
      </c>
      <c r="H367" s="10">
        <f t="shared" si="41"/>
        <v>-4.4567474211935097E-2</v>
      </c>
      <c r="I367">
        <f t="shared" si="37"/>
        <v>-0.53480969054322114</v>
      </c>
      <c r="K367">
        <f t="shared" si="38"/>
        <v>-4.5167296472905634E-2</v>
      </c>
      <c r="M367">
        <f t="shared" si="39"/>
        <v>-4.5167296472905634E-2</v>
      </c>
      <c r="N367" s="13">
        <f t="shared" si="40"/>
        <v>3.5978674475580661E-7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7.2565757549508518</v>
      </c>
      <c r="H368" s="10">
        <f t="shared" si="41"/>
        <v>-4.3930747567589065E-2</v>
      </c>
      <c r="I368">
        <f t="shared" si="37"/>
        <v>-0.52716897081106873</v>
      </c>
      <c r="K368">
        <f t="shared" si="38"/>
        <v>-4.4537922354025213E-2</v>
      </c>
      <c r="M368">
        <f t="shared" si="39"/>
        <v>-4.4537922354025213E-2</v>
      </c>
      <c r="N368" s="13">
        <f t="shared" si="40"/>
        <v>3.6866122128378113E-7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7.2679582719020068</v>
      </c>
      <c r="H369" s="10">
        <f t="shared" si="41"/>
        <v>-4.3302867879416722E-2</v>
      </c>
      <c r="I369">
        <f t="shared" si="37"/>
        <v>-0.51963441455300063</v>
      </c>
      <c r="K369">
        <f t="shared" si="38"/>
        <v>-4.3917253109728237E-2</v>
      </c>
      <c r="M369">
        <f t="shared" si="39"/>
        <v>-4.3917253109728237E-2</v>
      </c>
      <c r="N369" s="13">
        <f t="shared" si="40"/>
        <v>3.7746921122493325E-7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7.2793407888531636</v>
      </c>
      <c r="H370" s="10">
        <f t="shared" si="41"/>
        <v>-4.2683716174558441E-2</v>
      </c>
      <c r="I370">
        <f t="shared" si="37"/>
        <v>-0.51220459409470132</v>
      </c>
      <c r="K370">
        <f t="shared" si="38"/>
        <v>-4.3305170168527675E-2</v>
      </c>
      <c r="M370">
        <f t="shared" si="39"/>
        <v>-4.3305170168527675E-2</v>
      </c>
      <c r="N370" s="13">
        <f t="shared" si="40"/>
        <v>3.862050666203131E-7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7.2907233058043186</v>
      </c>
      <c r="H371" s="10">
        <f t="shared" si="41"/>
        <v>-4.2073175012894939E-2</v>
      </c>
      <c r="I371">
        <f t="shared" si="37"/>
        <v>-0.50487810015473933</v>
      </c>
      <c r="K371">
        <f t="shared" si="38"/>
        <v>-4.2701556522376123E-2</v>
      </c>
      <c r="M371">
        <f t="shared" si="39"/>
        <v>-4.2701556522376123E-2</v>
      </c>
      <c r="N371" s="13">
        <f t="shared" si="40"/>
        <v>3.9486332145785096E-7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7.3021058227554754</v>
      </c>
      <c r="H372" s="10">
        <f t="shared" si="41"/>
        <v>-4.1471128468674866E-2</v>
      </c>
      <c r="I372">
        <f t="shared" si="37"/>
        <v>-0.49765354162409836</v>
      </c>
      <c r="K372">
        <f t="shared" si="38"/>
        <v>-4.2106296707534775E-2</v>
      </c>
      <c r="M372">
        <f t="shared" si="39"/>
        <v>-4.2106296707534775E-2</v>
      </c>
      <c r="N372" s="13">
        <f t="shared" si="40"/>
        <v>4.0343869165639901E-7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7.3134883397066304</v>
      </c>
      <c r="H373" s="10">
        <f t="shared" si="41"/>
        <v>-4.0877462112326977E-2</v>
      </c>
      <c r="I373">
        <f t="shared" si="37"/>
        <v>-0.4905295453479237</v>
      </c>
      <c r="K373">
        <f t="shared" si="38"/>
        <v>-4.1519276785632719E-2</v>
      </c>
      <c r="M373">
        <f t="shared" si="39"/>
        <v>-4.1519276785632719E-2</v>
      </c>
      <c r="N373" s="13">
        <f t="shared" si="40"/>
        <v>4.1192607487055633E-7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7.3248708566577871</v>
      </c>
      <c r="H374" s="10">
        <f t="shared" si="41"/>
        <v>-4.0292062992455004E-2</v>
      </c>
      <c r="I374">
        <f t="shared" si="37"/>
        <v>-0.48350475590946007</v>
      </c>
      <c r="K374">
        <f t="shared" si="38"/>
        <v>-4.0940384324915272E-2</v>
      </c>
      <c r="M374">
        <f t="shared" si="39"/>
        <v>-4.0940384324915272E-2</v>
      </c>
      <c r="N374" s="13">
        <f t="shared" si="40"/>
        <v>4.203205501230573E-7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7.3362533736089421</v>
      </c>
      <c r="H375" s="10">
        <f t="shared" si="41"/>
        <v>-3.9714819618015804E-2</v>
      </c>
      <c r="I375">
        <f t="shared" si="37"/>
        <v>-0.47657783541618964</v>
      </c>
      <c r="K375">
        <f t="shared" si="38"/>
        <v>-4.0369508381682503E-2</v>
      </c>
      <c r="M375">
        <f t="shared" si="39"/>
        <v>-4.0369508381682503E-2</v>
      </c>
      <c r="N375" s="13">
        <f t="shared" si="40"/>
        <v>4.2861737727143192E-7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7.3476358905600989</v>
      </c>
      <c r="H376" s="10">
        <f t="shared" si="41"/>
        <v>-3.9145621940678832E-2</v>
      </c>
      <c r="I376">
        <f t="shared" si="37"/>
        <v>-0.46974746328814598</v>
      </c>
      <c r="K376">
        <f t="shared" si="38"/>
        <v>-3.9806539481914482E-2</v>
      </c>
      <c r="M376">
        <f t="shared" si="39"/>
        <v>-3.9806539481914482E-2</v>
      </c>
      <c r="N376" s="13">
        <f t="shared" si="40"/>
        <v>4.3681199631297777E-7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7.3590184075112539</v>
      </c>
      <c r="H377" s="10">
        <f t="shared" si="41"/>
        <v>-3.8584361337367201E-2</v>
      </c>
      <c r="I377">
        <f t="shared" si="37"/>
        <v>-0.46301233604840641</v>
      </c>
      <c r="K377">
        <f t="shared" si="38"/>
        <v>-3.9251369603086381E-2</v>
      </c>
      <c r="M377">
        <f t="shared" si="39"/>
        <v>-3.9251369603086381E-2</v>
      </c>
      <c r="N377" s="13">
        <f t="shared" si="40"/>
        <v>4.4490002653770753E-7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7.3704009244624098</v>
      </c>
      <c r="H378" s="10">
        <f t="shared" si="41"/>
        <v>-3.8030930592978567E-2</v>
      </c>
      <c r="I378">
        <f t="shared" si="37"/>
        <v>-0.45637116711574277</v>
      </c>
      <c r="K378">
        <f t="shared" si="38"/>
        <v>-3.870389215616863E-2</v>
      </c>
      <c r="M378">
        <f t="shared" si="39"/>
        <v>-3.870389215616863E-2</v>
      </c>
      <c r="N378" s="13">
        <f t="shared" si="40"/>
        <v>4.5287726553121411E-7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7.3817834414135657</v>
      </c>
      <c r="H379" s="10">
        <f t="shared" si="41"/>
        <v>-3.7485223883285824E-2</v>
      </c>
      <c r="I379">
        <f t="shared" si="37"/>
        <v>-0.44982268659942992</v>
      </c>
      <c r="K379">
        <f t="shared" si="38"/>
        <v>-3.8164001967815102E-2</v>
      </c>
      <c r="M379">
        <f t="shared" si="39"/>
        <v>-3.8164001967815102E-2</v>
      </c>
      <c r="N379" s="13">
        <f t="shared" si="40"/>
        <v>4.6073968803723479E-7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7.3931659583647216</v>
      </c>
      <c r="H380" s="10">
        <f t="shared" si="41"/>
        <v>-3.6947136758015926E-2</v>
      </c>
      <c r="I380">
        <f t="shared" si="37"/>
        <v>-0.44336564109619114</v>
      </c>
      <c r="K380">
        <f t="shared" si="38"/>
        <v>-3.7631595262736205E-2</v>
      </c>
      <c r="M380">
        <f t="shared" si="39"/>
        <v>-3.7631595262736205E-2</v>
      </c>
      <c r="N380" s="13">
        <f t="shared" si="40"/>
        <v>4.6848344468391931E-7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7.4045484753158775</v>
      </c>
      <c r="H381" s="10">
        <f t="shared" si="41"/>
        <v>-3.6416566124106563E-2</v>
      </c>
      <c r="I381">
        <f t="shared" si="37"/>
        <v>-0.43699879348927873</v>
      </c>
      <c r="K381">
        <f t="shared" si="38"/>
        <v>-3.7106569646256853E-2</v>
      </c>
      <c r="M381">
        <f t="shared" si="39"/>
        <v>-3.7106569646256853E-2</v>
      </c>
      <c r="N381" s="13">
        <f t="shared" si="40"/>
        <v>4.7610486057980547E-7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7.4159309922670325</v>
      </c>
      <c r="H382" s="10">
        <f t="shared" si="41"/>
        <v>-3.5893410229139194E-2</v>
      </c>
      <c r="I382">
        <f t="shared" si="37"/>
        <v>-0.43072092274967033</v>
      </c>
      <c r="K382">
        <f t="shared" si="38"/>
        <v>-3.6588824087058533E-2</v>
      </c>
      <c r="M382">
        <f t="shared" si="39"/>
        <v>-3.6588824087058533E-2</v>
      </c>
      <c r="N382" s="13">
        <f t="shared" si="40"/>
        <v>4.8360043378625812E-7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7.4273135092181892</v>
      </c>
      <c r="H383" s="10">
        <f t="shared" si="41"/>
        <v>-3.5377568644947816E-2</v>
      </c>
      <c r="I383">
        <f t="shared" si="37"/>
        <v>-0.42453082373937379</v>
      </c>
      <c r="K383">
        <f t="shared" si="38"/>
        <v>-3.607825890010416E-2</v>
      </c>
      <c r="M383">
        <f t="shared" si="39"/>
        <v>-3.607825890010416E-2</v>
      </c>
      <c r="N383" s="13">
        <f t="shared" si="40"/>
        <v>4.9096683367106292E-7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7.4386960261693442</v>
      </c>
      <c r="H384" s="10">
        <f t="shared" si="41"/>
        <v>-3.4868942251402288E-2</v>
      </c>
      <c r="I384">
        <f t="shared" si="37"/>
        <v>-0.41842730701682745</v>
      </c>
      <c r="K384">
        <f t="shared" si="38"/>
        <v>-3.5574775729745899E-2</v>
      </c>
      <c r="M384">
        <f t="shared" si="39"/>
        <v>-3.5574775729745899E-2</v>
      </c>
      <c r="N384" s="13">
        <f t="shared" si="40"/>
        <v>4.982008991506404E-7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7.450078543120501</v>
      </c>
      <c r="H385" s="10">
        <f t="shared" si="41"/>
        <v>-3.4367433220365083E-2</v>
      </c>
      <c r="I385">
        <f t="shared" si="37"/>
        <v>-0.41240919864438097</v>
      </c>
      <c r="K385">
        <f t="shared" si="38"/>
        <v>-3.5078277533012917E-2</v>
      </c>
      <c r="M385">
        <f t="shared" si="39"/>
        <v>-3.5078277533012917E-2</v>
      </c>
      <c r="N385" s="13">
        <f t="shared" si="40"/>
        <v>5.0529963682377068E-7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7.461461060071656</v>
      </c>
      <c r="H386" s="10">
        <f t="shared" si="41"/>
        <v>-3.3872944999820589E-2</v>
      </c>
      <c r="I386">
        <f t="shared" si="37"/>
        <v>-0.40647533999784707</v>
      </c>
      <c r="K386">
        <f t="shared" si="38"/>
        <v>-3.4588668563080953E-2</v>
      </c>
      <c r="M386">
        <f t="shared" si="39"/>
        <v>-3.4588668563080953E-2</v>
      </c>
      <c r="N386" s="13">
        <f t="shared" si="40"/>
        <v>5.1226021900611141E-7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7.4728435770228128</v>
      </c>
      <c r="H387" s="10">
        <f t="shared" si="41"/>
        <v>-3.3385382298175621E-2</v>
      </c>
      <c r="I387">
        <f t="shared" si="37"/>
        <v>-0.40062458757810748</v>
      </c>
      <c r="K387">
        <f t="shared" si="38"/>
        <v>-3.4105854352919386E-2</v>
      </c>
      <c r="M387">
        <f t="shared" si="39"/>
        <v>-3.4105854352919386E-2</v>
      </c>
      <c r="N387" s="13">
        <f t="shared" si="40"/>
        <v>5.1907998166670254E-7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7.4842260939739678</v>
      </c>
      <c r="H388" s="10">
        <f t="shared" si="41"/>
        <v>-3.2904651068730383E-2</v>
      </c>
      <c r="I388">
        <f t="shared" si="37"/>
        <v>-0.39485581282476456</v>
      </c>
      <c r="K388">
        <f t="shared" si="38"/>
        <v>-3.3629741699118046E-2</v>
      </c>
      <c r="M388">
        <f t="shared" si="39"/>
        <v>-3.3629741699118046E-2</v>
      </c>
      <c r="N388" s="13">
        <f t="shared" si="40"/>
        <v>5.2575642227597901E-7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7.4956086109251245</v>
      </c>
      <c r="H389" s="10">
        <f t="shared" si="41"/>
        <v>-3.2430658494318178E-2</v>
      </c>
      <c r="I389">
        <f t="shared" si="37"/>
        <v>-0.38916790193181816</v>
      </c>
      <c r="K389">
        <f t="shared" si="38"/>
        <v>-3.3160238645889878E-2</v>
      </c>
      <c r="M389">
        <f t="shared" si="39"/>
        <v>-3.3160238645889878E-2</v>
      </c>
      <c r="N389" s="13">
        <f t="shared" si="40"/>
        <v>5.3228719756738492E-7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7.5069911278762795</v>
      </c>
      <c r="H390" s="10">
        <f t="shared" si="41"/>
        <v>-3.1963312972113397E-2</v>
      </c>
      <c r="I390">
        <f t="shared" si="37"/>
        <v>-0.38355975566536077</v>
      </c>
      <c r="K390">
        <f t="shared" si="38"/>
        <v>-3.2697254469250828E-2</v>
      </c>
      <c r="M390">
        <f t="shared" si="39"/>
        <v>-3.2697254469250828E-2</v>
      </c>
      <c r="N390" s="13">
        <f t="shared" si="40"/>
        <v>5.386701212203326E-7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7.5183736448274363</v>
      </c>
      <c r="H391" s="10">
        <f t="shared" si="41"/>
        <v>-3.1502524098605975E-2</v>
      </c>
      <c r="I391">
        <f t="shared" si="37"/>
        <v>-0.37803028918327169</v>
      </c>
      <c r="K391">
        <f t="shared" si="38"/>
        <v>-3.2240699661373148E-2</v>
      </c>
      <c r="M391">
        <f t="shared" si="39"/>
        <v>-3.2240699661373148E-2</v>
      </c>
      <c r="N391" s="13">
        <f t="shared" si="40"/>
        <v>5.4490316146663373E-7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7.5297561617785913</v>
      </c>
      <c r="H392" s="10">
        <f t="shared" si="41"/>
        <v>-3.1048202654741591E-2</v>
      </c>
      <c r="I392">
        <f t="shared" si="37"/>
        <v>-0.37257843185689909</v>
      </c>
      <c r="K392">
        <f t="shared" si="38"/>
        <v>-3.1790485915114082E-2</v>
      </c>
      <c r="M392">
        <f t="shared" si="39"/>
        <v>-3.1790485915114082E-2</v>
      </c>
      <c r="N392" s="13">
        <f t="shared" si="40"/>
        <v>5.5098443862921491E-7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7.5411386787297481</v>
      </c>
      <c r="H393" s="10">
        <f t="shared" si="41"/>
        <v>-3.0600260591226048E-2</v>
      </c>
      <c r="I393">
        <f t="shared" si="37"/>
        <v>-0.36720312709471259</v>
      </c>
      <c r="K393">
        <f t="shared" si="38"/>
        <v>-3.1346526108715606E-2</v>
      </c>
      <c r="M393">
        <f t="shared" si="39"/>
        <v>-3.1346526108715606E-2</v>
      </c>
      <c r="N393" s="13">
        <f t="shared" si="40"/>
        <v>5.5691222259395717E-7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7.5525211956809031</v>
      </c>
      <c r="H394" s="10">
        <f t="shared" si="41"/>
        <v>-3.0158611013993024E-2</v>
      </c>
      <c r="I394">
        <f t="shared" si="37"/>
        <v>-0.36190333216791626</v>
      </c>
      <c r="K394">
        <f t="shared" si="38"/>
        <v>-3.0908734290676993E-2</v>
      </c>
      <c r="M394">
        <f t="shared" si="39"/>
        <v>-3.0908734290676993E-2</v>
      </c>
      <c r="N394" s="13">
        <f t="shared" si="40"/>
        <v>5.6268493022309471E-7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7.5639037126320599</v>
      </c>
      <c r="H395" s="10">
        <f t="shared" si="41"/>
        <v>-2.9723168169833343E-2</v>
      </c>
      <c r="I395">
        <f t="shared" si="37"/>
        <v>-0.35667801803800014</v>
      </c>
      <c r="K395">
        <f t="shared" si="38"/>
        <v>-3.0477025664796313E-2</v>
      </c>
      <c r="M395">
        <f t="shared" si="39"/>
        <v>-3.0477025664796313E-2</v>
      </c>
      <c r="N395" s="13">
        <f t="shared" si="40"/>
        <v>5.6830112271184444E-7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7.5752862295832148</v>
      </c>
      <c r="H396" s="10">
        <f t="shared" si="41"/>
        <v>-2.9293847432185337E-2</v>
      </c>
      <c r="I396">
        <f t="shared" si="37"/>
        <v>-0.35152616918622404</v>
      </c>
      <c r="K396">
        <f t="shared" si="38"/>
        <v>-3.005131657538207E-2</v>
      </c>
      <c r="M396">
        <f t="shared" si="39"/>
        <v>-3.005131657538207E-2</v>
      </c>
      <c r="N396" s="13">
        <f t="shared" si="40"/>
        <v>5.7375950289519192E-7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7.5866687465343716</v>
      </c>
      <c r="H397" s="10">
        <f t="shared" si="41"/>
        <v>-2.8870565287084173E-2</v>
      </c>
      <c r="I397">
        <f t="shared" si="37"/>
        <v>-0.34644678344501006</v>
      </c>
      <c r="K397">
        <f t="shared" si="38"/>
        <v>-2.9631524492631522E-2</v>
      </c>
      <c r="M397">
        <f t="shared" si="39"/>
        <v>-2.9631524492631522E-2</v>
      </c>
      <c r="N397" s="13">
        <f t="shared" si="40"/>
        <v>5.7905891250725184E-7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7.5980512634855266</v>
      </c>
      <c r="H398" s="10">
        <f t="shared" si="41"/>
        <v>-2.8453239319269658E-2</v>
      </c>
      <c r="I398">
        <f t="shared" si="37"/>
        <v>-0.34143887183123589</v>
      </c>
      <c r="K398">
        <f t="shared" si="38"/>
        <v>-2.9217567998176701E-2</v>
      </c>
      <c r="M398">
        <f t="shared" si="39"/>
        <v>-2.9217567998176701E-2</v>
      </c>
      <c r="N398" s="13">
        <f t="shared" si="40"/>
        <v>5.8419832939978613E-7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7.6094337804366834</v>
      </c>
      <c r="H399" s="10">
        <f t="shared" si="41"/>
        <v>-2.8041788198450584E-2</v>
      </c>
      <c r="I399">
        <f t="shared" si="37"/>
        <v>-0.33650145838140699</v>
      </c>
      <c r="K399">
        <f t="shared" si="38"/>
        <v>-2.8809366770794438E-2</v>
      </c>
      <c r="M399">
        <f t="shared" si="39"/>
        <v>-2.8809366770794438E-2</v>
      </c>
      <c r="N399" s="13">
        <f t="shared" si="40"/>
        <v>5.8917686472142955E-7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7.6208162973878384</v>
      </c>
      <c r="H400" s="10">
        <f t="shared" si="41"/>
        <v>-2.7636131665724928E-2</v>
      </c>
      <c r="I400">
        <f t="shared" si="37"/>
        <v>-0.33163357998869913</v>
      </c>
      <c r="K400">
        <f t="shared" si="38"/>
        <v>-2.8406841572281724E-2</v>
      </c>
      <c r="M400">
        <f t="shared" si="39"/>
        <v>-2.8406841572281724E-2</v>
      </c>
      <c r="N400" s="13">
        <f t="shared" si="40"/>
        <v>5.939937600647856E-7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7.6321988143389943</v>
      </c>
      <c r="H401" s="10">
        <f t="shared" si="41"/>
        <v>-2.7236190520154031E-2</v>
      </c>
      <c r="I401">
        <f t="shared" si="37"/>
        <v>-0.3268342862418484</v>
      </c>
      <c r="K401">
        <f t="shared" si="38"/>
        <v>-2.8009914233492444E-2</v>
      </c>
      <c r="M401">
        <f t="shared" si="39"/>
        <v>-2.8009914233492444E-2</v>
      </c>
      <c r="N401" s="13">
        <f t="shared" si="40"/>
        <v>5.9864838458218284E-7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7.6435813312901502</v>
      </c>
      <c r="H402" s="10">
        <f t="shared" si="41"/>
        <v>-2.6841886605490077E-2</v>
      </c>
      <c r="I402">
        <f t="shared" si="37"/>
        <v>-0.3221026392658809</v>
      </c>
      <c r="K402">
        <f t="shared" si="38"/>
        <v>-2.7618507640536596E-2</v>
      </c>
      <c r="M402">
        <f t="shared" si="39"/>
        <v>-2.7618507640536596E-2</v>
      </c>
      <c r="N402" s="13">
        <f t="shared" si="40"/>
        <v>6.0314023207672714E-7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7.6549638482413069</v>
      </c>
      <c r="H403" s="10">
        <f t="shared" si="41"/>
        <v>-2.6453142797054904E-2</v>
      </c>
      <c r="I403">
        <f t="shared" si="37"/>
        <v>-0.31743771356465883</v>
      </c>
      <c r="K403">
        <f t="shared" si="38"/>
        <v>-2.7232545721139048E-2</v>
      </c>
      <c r="M403">
        <f t="shared" si="39"/>
        <v>-2.7232545721139048E-2</v>
      </c>
      <c r="N403" s="13">
        <f t="shared" si="40"/>
        <v>6.0746891807091468E-7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7.6663463651924619</v>
      </c>
      <c r="H404" s="10">
        <f t="shared" si="41"/>
        <v>-2.6069882988769486E-2</v>
      </c>
      <c r="I404">
        <f t="shared" ref="I404:I467" si="44">H404*$E$6</f>
        <v>-0.31283859586523383</v>
      </c>
      <c r="K404">
        <f t="shared" ref="K404:K467" si="45">(1/2)*($L$9*$L$4*EXP(-$L$7*$O$6*(G404/$O$6-1))-($L$9*$L$6*EXP(-$L$5*$O$6*(G404/$O$6-1))))</f>
        <v>-2.6851953431157569E-2</v>
      </c>
      <c r="M404">
        <f t="shared" ref="M404:M467" si="46">(1/2)*($L$9*$O$4*EXP(-$O$8*$O$6*(G404/$O$6-1))-($L$9*$O$7*EXP(-$O$5*$O$6*(G404/$O$6-1))))</f>
        <v>-2.6851953431157569E-2</v>
      </c>
      <c r="N404" s="13">
        <f t="shared" ref="N404:N467" si="47">(M404-H404)^2*O404</f>
        <v>6.1163417685709304E-7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7.6777288821436178</v>
      </c>
      <c r="H405" s="10">
        <f t="shared" ref="H405:H469" si="48">-(-$B$4)*(1+D405+$E$5*D405^3)*EXP(-D405)</f>
        <v>-2.5692032080332289E-2</v>
      </c>
      <c r="I405">
        <f t="shared" si="44"/>
        <v>-0.30830438496398749</v>
      </c>
      <c r="K405">
        <f t="shared" si="45"/>
        <v>-2.6476656741257522E-2</v>
      </c>
      <c r="M405">
        <f t="shared" si="46"/>
        <v>-2.6476656741257522E-2</v>
      </c>
      <c r="N405" s="13">
        <f t="shared" si="47"/>
        <v>6.1563585853203583E-7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7.6891113990947737</v>
      </c>
      <c r="H406" s="10">
        <f t="shared" si="48"/>
        <v>-2.5319515964545476E-2</v>
      </c>
      <c r="I406">
        <f t="shared" si="44"/>
        <v>-0.30383419157454572</v>
      </c>
      <c r="K406">
        <f t="shared" si="45"/>
        <v>-2.6106582623743824E-2</v>
      </c>
      <c r="M406">
        <f t="shared" si="46"/>
        <v>-2.6106582623743824E-2</v>
      </c>
      <c r="N406" s="13">
        <f t="shared" si="47"/>
        <v>6.1947392602164871E-7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7.7004939160459296</v>
      </c>
      <c r="H407" s="10">
        <f t="shared" si="48"/>
        <v>-2.4952261514787452E-2</v>
      </c>
      <c r="I407">
        <f t="shared" si="44"/>
        <v>-0.29942713817744943</v>
      </c>
      <c r="K407">
        <f t="shared" si="45"/>
        <v>-2.574165903954681E-2</v>
      </c>
      <c r="M407">
        <f t="shared" si="46"/>
        <v>-2.574165903954681E-2</v>
      </c>
      <c r="N407" s="13">
        <f t="shared" si="47"/>
        <v>6.2314845209620157E-7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7.7118764329970855</v>
      </c>
      <c r="H408" s="10">
        <f t="shared" si="48"/>
        <v>-2.459019657263058E-2</v>
      </c>
      <c r="I408">
        <f t="shared" si="44"/>
        <v>-0.29508235887156697</v>
      </c>
      <c r="K408">
        <f t="shared" si="45"/>
        <v>-2.5381814925362192E-2</v>
      </c>
      <c r="M408">
        <f t="shared" si="46"/>
        <v>-2.5381814925362192E-2</v>
      </c>
      <c r="N408" s="13">
        <f t="shared" si="47"/>
        <v>6.2665961638151117E-7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7.7232589499482414</v>
      </c>
      <c r="H409" s="10">
        <f t="shared" si="48"/>
        <v>-2.4233249935602771E-2</v>
      </c>
      <c r="I409">
        <f t="shared" si="44"/>
        <v>-0.29079899922723323</v>
      </c>
      <c r="K409">
        <f t="shared" si="45"/>
        <v>-2.5026980180942893E-2</v>
      </c>
      <c r="M409">
        <f t="shared" si="46"/>
        <v>-2.5026980180942893E-2</v>
      </c>
      <c r="N409" s="13">
        <f t="shared" si="47"/>
        <v>6.3000770236769128E-7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7.7346414668993964</v>
      </c>
      <c r="H410" s="10">
        <f t="shared" si="48"/>
        <v>-2.3881351345091353E-2</v>
      </c>
      <c r="I410">
        <f t="shared" si="44"/>
        <v>-0.28657621614109624</v>
      </c>
      <c r="K410">
        <f t="shared" si="45"/>
        <v>-2.467708565654159E-2</v>
      </c>
      <c r="M410">
        <f t="shared" si="46"/>
        <v>-2.467708565654159E-2</v>
      </c>
      <c r="N410" s="13">
        <f t="shared" si="47"/>
        <v>6.3319309441918196E-7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7.7460239838505522</v>
      </c>
      <c r="H411" s="10">
        <f t="shared" si="48"/>
        <v>-2.3534431474388311E-2</v>
      </c>
      <c r="I411">
        <f t="shared" si="44"/>
        <v>-0.28241317769265972</v>
      </c>
      <c r="K411">
        <f t="shared" si="45"/>
        <v>-2.433206314050327E-2</v>
      </c>
      <c r="M411">
        <f t="shared" si="46"/>
        <v>-2.433206314050327E-2</v>
      </c>
      <c r="N411" s="13">
        <f t="shared" si="47"/>
        <v>6.3621627478932438E-7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7.757406500801709</v>
      </c>
      <c r="H412" s="10">
        <f t="shared" si="48"/>
        <v>-2.3192421916875185E-2</v>
      </c>
      <c r="I412">
        <f t="shared" si="44"/>
        <v>-0.27830906300250224</v>
      </c>
      <c r="K412">
        <f t="shared" si="45"/>
        <v>-2.3991845347005034E-2</v>
      </c>
      <c r="M412">
        <f t="shared" si="46"/>
        <v>-2.3991845347005034E-2</v>
      </c>
      <c r="N412" s="13">
        <f t="shared" si="47"/>
        <v>6.3907782064057339E-7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7.7687890177528649</v>
      </c>
      <c r="H413" s="10">
        <f t="shared" si="48"/>
        <v>-2.2855255174346667E-2</v>
      </c>
      <c r="I413">
        <f t="shared" si="44"/>
        <v>-0.27426306209216</v>
      </c>
      <c r="K413">
        <f t="shared" si="45"/>
        <v>-2.3656365903943617E-2</v>
      </c>
      <c r="M413">
        <f t="shared" si="46"/>
        <v>-2.3656365903943617E-2</v>
      </c>
      <c r="N413" s="13">
        <f t="shared" si="47"/>
        <v>6.4177840107535675E-7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7.7801715347040217</v>
      </c>
      <c r="H414" s="10">
        <f t="shared" si="48"/>
        <v>-2.2522864645471211E-2</v>
      </c>
      <c r="I414">
        <f t="shared" si="44"/>
        <v>-0.27027437574565455</v>
      </c>
      <c r="K414">
        <f t="shared" si="45"/>
        <v>-2.3325559340967493E-2</v>
      </c>
      <c r="M414">
        <f t="shared" si="46"/>
        <v>-2.3325559340967493E-2</v>
      </c>
      <c r="N414" s="13">
        <f t="shared" si="47"/>
        <v>6.4431877417786849E-7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7.7915540516551776</v>
      </c>
      <c r="H415" s="10">
        <f t="shared" si="48"/>
        <v>-2.219518461438777E-2</v>
      </c>
      <c r="I415">
        <f t="shared" si="44"/>
        <v>-0.26634221537265323</v>
      </c>
      <c r="K415">
        <f t="shared" si="45"/>
        <v>-2.2999361077653619E-2</v>
      </c>
      <c r="M415">
        <f t="shared" si="46"/>
        <v>-2.2999361077653619E-2</v>
      </c>
      <c r="N415" s="13">
        <f t="shared" si="47"/>
        <v>6.4669978407077018E-7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7.8029365686063326</v>
      </c>
      <c r="H416" s="10">
        <f t="shared" si="48"/>
        <v>-2.1872150239436818E-2</v>
      </c>
      <c r="I416">
        <f t="shared" si="44"/>
        <v>-0.26246580287324184</v>
      </c>
      <c r="K416">
        <f t="shared" si="45"/>
        <v>-2.2677707411826488E-2</v>
      </c>
      <c r="M416">
        <f t="shared" si="46"/>
        <v>-2.2677707411826488E-2</v>
      </c>
      <c r="N416" s="13">
        <f t="shared" si="47"/>
        <v>6.4892235798844112E-7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7.8143190855574884</v>
      </c>
      <c r="H417" s="10">
        <f t="shared" si="48"/>
        <v>-2.155369754202496E-2</v>
      </c>
      <c r="I417">
        <f t="shared" si="44"/>
        <v>-0.2586443705042995</v>
      </c>
      <c r="K417">
        <f t="shared" si="45"/>
        <v>-2.2360535508018749E-2</v>
      </c>
      <c r="M417">
        <f t="shared" si="46"/>
        <v>-2.2360535508018749E-2</v>
      </c>
      <c r="N417" s="13">
        <f t="shared" si="47"/>
        <v>6.5098750336899569E-7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7.8257016025086434</v>
      </c>
      <c r="H418" s="10">
        <f t="shared" si="48"/>
        <v>-2.1239763395621256E-2</v>
      </c>
      <c r="I418">
        <f t="shared" si="44"/>
        <v>-0.25487716074745509</v>
      </c>
      <c r="K418">
        <f t="shared" si="45"/>
        <v>-2.2047783386071721E-2</v>
      </c>
      <c r="M418">
        <f t="shared" si="46"/>
        <v>-2.2047783386071721E-2</v>
      </c>
      <c r="N418" s="13">
        <f t="shared" si="47"/>
        <v>6.5289630496756919E-7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7.8370841194597993</v>
      </c>
      <c r="H419" s="10">
        <f t="shared" si="48"/>
        <v>-2.0930285514884385E-2</v>
      </c>
      <c r="I419">
        <f t="shared" si="44"/>
        <v>-0.25116342617861265</v>
      </c>
      <c r="K419">
        <f t="shared" si="45"/>
        <v>-2.1739389909874555E-2</v>
      </c>
      <c r="M419">
        <f t="shared" si="46"/>
        <v>-2.1739389909874555E-2</v>
      </c>
      <c r="N419" s="13">
        <f t="shared" si="47"/>
        <v>6.5464992199240983E-7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7.8484666364109561</v>
      </c>
      <c r="H420" s="10">
        <f t="shared" si="48"/>
        <v>-2.0625202444919017E-2</v>
      </c>
      <c r="I420">
        <f t="shared" si="44"/>
        <v>-0.24750242933902822</v>
      </c>
      <c r="K420">
        <f t="shared" si="45"/>
        <v>-2.1435294776240885E-2</v>
      </c>
      <c r="M420">
        <f t="shared" si="46"/>
        <v>-2.1435294776240885E-2</v>
      </c>
      <c r="N420" s="13">
        <f t="shared" si="47"/>
        <v>6.5624958526649853E-7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7.8598491533621111</v>
      </c>
      <c r="H421" s="10">
        <f t="shared" si="48"/>
        <v>-2.0324453550660454E-2</v>
      </c>
      <c r="I421">
        <f t="shared" si="44"/>
        <v>-0.24389344260792545</v>
      </c>
      <c r="K421">
        <f t="shared" si="45"/>
        <v>-2.1135438503921029E-2</v>
      </c>
      <c r="M421">
        <f t="shared" si="46"/>
        <v>-2.1135438503921029E-2</v>
      </c>
      <c r="N421" s="13">
        <f t="shared" si="47"/>
        <v>6.5769659441505758E-7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7.8712316703132688</v>
      </c>
      <c r="H422" s="10">
        <f t="shared" si="48"/>
        <v>-2.0027979006385831E-2</v>
      </c>
      <c r="I422">
        <f t="shared" si="44"/>
        <v>-0.24033574807662997</v>
      </c>
      <c r="K422">
        <f t="shared" si="45"/>
        <v>-2.0839762422748931E-2</v>
      </c>
      <c r="M422">
        <f t="shared" si="46"/>
        <v>-2.0839762422748931E-2</v>
      </c>
      <c r="N422" s="13">
        <f t="shared" si="47"/>
        <v>6.5899231508214645E-7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7.8826141872644238</v>
      </c>
      <c r="H423" s="10">
        <f t="shared" si="48"/>
        <v>-1.9735719785351068E-2</v>
      </c>
      <c r="I423">
        <f t="shared" si="44"/>
        <v>-0.23682863742421281</v>
      </c>
      <c r="K423">
        <f t="shared" si="45"/>
        <v>-2.0548208662922833E-2</v>
      </c>
      <c r="M423">
        <f t="shared" si="46"/>
        <v>-2.0548208662922833E-2</v>
      </c>
      <c r="N423" s="13">
        <f t="shared" si="47"/>
        <v>6.6013817617782708E-7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7.8939967042155796</v>
      </c>
      <c r="H424" s="10">
        <f t="shared" si="48"/>
        <v>-1.9447617649551781E-2</v>
      </c>
      <c r="I424">
        <f t="shared" si="44"/>
        <v>-0.23337141179462137</v>
      </c>
      <c r="K424">
        <f t="shared" si="45"/>
        <v>-2.0260720144416933E-2</v>
      </c>
      <c r="M424">
        <f t="shared" si="46"/>
        <v>-2.0260720144416933E-2</v>
      </c>
      <c r="N424" s="13">
        <f t="shared" si="47"/>
        <v>6.6113566715593433E-7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7.9053792211667346</v>
      </c>
      <c r="H425" s="10">
        <f t="shared" si="48"/>
        <v>-1.9163615139607407E-2</v>
      </c>
      <c r="I425">
        <f t="shared" si="44"/>
        <v>-0.2299633816752889</v>
      </c>
      <c r="K425">
        <f t="shared" si="45"/>
        <v>-1.9977240566524522E-2</v>
      </c>
      <c r="M425">
        <f t="shared" si="46"/>
        <v>-1.9977240566524522E-2</v>
      </c>
      <c r="N425" s="13">
        <f t="shared" si="47"/>
        <v>6.6198633532605703E-7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7.9167617381178905</v>
      </c>
      <c r="H426" s="10">
        <f t="shared" si="48"/>
        <v>-1.8883655564766802E-2</v>
      </c>
      <c r="I426">
        <f t="shared" si="44"/>
        <v>-0.22660386677720162</v>
      </c>
      <c r="K426">
        <f t="shared" si="45"/>
        <v>-1.9697714397529747E-2</v>
      </c>
      <c r="M426">
        <f t="shared" si="46"/>
        <v>-1.9697714397529747E-2</v>
      </c>
      <c r="N426" s="13">
        <f t="shared" si="47"/>
        <v>6.6269178319936823E-7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7.9281442550690455</v>
      </c>
      <c r="H427" s="10">
        <f t="shared" si="48"/>
        <v>-1.8607682993034409E-2</v>
      </c>
      <c r="I427">
        <f t="shared" si="44"/>
        <v>-0.22329219591641292</v>
      </c>
      <c r="K427">
        <f t="shared" si="45"/>
        <v>-1.9422086864507755E-2</v>
      </c>
      <c r="M427">
        <f t="shared" si="46"/>
        <v>-1.9422086864507755E-2</v>
      </c>
      <c r="N427" s="13">
        <f t="shared" si="47"/>
        <v>6.632536658707753E-7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7.9395267720202032</v>
      </c>
      <c r="H428" s="10">
        <f t="shared" si="48"/>
        <v>-1.8335642241415491E-2</v>
      </c>
      <c r="I428">
        <f t="shared" si="44"/>
        <v>-0.22002770689698589</v>
      </c>
      <c r="K428">
        <f t="shared" si="45"/>
        <v>-1.9150303943250974E-2</v>
      </c>
      <c r="M428">
        <f t="shared" si="46"/>
        <v>-1.9150303943250974E-2</v>
      </c>
      <c r="N428" s="13">
        <f t="shared" si="47"/>
        <v>6.63673688437486E-7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7.9509092889713582</v>
      </c>
      <c r="H429" s="10">
        <f t="shared" si="48"/>
        <v>-1.8067478866279425E-2</v>
      </c>
      <c r="I429">
        <f t="shared" si="44"/>
        <v>-0.21680974639535311</v>
      </c>
      <c r="K429">
        <f t="shared" si="45"/>
        <v>-1.8882312348321412E-2</v>
      </c>
      <c r="M429">
        <f t="shared" si="46"/>
        <v>-1.8882312348321412E-2</v>
      </c>
      <c r="N429" s="13">
        <f t="shared" si="47"/>
        <v>6.639536034566693E-7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7.9622918059225158</v>
      </c>
      <c r="H430" s="10">
        <f t="shared" si="48"/>
        <v>-1.7803139153839492E-2</v>
      </c>
      <c r="I430">
        <f t="shared" si="44"/>
        <v>-0.21363766984607391</v>
      </c>
      <c r="K430">
        <f t="shared" si="45"/>
        <v>-1.8618059523225799E-2</v>
      </c>
      <c r="M430">
        <f t="shared" si="46"/>
        <v>-1.8618059523225799E-2</v>
      </c>
      <c r="N430" s="13">
        <f t="shared" si="47"/>
        <v>6.6409520844071421E-7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7.9736743228736708</v>
      </c>
      <c r="H431" s="10">
        <f t="shared" si="48"/>
        <v>-1.7542570110748334E-2</v>
      </c>
      <c r="I431">
        <f t="shared" si="44"/>
        <v>-0.21051084132898001</v>
      </c>
      <c r="K431">
        <f t="shared" si="45"/>
        <v>-1.8357493630714788E-2</v>
      </c>
      <c r="M431">
        <f t="shared" si="46"/>
        <v>-1.8357493630714788E-2</v>
      </c>
      <c r="N431" s="13">
        <f t="shared" si="47"/>
        <v>6.6410034339451544E-7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7.9850568398248267</v>
      </c>
      <c r="H432" s="10">
        <f t="shared" si="48"/>
        <v>-1.7285719454807457E-2</v>
      </c>
      <c r="I432">
        <f t="shared" si="44"/>
        <v>-0.20742863345768947</v>
      </c>
      <c r="K432">
        <f t="shared" si="45"/>
        <v>-1.810056354320224E-2</v>
      </c>
      <c r="M432">
        <f t="shared" si="46"/>
        <v>-1.810056354320224E-2</v>
      </c>
      <c r="N432" s="13">
        <f t="shared" si="47"/>
        <v>6.6397088839192519E-7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7.9964393567759817</v>
      </c>
      <c r="H433" s="10">
        <f t="shared" si="48"/>
        <v>-1.7032535605789805E-2</v>
      </c>
      <c r="I433">
        <f t="shared" si="44"/>
        <v>-0.20439042726947765</v>
      </c>
      <c r="K433">
        <f t="shared" si="45"/>
        <v>-1.784721883330545E-2</v>
      </c>
      <c r="M433">
        <f t="shared" si="46"/>
        <v>-1.784721883330545E-2</v>
      </c>
      <c r="N433" s="13">
        <f t="shared" si="47"/>
        <v>6.6370876119530866E-7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8.0078218737271367</v>
      </c>
      <c r="H434" s="10">
        <f t="shared" si="48"/>
        <v>-1.678296767637423E-2</v>
      </c>
      <c r="I434">
        <f t="shared" si="44"/>
        <v>-0.20139561211649076</v>
      </c>
      <c r="K434">
        <f t="shared" si="45"/>
        <v>-1.7597409764504041E-2</v>
      </c>
      <c r="M434">
        <f t="shared" si="46"/>
        <v>-1.7597409764504041E-2</v>
      </c>
      <c r="N434" s="13">
        <f t="shared" si="47"/>
        <v>6.6331591491724688E-7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8.0192043906782935</v>
      </c>
      <c r="H435" s="10">
        <f t="shared" si="48"/>
        <v>-1.6536965463190376E-2</v>
      </c>
      <c r="I435">
        <f t="shared" si="44"/>
        <v>-0.19844358555828451</v>
      </c>
      <c r="K435">
        <f t="shared" si="45"/>
        <v>-1.7351087281915901E-2</v>
      </c>
      <c r="M435">
        <f t="shared" si="46"/>
        <v>-1.7351087281915901E-2</v>
      </c>
      <c r="N435" s="13">
        <f t="shared" si="47"/>
        <v>6.6279433572495795E-7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8.0305869076294485</v>
      </c>
      <c r="H436" s="10">
        <f t="shared" si="48"/>
        <v>-1.6294479437973099E-2</v>
      </c>
      <c r="I436">
        <f t="shared" si="44"/>
        <v>-0.19553375325567718</v>
      </c>
      <c r="K436">
        <f t="shared" si="45"/>
        <v>-1.7108203003190138E-2</v>
      </c>
      <c r="M436">
        <f t="shared" si="46"/>
        <v>-1.7108203003190138E-2</v>
      </c>
      <c r="N436" s="13">
        <f t="shared" si="47"/>
        <v>6.6214604058952817E-7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8.0419694245806053</v>
      </c>
      <c r="H437" s="10">
        <f t="shared" si="48"/>
        <v>-1.605546073882504E-2</v>
      </c>
      <c r="I437">
        <f t="shared" si="44"/>
        <v>-0.19266552886590049</v>
      </c>
      <c r="K437">
        <f t="shared" si="45"/>
        <v>-1.6868709209514218E-2</v>
      </c>
      <c r="M437">
        <f t="shared" si="46"/>
        <v>-1.6868709209514218E-2</v>
      </c>
      <c r="N437" s="13">
        <f t="shared" si="47"/>
        <v>6.6137307507828626E-7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8.0533519415317603</v>
      </c>
      <c r="H438" s="10">
        <f t="shared" si="48"/>
        <v>-1.5819861161586287E-2</v>
      </c>
      <c r="I438">
        <f t="shared" si="44"/>
        <v>-0.18983833393903543</v>
      </c>
      <c r="K438">
        <f t="shared" si="45"/>
        <v>-1.6632558836735579E-2</v>
      </c>
      <c r="M438">
        <f t="shared" si="46"/>
        <v>-1.6632558836735579E-2</v>
      </c>
      <c r="N438" s="13">
        <f t="shared" si="47"/>
        <v>6.6047751119306371E-7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8.0647344584829188</v>
      </c>
      <c r="H439" s="10">
        <f t="shared" si="48"/>
        <v>-1.5587633151309782E-2</v>
      </c>
      <c r="I439">
        <f t="shared" si="44"/>
        <v>-0.1870515978157174</v>
      </c>
      <c r="K439">
        <f t="shared" si="45"/>
        <v>-1.6399705466595135E-2</v>
      </c>
      <c r="M439">
        <f t="shared" si="46"/>
        <v>-1.6399705466595135E-2</v>
      </c>
      <c r="N439" s="13">
        <f t="shared" si="47"/>
        <v>6.594614452529124E-7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8.0761169754340738</v>
      </c>
      <c r="H440" s="10">
        <f t="shared" si="48"/>
        <v>-1.5358729793841614E-2</v>
      </c>
      <c r="I440">
        <f t="shared" si="44"/>
        <v>-0.18430475752609937</v>
      </c>
      <c r="K440">
        <f t="shared" si="45"/>
        <v>-1.6170103318072612E-2</v>
      </c>
      <c r="M440">
        <f t="shared" si="46"/>
        <v>-1.6170103318072612E-2</v>
      </c>
      <c r="N440" s="13">
        <f t="shared" si="47"/>
        <v>6.5832699582302962E-7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8.0874994923852288</v>
      </c>
      <c r="H441" s="10">
        <f t="shared" si="48"/>
        <v>-1.5133104807504655E-2</v>
      </c>
      <c r="I441">
        <f t="shared" si="44"/>
        <v>-0.18159725769005586</v>
      </c>
      <c r="K441">
        <f t="shared" si="45"/>
        <v>-1.5943707238841164E-2</v>
      </c>
      <c r="M441">
        <f t="shared" si="46"/>
        <v>-1.5943707238841164E-2</v>
      </c>
      <c r="N441" s="13">
        <f t="shared" si="47"/>
        <v>6.5707630168865931E-7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8.0988820093363838</v>
      </c>
      <c r="H442" s="10">
        <f t="shared" si="48"/>
        <v>-1.4910712534884797E-2</v>
      </c>
      <c r="I442">
        <f t="shared" si="44"/>
        <v>-0.17892855041861758</v>
      </c>
      <c r="K442">
        <f t="shared" si="45"/>
        <v>-1.5720472696831456E-2</v>
      </c>
      <c r="M442">
        <f t="shared" si="46"/>
        <v>-1.5720472696831456E-2</v>
      </c>
      <c r="N442" s="13">
        <f t="shared" si="47"/>
        <v>6.5571151987587917E-7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8.1102645262875406</v>
      </c>
      <c r="H443" s="10">
        <f t="shared" si="48"/>
        <v>-1.4691507934718271E-2</v>
      </c>
      <c r="I443">
        <f t="shared" si="44"/>
        <v>-0.17629809521661927</v>
      </c>
      <c r="K443">
        <f t="shared" si="45"/>
        <v>-1.5500355771903068E-2</v>
      </c>
      <c r="M443">
        <f t="shared" si="46"/>
        <v>-1.5500355771903068E-2</v>
      </c>
      <c r="N443" s="13">
        <f t="shared" si="47"/>
        <v>6.5423482371852368E-7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8.1216470432386956</v>
      </c>
      <c r="H444" s="10">
        <f t="shared" si="48"/>
        <v>-1.4475446573879294E-2</v>
      </c>
      <c r="I444">
        <f t="shared" si="44"/>
        <v>-0.17370535888655153</v>
      </c>
      <c r="K444">
        <f t="shared" si="45"/>
        <v>-1.5283313147622213E-2</v>
      </c>
      <c r="M444">
        <f t="shared" si="46"/>
        <v>-1.5283313147622213E-2</v>
      </c>
      <c r="N444" s="13">
        <f t="shared" si="47"/>
        <v>6.5264840097112256E-7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8.1330295601898523</v>
      </c>
      <c r="H445" s="10">
        <f t="shared" si="48"/>
        <v>-1.4262484619466548E-2</v>
      </c>
      <c r="I445">
        <f t="shared" si="44"/>
        <v>-0.17114981543359858</v>
      </c>
      <c r="K445">
        <f t="shared" si="45"/>
        <v>-1.5069302103144538E-2</v>
      </c>
      <c r="M445">
        <f t="shared" si="46"/>
        <v>-1.5069302103144538E-2</v>
      </c>
      <c r="N445" s="13">
        <f t="shared" si="47"/>
        <v>6.5095445196848301E-7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8.1444120771410073</v>
      </c>
      <c r="H446" s="10">
        <f t="shared" si="48"/>
        <v>-1.4052578830987768E-2</v>
      </c>
      <c r="I446">
        <f t="shared" si="44"/>
        <v>-0.16863094597185321</v>
      </c>
      <c r="K446">
        <f t="shared" si="45"/>
        <v>-1.4858280505202309E-2</v>
      </c>
      <c r="M446">
        <f t="shared" si="46"/>
        <v>-1.4858280505202309E-2</v>
      </c>
      <c r="N446" s="13">
        <f t="shared" si="47"/>
        <v>6.4915518783211398E-7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8.1557945940921659</v>
      </c>
      <c r="H447" s="10">
        <f t="shared" si="48"/>
        <v>-1.3845686552640946E-2</v>
      </c>
      <c r="I447">
        <f t="shared" si="44"/>
        <v>-0.16614823863169137</v>
      </c>
      <c r="K447">
        <f t="shared" si="45"/>
        <v>-1.4650206800193782E-2</v>
      </c>
      <c r="M447">
        <f t="shared" si="46"/>
        <v>-1.4650206800193782E-2</v>
      </c>
      <c r="N447" s="13">
        <f t="shared" si="47"/>
        <v>6.472528287224756E-7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8.1671771110433209</v>
      </c>
      <c r="H448" s="10">
        <f t="shared" si="48"/>
        <v>-1.3641765705691452E-2</v>
      </c>
      <c r="I448">
        <f t="shared" si="44"/>
        <v>-0.16370118846829743</v>
      </c>
      <c r="K448">
        <f t="shared" si="45"/>
        <v>-1.4445040006374936E-2</v>
      </c>
      <c r="M448">
        <f t="shared" si="46"/>
        <v>-1.4445040006374936E-2</v>
      </c>
      <c r="N448" s="13">
        <f t="shared" si="47"/>
        <v>6.4524960213854137E-7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8.1785596279944759</v>
      </c>
      <c r="H449" s="10">
        <f t="shared" si="48"/>
        <v>-1.3440774780943602E-2</v>
      </c>
      <c r="I449">
        <f t="shared" si="44"/>
        <v>-0.16128929737132322</v>
      </c>
      <c r="K449">
        <f t="shared" si="45"/>
        <v>-1.424273970615085E-2</v>
      </c>
      <c r="M449">
        <f t="shared" si="46"/>
        <v>-1.424273970615085E-2</v>
      </c>
      <c r="N449" s="13">
        <f t="shared" si="47"/>
        <v>6.4314774126266703E-7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8.1899421449456309</v>
      </c>
      <c r="H450" s="10">
        <f t="shared" si="48"/>
        <v>-1.3242672831305986E-2</v>
      </c>
      <c r="I450">
        <f t="shared" si="44"/>
        <v>-0.15891207397567184</v>
      </c>
      <c r="K450">
        <f t="shared" si="45"/>
        <v>-1.4043266038467041E-2</v>
      </c>
      <c r="M450">
        <f t="shared" si="46"/>
        <v>-1.4043266038467041E-2</v>
      </c>
      <c r="N450" s="13">
        <f t="shared" si="47"/>
        <v>6.40949483352423E-7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8.2013246618967877</v>
      </c>
      <c r="H451" s="10">
        <f t="shared" si="48"/>
        <v>-1.3047419464449119E-2</v>
      </c>
      <c r="I451">
        <f t="shared" si="44"/>
        <v>-0.15656903357338942</v>
      </c>
      <c r="K451">
        <f t="shared" si="45"/>
        <v>-1.384657969129862E-2</v>
      </c>
      <c r="M451">
        <f t="shared" si="46"/>
        <v>-1.384657969129862E-2</v>
      </c>
      <c r="N451" s="13">
        <f t="shared" si="47"/>
        <v>6.386570681781461E-7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8.2127071788479427</v>
      </c>
      <c r="H452" s="10">
        <f t="shared" si="48"/>
        <v>-1.2854974835554702E-2</v>
      </c>
      <c r="I452">
        <f t="shared" si="44"/>
        <v>-0.15425969802665643</v>
      </c>
      <c r="K452">
        <f t="shared" si="45"/>
        <v>-1.3652641894236761E-2</v>
      </c>
      <c r="M452">
        <f t="shared" si="46"/>
        <v>-1.3652641894236761E-2</v>
      </c>
      <c r="N452" s="13">
        <f t="shared" si="47"/>
        <v>6.3627273650648795E-7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8.2240896957990977</v>
      </c>
      <c r="H453" s="10">
        <f t="shared" si="48"/>
        <v>-1.2665299640155144E-2</v>
      </c>
      <c r="I453">
        <f t="shared" si="44"/>
        <v>-0.15198359568186173</v>
      </c>
      <c r="K453">
        <f t="shared" si="45"/>
        <v>-1.346141441117054E-2</v>
      </c>
      <c r="M453">
        <f t="shared" si="46"/>
        <v>-1.346141441117054E-2</v>
      </c>
      <c r="N453" s="13">
        <f t="shared" si="47"/>
        <v>6.3379872862889667E-7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8.2354722127502544</v>
      </c>
      <c r="H454" s="10">
        <f t="shared" si="48"/>
        <v>-1.2478355107062574E-2</v>
      </c>
      <c r="I454">
        <f t="shared" si="44"/>
        <v>-0.14974026128475088</v>
      </c>
      <c r="K454">
        <f t="shared" si="45"/>
        <v>-1.3272859533064068E-2</v>
      </c>
      <c r="M454">
        <f t="shared" si="46"/>
        <v>-1.3272859533064068E-2</v>
      </c>
      <c r="N454" s="13">
        <f t="shared" si="47"/>
        <v>6.312372829359638E-7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8.2468547297014112</v>
      </c>
      <c r="H455" s="10">
        <f t="shared" si="48"/>
        <v>-1.2294102991386092E-2</v>
      </c>
      <c r="I455">
        <f t="shared" si="44"/>
        <v>-0.14752923589663311</v>
      </c>
      <c r="K455">
        <f t="shared" si="45"/>
        <v>-1.3086940070827165E-2</v>
      </c>
      <c r="M455">
        <f t="shared" si="46"/>
        <v>-1.3086940070827165E-2</v>
      </c>
      <c r="N455" s="13">
        <f t="shared" si="47"/>
        <v>6.2859063453665013E-7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8.258237246652568</v>
      </c>
      <c r="H456" s="10">
        <f t="shared" si="48"/>
        <v>-1.2112505567636437E-2</v>
      </c>
      <c r="I456">
        <f t="shared" si="44"/>
        <v>-0.14535006681163726</v>
      </c>
      <c r="K456">
        <f t="shared" si="45"/>
        <v>-1.290361934827839E-2</v>
      </c>
      <c r="M456">
        <f t="shared" si="46"/>
        <v>-1.290361934827839E-2</v>
      </c>
      <c r="N456" s="13">
        <f t="shared" si="47"/>
        <v>6.2586101392160471E-7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8.269619763603723</v>
      </c>
      <c r="H457" s="10">
        <f t="shared" si="48"/>
        <v>-1.1933525622916883E-2</v>
      </c>
      <c r="I457">
        <f t="shared" si="44"/>
        <v>-0.14320230747500259</v>
      </c>
      <c r="K457">
        <f t="shared" si="45"/>
        <v>-1.272286119519983E-2</v>
      </c>
      <c r="M457">
        <f t="shared" si="46"/>
        <v>-1.272286119519983E-2</v>
      </c>
      <c r="N457" s="13">
        <f t="shared" si="47"/>
        <v>6.2305064567124759E-7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8.281002280554878</v>
      </c>
      <c r="H458" s="10">
        <f t="shared" si="48"/>
        <v>-1.1757126450199499E-2</v>
      </c>
      <c r="I458">
        <f t="shared" si="44"/>
        <v>-0.141085517402394</v>
      </c>
      <c r="K458">
        <f t="shared" si="45"/>
        <v>-1.2544629940482001E-2</v>
      </c>
      <c r="M458">
        <f t="shared" si="46"/>
        <v>-1.2544629940482001E-2</v>
      </c>
      <c r="N458" s="13">
        <f t="shared" si="47"/>
        <v>6.2016174720712311E-7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8.2923847975060347</v>
      </c>
      <c r="H459" s="10">
        <f t="shared" si="48"/>
        <v>-1.1583271841685765E-2</v>
      </c>
      <c r="I459">
        <f t="shared" si="44"/>
        <v>-0.13899926210022917</v>
      </c>
      <c r="K459">
        <f t="shared" si="45"/>
        <v>-1.2368890405358317E-2</v>
      </c>
      <c r="M459">
        <f t="shared" si="46"/>
        <v>-1.2368890405358317E-2</v>
      </c>
      <c r="N459" s="13">
        <f t="shared" si="47"/>
        <v>6.1719652758692278E-7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8.3037673144571897</v>
      </c>
      <c r="H460" s="10">
        <f t="shared" si="48"/>
        <v>-1.1411926082250444E-2</v>
      </c>
      <c r="I460">
        <f t="shared" si="44"/>
        <v>-0.13694311298700532</v>
      </c>
      <c r="K460">
        <f t="shared" si="45"/>
        <v>-1.219560789672783E-2</v>
      </c>
      <c r="M460">
        <f t="shared" si="46"/>
        <v>-1.219560789672783E-2</v>
      </c>
      <c r="N460" s="13">
        <f t="shared" si="47"/>
        <v>6.1415718634256839E-7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8.3151498314083447</v>
      </c>
      <c r="H461" s="10">
        <f t="shared" si="48"/>
        <v>-1.1243053942967936E-2</v>
      </c>
      <c r="I461">
        <f t="shared" si="44"/>
        <v>-0.13491664731561523</v>
      </c>
      <c r="K461">
        <f t="shared" si="45"/>
        <v>-1.2024748200564858E-2</v>
      </c>
      <c r="M461">
        <f t="shared" si="46"/>
        <v>-1.2024748200564858E-2</v>
      </c>
      <c r="N461" s="13">
        <f t="shared" si="47"/>
        <v>6.1104591236000367E-7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8.3265323483595015</v>
      </c>
      <c r="H462" s="10">
        <f t="shared" si="48"/>
        <v>-1.1076620674719935E-2</v>
      </c>
      <c r="I462">
        <f t="shared" si="44"/>
        <v>-0.13291944809663922</v>
      </c>
      <c r="K462">
        <f t="shared" si="45"/>
        <v>-1.1856277575415205E-2</v>
      </c>
      <c r="M462">
        <f t="shared" si="46"/>
        <v>-1.1856277575415205E-2</v>
      </c>
      <c r="N462" s="13">
        <f t="shared" si="47"/>
        <v>6.078648828017544E-7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8.3379148653106565</v>
      </c>
      <c r="H463" s="10">
        <f t="shared" si="48"/>
        <v>-1.0912592001883681E-2</v>
      </c>
      <c r="I463">
        <f t="shared" si="44"/>
        <v>-0.13095110402260418</v>
      </c>
      <c r="K463">
        <f t="shared" si="45"/>
        <v>-1.1690162745977289E-2</v>
      </c>
      <c r="M463">
        <f t="shared" si="46"/>
        <v>-1.1690162745977289E-2</v>
      </c>
      <c r="N463" s="13">
        <f t="shared" si="47"/>
        <v>6.0461626207028713E-7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8.3492973822618151</v>
      </c>
      <c r="H464" s="10">
        <f t="shared" si="48"/>
        <v>-1.0750934116099569E-2</v>
      </c>
      <c r="I464">
        <f t="shared" si="44"/>
        <v>-0.12901120939319483</v>
      </c>
      <c r="K464">
        <f t="shared" si="45"/>
        <v>-1.1526370896767264E-2</v>
      </c>
      <c r="M464">
        <f t="shared" si="46"/>
        <v>-1.1526370896767264E-2</v>
      </c>
      <c r="N464" s="13">
        <f t="shared" si="47"/>
        <v>6.0130220081227824E-7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8.3606798992129701</v>
      </c>
      <c r="H465" s="10">
        <f t="shared" si="48"/>
        <v>-1.0591613670117499E-2</v>
      </c>
      <c r="I465">
        <f t="shared" si="44"/>
        <v>-0.12709936404140998</v>
      </c>
      <c r="K465">
        <f t="shared" si="45"/>
        <v>-1.1364869665867703E-2</v>
      </c>
      <c r="M465">
        <f t="shared" si="46"/>
        <v>-1.1364869665867703E-2</v>
      </c>
      <c r="N465" s="13">
        <f t="shared" si="47"/>
        <v>5.9792483496363837E-7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8.3720624161641251</v>
      </c>
      <c r="H466" s="10">
        <f t="shared" si="48"/>
        <v>-1.0434597771720759E-2</v>
      </c>
      <c r="I466">
        <f t="shared" si="44"/>
        <v>-0.1252151732606491</v>
      </c>
      <c r="K466">
        <f t="shared" si="45"/>
        <v>-1.1205627138757722E-2</v>
      </c>
      <c r="M466">
        <f t="shared" si="46"/>
        <v>-1.1205627138757722E-2</v>
      </c>
      <c r="N466" s="13">
        <f t="shared" si="47"/>
        <v>5.9448628483341943E-7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8.3834449331152801</v>
      </c>
      <c r="H467" s="10">
        <f t="shared" si="48"/>
        <v>-1.0279853977726745E-2</v>
      </c>
      <c r="I467">
        <f t="shared" si="44"/>
        <v>-0.12335824773272094</v>
      </c>
      <c r="K467">
        <f t="shared" si="45"/>
        <v>-1.1048611842224811E-2</v>
      </c>
      <c r="M467">
        <f t="shared" si="46"/>
        <v>-1.1048611842224811E-2</v>
      </c>
      <c r="N467" s="13">
        <f t="shared" si="47"/>
        <v>5.9098865422762567E-7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8.3948274500664368</v>
      </c>
      <c r="H468" s="10">
        <f t="shared" si="48"/>
        <v>-1.0127350288063443E-2</v>
      </c>
      <c r="I468">
        <f t="shared" ref="I468:I469" si="50">H468*$E$6</f>
        <v>-0.12152820345676132</v>
      </c>
      <c r="K468">
        <f t="shared" ref="K468:K469" si="51">(1/2)*($L$9*$L$4*EXP(-$L$7*$O$6*(G468/$O$6-1))-($L$9*$L$6*EXP(-$L$5*$O$6*(G468/$O$6-1))))</f>
        <v>-1.0893792738356375E-2</v>
      </c>
      <c r="M468">
        <f t="shared" ref="M468:M469" si="52">(1/2)*($L$9*$O$4*EXP(-$O$8*$O$6*(G468/$O$6-1))-($L$9*$O$7*EXP(-$O$5*$O$6*(G468/$O$6-1))))</f>
        <v>-1.0893792738356375E-2</v>
      </c>
      <c r="N468" s="13">
        <f t="shared" ref="N468:N469" si="53">(M468-H468)^2*O468</f>
        <v>5.8743402961103397E-7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8.4062099670175918</v>
      </c>
      <c r="H469" s="10">
        <f t="shared" si="48"/>
        <v>-9.9770551399208998E-3</v>
      </c>
      <c r="I469">
        <f t="shared" si="50"/>
        <v>-0.1197246616790508</v>
      </c>
      <c r="K469">
        <f t="shared" si="51"/>
        <v>-1.0741139218610696E-2</v>
      </c>
      <c r="M469">
        <f t="shared" si="52"/>
        <v>-1.0741139218610696E-2</v>
      </c>
      <c r="N469" s="13">
        <f t="shared" si="53"/>
        <v>5.838244793072343E-7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L1" workbookViewId="0">
      <selection activeCell="X9" sqref="Q8:X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170</v>
      </c>
      <c r="B3" s="66" t="s">
        <v>330</v>
      </c>
      <c r="D3" s="15" t="str">
        <f>A3</f>
        <v>BCC</v>
      </c>
      <c r="E3" s="1" t="str">
        <f>B3</f>
        <v>Pa [2]</v>
      </c>
      <c r="K3" s="15" t="str">
        <f>A3</f>
        <v>BCC</v>
      </c>
      <c r="L3" s="1" t="str">
        <f>B3</f>
        <v>Pa [2]</v>
      </c>
      <c r="N3" s="15" t="str">
        <f>A3</f>
        <v>BCC</v>
      </c>
      <c r="O3" s="1" t="str">
        <f>L3</f>
        <v>Pa [2]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-9.2207000000000008</v>
      </c>
      <c r="D4" s="21" t="s">
        <v>8</v>
      </c>
      <c r="E4" s="4">
        <f>E11</f>
        <v>3.18437540971538</v>
      </c>
      <c r="F4" t="s">
        <v>184</v>
      </c>
      <c r="K4" s="2" t="s">
        <v>263</v>
      </c>
      <c r="L4" s="4">
        <f>O4</f>
        <v>2.3051697462282652</v>
      </c>
      <c r="N4" s="12" t="s">
        <v>263</v>
      </c>
      <c r="O4" s="4">
        <v>2.3051697462282652</v>
      </c>
      <c r="P4" t="s">
        <v>46</v>
      </c>
      <c r="Q4" s="26" t="s">
        <v>268</v>
      </c>
      <c r="R4">
        <f>$O$6*2/SQRT(3)</f>
        <v>3.6768484819547957</v>
      </c>
      <c r="S4" t="s">
        <v>274</v>
      </c>
      <c r="X4" s="27"/>
    </row>
    <row r="5" spans="1:27" x14ac:dyDescent="0.4">
      <c r="A5" s="2" t="s">
        <v>20</v>
      </c>
      <c r="B5" s="69">
        <v>24.857124866500001</v>
      </c>
      <c r="D5" s="2" t="s">
        <v>3</v>
      </c>
      <c r="E5" s="5">
        <f>O10</f>
        <v>2.0220057259940472E-2</v>
      </c>
      <c r="K5" s="2" t="s">
        <v>2</v>
      </c>
      <c r="L5" s="4">
        <f>O5</f>
        <v>0.83029721318308403</v>
      </c>
      <c r="N5" s="12" t="s">
        <v>2</v>
      </c>
      <c r="O5" s="4">
        <v>0.83029721318308403</v>
      </c>
      <c r="P5" t="s">
        <v>46</v>
      </c>
      <c r="Q5" s="28" t="s">
        <v>24</v>
      </c>
      <c r="R5" s="29">
        <f>O4</f>
        <v>2.3051697462282652</v>
      </c>
      <c r="S5" s="29">
        <f>O5</f>
        <v>0.83029721318308403</v>
      </c>
      <c r="T5" s="29">
        <f>O6</f>
        <v>3.184244191239102</v>
      </c>
      <c r="U5" s="29">
        <f>($O$6+$O$6*2/SQRT(3))/2</f>
        <v>3.4305463365969491</v>
      </c>
      <c r="V5" s="30" t="s">
        <v>110</v>
      </c>
      <c r="W5" s="30" t="str">
        <f>B3</f>
        <v>Pa [2]</v>
      </c>
      <c r="X5" s="31" t="str">
        <f>B3</f>
        <v>Pa [2]</v>
      </c>
    </row>
    <row r="6" spans="1:27" x14ac:dyDescent="0.4">
      <c r="A6" s="2" t="s">
        <v>0</v>
      </c>
      <c r="B6" s="67">
        <v>0.57699999999999996</v>
      </c>
      <c r="D6" s="2" t="s">
        <v>13</v>
      </c>
      <c r="E6" s="1">
        <v>8</v>
      </c>
      <c r="F6" t="s">
        <v>14</v>
      </c>
      <c r="K6" s="18" t="s">
        <v>264</v>
      </c>
      <c r="L6" s="4">
        <f>2*L4</f>
        <v>4.6103394924565304</v>
      </c>
      <c r="N6" s="12" t="s">
        <v>23</v>
      </c>
      <c r="O6" s="4">
        <v>3.184244191239102</v>
      </c>
      <c r="P6" t="s">
        <v>46</v>
      </c>
    </row>
    <row r="7" spans="1:27" x14ac:dyDescent="0.4">
      <c r="A7" s="63" t="s">
        <v>1</v>
      </c>
      <c r="B7" s="1">
        <v>2.94</v>
      </c>
      <c r="C7" t="s">
        <v>259</v>
      </c>
      <c r="D7" s="2" t="s">
        <v>26</v>
      </c>
      <c r="E7" s="1">
        <v>2</v>
      </c>
      <c r="F7" t="s">
        <v>27</v>
      </c>
      <c r="K7" s="18" t="s">
        <v>262</v>
      </c>
      <c r="L7" s="4">
        <f>2*L5</f>
        <v>1.6605944263661681</v>
      </c>
      <c r="N7" s="18" t="s">
        <v>264</v>
      </c>
      <c r="O7" s="4">
        <f>2*O4</f>
        <v>4.6103394924565304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243</v>
      </c>
      <c r="N8" s="18" t="s">
        <v>262</v>
      </c>
      <c r="O8" s="4">
        <f>2*O5</f>
        <v>1.6605944263661681</v>
      </c>
      <c r="Q8" s="26" t="s">
        <v>268</v>
      </c>
      <c r="R8">
        <f>$O$6*2/SQRT(3)</f>
        <v>3.6768484819547957</v>
      </c>
      <c r="S8" t="s">
        <v>274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66</v>
      </c>
      <c r="O9" s="1">
        <f>O8/O5</f>
        <v>2</v>
      </c>
      <c r="Q9" s="28" t="s">
        <v>244</v>
      </c>
      <c r="R9" s="29">
        <f>O4</f>
        <v>2.3051697462282652</v>
      </c>
      <c r="S9" s="29">
        <f>O5</f>
        <v>0.83029721318308403</v>
      </c>
      <c r="T9" s="29">
        <f>O6</f>
        <v>3.184244191239102</v>
      </c>
      <c r="U9" s="29">
        <f>($O$6+$O$6*2/SQRT(3))/2</f>
        <v>3.4305463365969491</v>
      </c>
      <c r="V9" s="30" t="s">
        <v>110</v>
      </c>
      <c r="W9" s="30" t="str">
        <f>B3</f>
        <v>Pa [2]</v>
      </c>
      <c r="X9" s="31" t="str">
        <f>B3</f>
        <v>Pa [2]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3.6769999999999996</v>
      </c>
      <c r="D11" s="3" t="s">
        <v>8</v>
      </c>
      <c r="E11" s="4">
        <f>$B$11/$E$8</f>
        <v>3.18437540971538</v>
      </c>
      <c r="F11" t="s">
        <v>282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4.0470621647285139</v>
      </c>
      <c r="D12" s="3" t="s">
        <v>2</v>
      </c>
      <c r="E12" s="4">
        <f>(9*$B$6*$B$5/(-$B$4))^(1/2)</f>
        <v>3.7415595531579773</v>
      </c>
      <c r="N12" s="22" t="s">
        <v>267</v>
      </c>
      <c r="O12" s="20">
        <f>(O6-E4)/E4*100</f>
        <v>-4.1206974491047642E-3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-7.4083150029076172E-2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-9.2207000000000008</v>
      </c>
    </row>
    <row r="16" spans="1:27" x14ac:dyDescent="0.4">
      <c r="D16" s="3" t="s">
        <v>9</v>
      </c>
      <c r="E16" s="4">
        <f>$E$15*$E$6</f>
        <v>-73.765600000000006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0.47741365934407898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2.3332930296346777</v>
      </c>
      <c r="H19" s="10">
        <f>-(-$B$4)*(1+D19+$E$5*D19^3)*EXP(-D19)</f>
        <v>0.50680484177925378</v>
      </c>
      <c r="I19">
        <f>H19*$E$6</f>
        <v>4.0544387342340302</v>
      </c>
      <c r="K19">
        <f>(1/2)*($L$9*$L$4*EXP(-$L$7*$O$6*(G19/$O$6-1))-($L$9*$L$6*EXP(-$L$5*$O$6*(G19/$O$6-1))))</f>
        <v>0.50408230405540166</v>
      </c>
      <c r="M19">
        <f>(1/2)*($L$9*$O$4*EXP(-$O$8*$O$6*(G19/$O$6-1))-($L$9*$O$7*EXP(-$O$5*$O$6*(G19/$O$6-1))))</f>
        <v>0.50408230405540166</v>
      </c>
      <c r="N19" s="13">
        <f>(M19-H19)^2*O19</f>
        <v>7.412211657797851E-6</v>
      </c>
      <c r="O19" s="13">
        <v>1</v>
      </c>
      <c r="P19" s="14">
        <f>SUMSQ(N26:N295)</f>
        <v>1.2208776321734266E-7</v>
      </c>
      <c r="Q19" s="1" t="s">
        <v>61</v>
      </c>
      <c r="R19" s="19">
        <f>O8/(O8-O5)*-B4/SQRT(L9)</f>
        <v>6.5200194972867989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2.3503146772362919</v>
      </c>
      <c r="H20" s="10">
        <f>-(-$B$4)*(1+D20+$E$5*D20^3)*EXP(-D20)</f>
        <v>-2.3807616709178723E-2</v>
      </c>
      <c r="I20">
        <f t="shared" ref="I20:I83" si="2">H20*$E$6</f>
        <v>-0.19046093367342978</v>
      </c>
      <c r="K20">
        <f t="shared" ref="K20:K83" si="3">(1/2)*($L$9*$L$4*EXP(-$L$7*$O$6*(G20/$O$6-1))-($L$9*$L$6*EXP(-$L$5*$O$6*(G20/$O$6-1))))</f>
        <v>-2.7183040129287406E-2</v>
      </c>
      <c r="M20">
        <f t="shared" ref="M20:M83" si="4">(1/2)*($L$9*$O$4*EXP(-$O$8*$O$6*(G20/$O$6-1))-($L$9*$O$7*EXP(-$O$5*$O$6*(G20/$O$6-1))))</f>
        <v>-2.7183040129287406E-2</v>
      </c>
      <c r="N20" s="13">
        <f t="shared" ref="N20:N83" si="5">(M20-H20)^2*O20</f>
        <v>1.1393483265018199E-5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2.3673363248379058</v>
      </c>
      <c r="H21" s="10">
        <f t="shared" ref="H21:H84" si="6">-(-$B$4)*(1+D21+$E$5*D21^3)*EXP(-D21)</f>
        <v>-0.53245986251487909</v>
      </c>
      <c r="I21">
        <f t="shared" si="2"/>
        <v>-4.2596789001190327</v>
      </c>
      <c r="K21">
        <f t="shared" si="3"/>
        <v>-0.53638343592444926</v>
      </c>
      <c r="M21">
        <f t="shared" si="4"/>
        <v>-0.53638343592444926</v>
      </c>
      <c r="N21" s="13">
        <f t="shared" si="5"/>
        <v>1.5394428300286081E-5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2.8284271247461903</v>
      </c>
      <c r="U21" s="1" t="s">
        <v>55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2.3843579724395196</v>
      </c>
      <c r="H22" s="10">
        <f t="shared" si="6"/>
        <v>-1.0198591168849926</v>
      </c>
      <c r="I22">
        <f t="shared" si="2"/>
        <v>-8.1588729350799412</v>
      </c>
      <c r="K22">
        <f t="shared" si="3"/>
        <v>-1.0242357021380712</v>
      </c>
      <c r="M22">
        <f t="shared" si="4"/>
        <v>-1.0242357021380712</v>
      </c>
      <c r="N22" s="13">
        <f t="shared" si="5"/>
        <v>1.9154498477465092E-5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2.4013796200411339</v>
      </c>
      <c r="H23" s="10">
        <f t="shared" si="6"/>
        <v>-1.486691847318921</v>
      </c>
      <c r="I23">
        <f t="shared" si="2"/>
        <v>-11.893534778551368</v>
      </c>
      <c r="K23">
        <f t="shared" si="3"/>
        <v>-1.4914352501264929</v>
      </c>
      <c r="M23">
        <f t="shared" si="4"/>
        <v>-1.4914352501264929</v>
      </c>
      <c r="N23" s="13">
        <f t="shared" si="5"/>
        <v>2.249987019488104E-5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2.4184012676427482</v>
      </c>
      <c r="H24" s="10">
        <f t="shared" si="6"/>
        <v>-1.9336243480158979</v>
      </c>
      <c r="I24">
        <f t="shared" si="2"/>
        <v>-15.468994784127183</v>
      </c>
      <c r="K24">
        <f t="shared" si="3"/>
        <v>-1.9386567004874991</v>
      </c>
      <c r="M24">
        <f t="shared" si="4"/>
        <v>-1.9386567004874991</v>
      </c>
      <c r="N24" s="13">
        <f t="shared" si="5"/>
        <v>2.5324571398430352E-5</v>
      </c>
      <c r="O24" s="13">
        <v>1</v>
      </c>
      <c r="Q24" s="17" t="s">
        <v>57</v>
      </c>
      <c r="R24" s="19">
        <f>O5/(O8-O5)*-B4/L9</f>
        <v>1.1525875000000001</v>
      </c>
      <c r="V24" s="15" t="str">
        <f>D3</f>
        <v>BCC</v>
      </c>
      <c r="W24" s="1" t="str">
        <f>E3</f>
        <v>Pa [2]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2.4354229152443621</v>
      </c>
      <c r="H25" s="10">
        <f t="shared" si="6"/>
        <v>-2.36130330458511</v>
      </c>
      <c r="I25">
        <f t="shared" si="2"/>
        <v>-18.89042643668088</v>
      </c>
      <c r="K25">
        <f t="shared" si="3"/>
        <v>-2.3665544822845987</v>
      </c>
      <c r="M25">
        <f t="shared" si="4"/>
        <v>-2.3665544822845987</v>
      </c>
      <c r="N25" s="13">
        <f t="shared" si="5"/>
        <v>2.7574867231608443E-5</v>
      </c>
      <c r="O25" s="13">
        <v>1</v>
      </c>
      <c r="Q25" s="17" t="s">
        <v>58</v>
      </c>
      <c r="R25" s="19">
        <f>O8/(O8-O5)*-B4/SQRT(L9)</f>
        <v>6.5200194972867989</v>
      </c>
      <c r="V25" s="2" t="s">
        <v>102</v>
      </c>
      <c r="W25" s="1">
        <f>(-B4/(12*PI()*B6*W26))^(1/2)</f>
        <v>0.54830085594804301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2.4524445628459763</v>
      </c>
      <c r="H26" s="10">
        <f t="shared" si="6"/>
        <v>-2.7703563434351612</v>
      </c>
      <c r="I26">
        <f t="shared" si="2"/>
        <v>-22.16285074748129</v>
      </c>
      <c r="K26">
        <f t="shared" si="3"/>
        <v>-2.775763415293202</v>
      </c>
      <c r="M26">
        <f t="shared" si="4"/>
        <v>-2.775763415293202</v>
      </c>
      <c r="N26" s="13">
        <f t="shared" si="5"/>
        <v>2.9236426078016689E-5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2.4694662104475902</v>
      </c>
      <c r="H27" s="10">
        <f t="shared" si="6"/>
        <v>-3.1613925662487805</v>
      </c>
      <c r="I27">
        <f t="shared" si="2"/>
        <v>-25.291140529990244</v>
      </c>
      <c r="K27">
        <f t="shared" si="3"/>
        <v>-3.166899275745493</v>
      </c>
      <c r="M27">
        <f t="shared" si="4"/>
        <v>-3.166899275745493</v>
      </c>
      <c r="N27" s="13">
        <f t="shared" si="5"/>
        <v>3.0323849481183669E-5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2.94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2.486487858049204</v>
      </c>
      <c r="H28" s="10">
        <f t="shared" si="6"/>
        <v>-3.535003069938166</v>
      </c>
      <c r="I28">
        <f t="shared" si="2"/>
        <v>-28.280024559505328</v>
      </c>
      <c r="K28">
        <f t="shared" si="3"/>
        <v>-3.5405593460382256</v>
      </c>
      <c r="M28">
        <f t="shared" si="4"/>
        <v>-3.5405593460382256</v>
      </c>
      <c r="N28" s="13">
        <f t="shared" si="5"/>
        <v>3.08722041000935E-5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2.2631992777429861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2.5035095056508179</v>
      </c>
      <c r="H29" s="10">
        <f t="shared" si="6"/>
        <v>-3.8917614524660689</v>
      </c>
      <c r="I29">
        <f t="shared" si="2"/>
        <v>-31.134091619728551</v>
      </c>
      <c r="K29">
        <f t="shared" si="3"/>
        <v>-3.8973229488538621</v>
      </c>
      <c r="M29">
        <f t="shared" si="4"/>
        <v>-3.8973229488538621</v>
      </c>
      <c r="N29" s="13">
        <f t="shared" si="5"/>
        <v>3.0930242071437267E-5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>
        <f>((W28+SQRT(W28^2-4))/2)^2</f>
        <v>2.7597146695910051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2.5205311532524322</v>
      </c>
      <c r="H30" s="10">
        <f t="shared" si="6"/>
        <v>-4.2322243049077359</v>
      </c>
      <c r="I30">
        <f t="shared" si="2"/>
        <v>-33.857794439261887</v>
      </c>
      <c r="K30">
        <f t="shared" si="3"/>
        <v>-4.2377519661331675</v>
      </c>
      <c r="M30">
        <f t="shared" si="4"/>
        <v>-4.2377519661331675</v>
      </c>
      <c r="N30" s="13">
        <f t="shared" si="5"/>
        <v>3.0555038623139749E-5</v>
      </c>
      <c r="O30" s="13">
        <v>1</v>
      </c>
      <c r="V30" s="22" t="s">
        <v>22</v>
      </c>
      <c r="W30" s="1">
        <f>1/(O5*W25^2)</f>
        <v>4.0061625981535629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2.5375528008540464</v>
      </c>
      <c r="H31" s="10">
        <f t="shared" si="6"/>
        <v>-4.5569316901190033</v>
      </c>
      <c r="I31">
        <f t="shared" si="2"/>
        <v>-36.455453520952027</v>
      </c>
      <c r="K31">
        <f t="shared" si="3"/>
        <v>-4.5623913433254444</v>
      </c>
      <c r="M31">
        <f t="shared" si="4"/>
        <v>-4.5623913433254444</v>
      </c>
      <c r="N31" s="13">
        <f t="shared" si="5"/>
        <v>2.9807813134601926E-5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2.5545744484556603</v>
      </c>
      <c r="H32" s="10">
        <f t="shared" si="6"/>
        <v>-4.8664076083664307</v>
      </c>
      <c r="I32">
        <f t="shared" si="2"/>
        <v>-38.931260866931446</v>
      </c>
      <c r="K32">
        <f t="shared" si="3"/>
        <v>-4.8717695793299178</v>
      </c>
      <c r="M32">
        <f t="shared" si="4"/>
        <v>-4.8717695793299178</v>
      </c>
      <c r="N32" s="13">
        <f t="shared" si="5"/>
        <v>2.8750732613278962E-5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2.5715960960572746</v>
      </c>
      <c r="H33" s="10">
        <f t="shared" si="6"/>
        <v>-5.1611604502659807</v>
      </c>
      <c r="I33">
        <f t="shared" si="2"/>
        <v>-41.289283602127846</v>
      </c>
      <c r="K33">
        <f t="shared" si="3"/>
        <v>-5.1663992025311067</v>
      </c>
      <c r="M33">
        <f t="shared" si="4"/>
        <v>-5.1663992025311067</v>
      </c>
      <c r="N33" s="13">
        <f t="shared" si="5"/>
        <v>2.7444525295363272E-5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2.5886177436588884</v>
      </c>
      <c r="H34" s="10">
        <f t="shared" si="6"/>
        <v>-5.4416834373678222</v>
      </c>
      <c r="I34">
        <f t="shared" si="2"/>
        <v>-43.533467498942578</v>
      </c>
      <c r="K34">
        <f t="shared" si="3"/>
        <v>-5.4467772333188194</v>
      </c>
      <c r="M34">
        <f t="shared" si="4"/>
        <v>-5.4467772333188194</v>
      </c>
      <c r="N34" s="13">
        <f t="shared" si="5"/>
        <v>2.594675719039472E-5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2.6056393912605023</v>
      </c>
      <c r="H35" s="10">
        <f t="shared" si="6"/>
        <v>-5.708455050715985</v>
      </c>
      <c r="I35">
        <f t="shared" si="2"/>
        <v>-45.66764040572788</v>
      </c>
      <c r="K35">
        <f t="shared" si="3"/>
        <v>-5.7133856334733579</v>
      </c>
      <c r="M35">
        <f t="shared" si="4"/>
        <v>-5.7133856334733579</v>
      </c>
      <c r="N35" s="13">
        <f t="shared" si="5"/>
        <v>2.4310646327302984E-5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2.6226610388621161</v>
      </c>
      <c r="H36" s="10">
        <f t="shared" si="6"/>
        <v>-5.9619394477030339</v>
      </c>
      <c r="I36">
        <f t="shared" si="2"/>
        <v>-47.695515581624271</v>
      </c>
      <c r="K36">
        <f t="shared" si="3"/>
        <v>-5.9666917427850592</v>
      </c>
      <c r="M36">
        <f t="shared" si="4"/>
        <v>-5.9666917427850592</v>
      </c>
      <c r="N36" s="13">
        <f t="shared" si="5"/>
        <v>2.2584308546642313E-5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2.6396826864637304</v>
      </c>
      <c r="H37" s="10">
        <f t="shared" si="6"/>
        <v>-6.2025868675315525</v>
      </c>
      <c r="I37">
        <f t="shared" si="2"/>
        <v>-49.62069494025242</v>
      </c>
      <c r="K37">
        <f t="shared" si="3"/>
        <v>-6.207148703267606</v>
      </c>
      <c r="M37">
        <f t="shared" si="4"/>
        <v>-6.207148703267606</v>
      </c>
      <c r="N37" s="13">
        <f t="shared" si="5"/>
        <v>2.0810345282734871E-5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2.6567043340653447</v>
      </c>
      <c r="H38" s="10">
        <f t="shared" si="6"/>
        <v>-6.4308340255861713</v>
      </c>
      <c r="I38">
        <f t="shared" si="2"/>
        <v>-51.446672204689371</v>
      </c>
      <c r="K38">
        <f t="shared" si="3"/>
        <v>-6.4351958713140327</v>
      </c>
      <c r="M38">
        <f t="shared" si="4"/>
        <v>-6.4351958713140327</v>
      </c>
      <c r="N38" s="13">
        <f t="shared" si="5"/>
        <v>1.9025698153662376E-5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2.6737259816669585</v>
      </c>
      <c r="H39" s="10">
        <f t="shared" si="6"/>
        <v>-6.6471044970118358</v>
      </c>
      <c r="I39">
        <f t="shared" si="2"/>
        <v>-53.176835976094686</v>
      </c>
      <c r="K39">
        <f t="shared" si="3"/>
        <v>-6.6512592181349142</v>
      </c>
      <c r="M39">
        <f t="shared" si="4"/>
        <v>-6.6512592181349142</v>
      </c>
      <c r="N39" s="13">
        <f t="shared" si="5"/>
        <v>1.7261707610553451E-5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2.6907476292685728</v>
      </c>
      <c r="H40" s="10">
        <f t="shared" si="6"/>
        <v>-6.8518090897863591</v>
      </c>
      <c r="I40">
        <f t="shared" si="2"/>
        <v>-54.814472718290872</v>
      </c>
      <c r="K40">
        <f t="shared" si="3"/>
        <v>-6.8557517188084418</v>
      </c>
      <c r="M40">
        <f t="shared" si="4"/>
        <v>-6.8557517188084418</v>
      </c>
      <c r="N40" s="13">
        <f t="shared" si="5"/>
        <v>1.5544323605769225E-5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2.7077692768701871</v>
      </c>
      <c r="H41" s="10">
        <f t="shared" si="6"/>
        <v>-7.0453462075677526</v>
      </c>
      <c r="I41">
        <f t="shared" si="2"/>
        <v>-56.362769660542021</v>
      </c>
      <c r="K41">
        <f t="shared" si="3"/>
        <v>-7.0490737302629185</v>
      </c>
      <c r="M41">
        <f t="shared" si="4"/>
        <v>-7.0490737302629185</v>
      </c>
      <c r="N41" s="13">
        <f t="shared" si="5"/>
        <v>1.38944254429765E-5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2.7247909244718009</v>
      </c>
      <c r="H42" s="10">
        <f t="shared" si="6"/>
        <v>-7.2281022025894996</v>
      </c>
      <c r="I42">
        <f t="shared" si="2"/>
        <v>-57.824817620715997</v>
      </c>
      <c r="K42">
        <f t="shared" si="3"/>
        <v>-7.2316133585034876</v>
      </c>
      <c r="M42">
        <f t="shared" si="4"/>
        <v>-7.2316133585034876</v>
      </c>
      <c r="N42" s="13">
        <f t="shared" si="5"/>
        <v>1.2328215852332798E-5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2.7418125720734148</v>
      </c>
      <c r="H43" s="10">
        <f t="shared" si="6"/>
        <v>-7.4004517188697596</v>
      </c>
      <c r="I43">
        <f t="shared" si="2"/>
        <v>-59.203613750958077</v>
      </c>
      <c r="K43">
        <f t="shared" si="3"/>
        <v>-7.4037468153858086</v>
      </c>
      <c r="M43">
        <f t="shared" si="4"/>
        <v>-7.4037468153858086</v>
      </c>
      <c r="N43" s="13">
        <f t="shared" si="5"/>
        <v>1.0857661050078117E-5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2.7588342196750291</v>
      </c>
      <c r="H44" s="10">
        <f t="shared" si="6"/>
        <v>-7.5627580259935954</v>
      </c>
      <c r="I44">
        <f t="shared" si="2"/>
        <v>-60.502064207948763</v>
      </c>
      <c r="K44">
        <f t="shared" si="3"/>
        <v>-7.5658387652310743</v>
      </c>
      <c r="M44">
        <f t="shared" si="4"/>
        <v>-7.5658387652310743</v>
      </c>
      <c r="N44" s="13">
        <f t="shared" si="5"/>
        <v>9.4909542493425662E-6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2.7758558672766429</v>
      </c>
      <c r="H45" s="10">
        <f t="shared" si="6"/>
        <v>-7.715373343720457</v>
      </c>
      <c r="I45">
        <f t="shared" si="2"/>
        <v>-61.722986749763656</v>
      </c>
      <c r="K45">
        <f t="shared" si="3"/>
        <v>-7.7182426615685706</v>
      </c>
      <c r="M45">
        <f t="shared" si="4"/>
        <v>-7.7182426615685706</v>
      </c>
      <c r="N45" s="13">
        <f t="shared" si="5"/>
        <v>8.2329849135033582E-6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2.7928775148782568</v>
      </c>
      <c r="H46" s="10">
        <f t="shared" si="6"/>
        <v>-7.8586391576625836</v>
      </c>
      <c r="I46">
        <f t="shared" si="2"/>
        <v>-62.869113261300669</v>
      </c>
      <c r="K46">
        <f t="shared" si="3"/>
        <v>-7.8613010742839364</v>
      </c>
      <c r="M46">
        <f t="shared" si="4"/>
        <v>-7.8613010742839364</v>
      </c>
      <c r="N46" s="13">
        <f t="shared" si="5"/>
        <v>7.0858000990345425E-6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2.809899162479871</v>
      </c>
      <c r="H47" s="10">
        <f t="shared" si="6"/>
        <v>-7.9928865262735744</v>
      </c>
      <c r="I47">
        <f t="shared" si="2"/>
        <v>-63.943092210188595</v>
      </c>
      <c r="K47">
        <f t="shared" si="3"/>
        <v>-7.995346007443338</v>
      </c>
      <c r="M47">
        <f t="shared" si="4"/>
        <v>-7.995346007443338</v>
      </c>
      <c r="N47" s="13">
        <f t="shared" si="5"/>
        <v>6.0490476244216166E-6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2.8269208100814858</v>
      </c>
      <c r="H48" s="10">
        <f t="shared" si="6"/>
        <v>-8.1184363793800287</v>
      </c>
      <c r="I48">
        <f t="shared" si="2"/>
        <v>-64.94749103504023</v>
      </c>
      <c r="K48">
        <f t="shared" si="3"/>
        <v>-8.1206992080564149</v>
      </c>
      <c r="M48">
        <f t="shared" si="4"/>
        <v>-8.1206992080564149</v>
      </c>
      <c r="N48" s="13">
        <f t="shared" si="5"/>
        <v>5.1203936186755584E-6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2.8439424576831001</v>
      </c>
      <c r="H49" s="10">
        <f t="shared" si="6"/>
        <v>-8.2355998084830997</v>
      </c>
      <c r="I49">
        <f t="shared" si="2"/>
        <v>-65.884798467864798</v>
      </c>
      <c r="K49">
        <f t="shared" si="3"/>
        <v>-8.2376724660333736</v>
      </c>
      <c r="M49">
        <f t="shared" si="4"/>
        <v>-8.2376724660333736</v>
      </c>
      <c r="N49" s="13">
        <f t="shared" si="5"/>
        <v>4.2959093207072375E-6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2.8609641052847139</v>
      </c>
      <c r="H50" s="10">
        <f t="shared" si="6"/>
        <v>-8.3446783490508896</v>
      </c>
      <c r="I50">
        <f t="shared" si="2"/>
        <v>-66.757426792407117</v>
      </c>
      <c r="K50">
        <f t="shared" si="3"/>
        <v>-8.3465679055844255</v>
      </c>
      <c r="M50">
        <f t="shared" si="4"/>
        <v>-8.3465679055844255</v>
      </c>
      <c r="N50" s="13">
        <f t="shared" si="5"/>
        <v>3.5704238934284038E-6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2.8779857528863282</v>
      </c>
      <c r="H51" s="10">
        <f t="shared" si="6"/>
        <v>-8.4459642550166905</v>
      </c>
      <c r="I51">
        <f t="shared" si="2"/>
        <v>-67.567714040133524</v>
      </c>
      <c r="K51">
        <f t="shared" si="3"/>
        <v>-8.4476782683029441</v>
      </c>
      <c r="M51">
        <f t="shared" si="4"/>
        <v>-8.4476782683029441</v>
      </c>
      <c r="N51" s="13">
        <f t="shared" si="5"/>
        <v>2.9378415454540235E-6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2.895007400487942</v>
      </c>
      <c r="H52" s="10">
        <f t="shared" si="6"/>
        <v>-8.5397407656925335</v>
      </c>
      <c r="I52">
        <f t="shared" si="2"/>
        <v>-68.317926125540268</v>
      </c>
      <c r="K52">
        <f t="shared" si="3"/>
        <v>-8.541287188166681</v>
      </c>
      <c r="M52">
        <f t="shared" si="4"/>
        <v>-8.541287188166681</v>
      </c>
      <c r="N52" s="13">
        <f t="shared" si="5"/>
        <v>2.3914224685484469E-6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2.9120290480895563</v>
      </c>
      <c r="H53" s="10">
        <f t="shared" si="6"/>
        <v>-8.6262823653019751</v>
      </c>
      <c r="I53">
        <f t="shared" si="2"/>
        <v>-69.010258922415801</v>
      </c>
      <c r="K53">
        <f t="shared" si="3"/>
        <v>-8.6276694586852045</v>
      </c>
      <c r="M53">
        <f t="shared" si="4"/>
        <v>-8.6276694586852045</v>
      </c>
      <c r="N53" s="13">
        <f t="shared" si="5"/>
        <v>1.9240280537987793E-6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2.9290506956911702</v>
      </c>
      <c r="H54" s="10">
        <f t="shared" si="6"/>
        <v>-8.705855035330659</v>
      </c>
      <c r="I54">
        <f t="shared" si="2"/>
        <v>-69.646840282645272</v>
      </c>
      <c r="K54">
        <f t="shared" si="3"/>
        <v>-8.707091292414896</v>
      </c>
      <c r="M54">
        <f t="shared" si="4"/>
        <v>-8.707091292414896</v>
      </c>
      <c r="N54" s="13">
        <f t="shared" si="5"/>
        <v>1.5283315783262299E-6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2.946072343292784</v>
      </c>
      <c r="H55" s="10">
        <f t="shared" si="6"/>
        <v>-8.778716499887981</v>
      </c>
      <c r="I55">
        <f t="shared" si="2"/>
        <v>-70.229731999103848</v>
      </c>
      <c r="K55">
        <f t="shared" si="3"/>
        <v>-8.77981057305702</v>
      </c>
      <c r="M55">
        <f t="shared" si="4"/>
        <v>-8.77981057305702</v>
      </c>
      <c r="N55" s="13">
        <f t="shared" si="5"/>
        <v>1.1969960992109926E-6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2.9630939908943983</v>
      </c>
      <c r="H56" s="10">
        <f t="shared" si="6"/>
        <v>-8.8451164642681359</v>
      </c>
      <c r="I56">
        <f t="shared" si="2"/>
        <v>-70.760931714145087</v>
      </c>
      <c r="K56">
        <f t="shared" si="3"/>
        <v>-8.8460771003480563</v>
      </c>
      <c r="M56">
        <f t="shared" si="4"/>
        <v>-8.8460771003480563</v>
      </c>
      <c r="N56" s="13">
        <f t="shared" si="5"/>
        <v>9.2282167804476172E-7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2.9801156384960121</v>
      </c>
      <c r="H57" s="10">
        <f t="shared" si="6"/>
        <v>-8.905296846893755</v>
      </c>
      <c r="I57">
        <f t="shared" si="2"/>
        <v>-71.24237477515004</v>
      </c>
      <c r="K57">
        <f t="shared" si="3"/>
        <v>-8.9061328279457381</v>
      </c>
      <c r="M57">
        <f t="shared" si="4"/>
        <v>-8.9061328279457381</v>
      </c>
      <c r="N57" s="13">
        <f t="shared" si="5"/>
        <v>6.9886431927481343E-7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2.9971372860976264</v>
      </c>
      <c r="H58" s="10">
        <f t="shared" si="6"/>
        <v>-8.9594920048206639</v>
      </c>
      <c r="I58">
        <f t="shared" si="2"/>
        <v>-71.675936038565311</v>
      </c>
      <c r="K58">
        <f t="shared" si="3"/>
        <v>-8.960212094508595</v>
      </c>
      <c r="M58">
        <f t="shared" si="4"/>
        <v>-8.960212094508595</v>
      </c>
      <c r="N58" s="13">
        <f t="shared" si="5"/>
        <v>5.1852915866476055E-7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3.0141589336992403</v>
      </c>
      <c r="H59" s="10">
        <f t="shared" si="6"/>
        <v>-9.0079289529774549</v>
      </c>
      <c r="I59">
        <f t="shared" si="2"/>
        <v>-72.063431623819639</v>
      </c>
      <c r="K59">
        <f t="shared" si="3"/>
        <v>-9.0085418481610624</v>
      </c>
      <c r="M59">
        <f t="shared" si="4"/>
        <v>-9.0085418481610624</v>
      </c>
      <c r="N59" s="13">
        <f t="shared" si="5"/>
        <v>3.7564050608929599E-7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3.0311805813008545</v>
      </c>
      <c r="H60" s="10">
        <f t="shared" si="6"/>
        <v>-9.0508275773090645</v>
      </c>
      <c r="I60">
        <f t="shared" si="2"/>
        <v>-72.406620618472516</v>
      </c>
      <c r="K60">
        <f t="shared" si="3"/>
        <v>-9.0513418645310839</v>
      </c>
      <c r="M60">
        <f t="shared" si="4"/>
        <v>-9.0513418645310839</v>
      </c>
      <c r="N60" s="13">
        <f t="shared" si="5"/>
        <v>2.6449134673243677E-7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3.0482022289024684</v>
      </c>
      <c r="H61" s="10">
        <f t="shared" si="6"/>
        <v>-9.0884008419890172</v>
      </c>
      <c r="I61">
        <f t="shared" si="2"/>
        <v>-72.707206735912138</v>
      </c>
      <c r="K61">
        <f t="shared" si="3"/>
        <v>-9.0888249585415775</v>
      </c>
      <c r="M61">
        <f t="shared" si="4"/>
        <v>-9.0888249585415775</v>
      </c>
      <c r="N61" s="13">
        <f t="shared" si="5"/>
        <v>1.7987485015559106E-7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3.0652238765040822</v>
      </c>
      <c r="H62" s="10">
        <f t="shared" si="6"/>
        <v>-9.1208549908607086</v>
      </c>
      <c r="I62">
        <f t="shared" si="2"/>
        <v>-72.966839926885669</v>
      </c>
      <c r="K62">
        <f t="shared" si="3"/>
        <v>-9.1211971901324258</v>
      </c>
      <c r="M62">
        <f t="shared" si="4"/>
        <v>-9.1211971901324258</v>
      </c>
      <c r="N62" s="13">
        <f t="shared" si="5"/>
        <v>1.1710034156377645E-7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3.0822455241056965</v>
      </c>
      <c r="H63" s="10">
        <f t="shared" si="6"/>
        <v>-9.1483897432638592</v>
      </c>
      <c r="I63">
        <f t="shared" si="2"/>
        <v>-73.187117946110874</v>
      </c>
      <c r="K63">
        <f t="shared" si="3"/>
        <v>-9.14865806408433</v>
      </c>
      <c r="M63">
        <f t="shared" si="4"/>
        <v>-9.14865806408433</v>
      </c>
      <c r="N63" s="13">
        <f t="shared" si="5"/>
        <v>7.1996062698118445E-8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3.0992671717073104</v>
      </c>
      <c r="H64" s="10">
        <f t="shared" si="6"/>
        <v>-9.1711984843980368</v>
      </c>
      <c r="I64">
        <f t="shared" si="2"/>
        <v>-73.369587875184294</v>
      </c>
      <c r="K64">
        <f t="shared" si="3"/>
        <v>-9.1714007241112725</v>
      </c>
      <c r="M64">
        <f t="shared" si="4"/>
        <v>-9.1714007241112725</v>
      </c>
      <c r="N64" s="13">
        <f t="shared" si="5"/>
        <v>4.0900901609674829E-8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3.1162888193089247</v>
      </c>
      <c r="H65" s="10">
        <f t="shared" si="6"/>
        <v>-9.1894684503713169</v>
      </c>
      <c r="I65">
        <f t="shared" si="2"/>
        <v>-73.515747602970535</v>
      </c>
      <c r="K65">
        <f t="shared" si="3"/>
        <v>-9.1896121413836553</v>
      </c>
      <c r="M65">
        <f t="shared" si="4"/>
        <v>-9.1896121413836553</v>
      </c>
      <c r="N65" s="13">
        <f t="shared" si="5"/>
        <v>2.0647107026852881E-8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3.1333104669105385</v>
      </c>
      <c r="H66" s="10">
        <f t="shared" si="6"/>
        <v>-9.2033809080780422</v>
      </c>
      <c r="I66">
        <f t="shared" si="2"/>
        <v>-73.627047264624338</v>
      </c>
      <c r="K66">
        <f t="shared" si="3"/>
        <v>-9.2034732976394587</v>
      </c>
      <c r="M66">
        <f t="shared" si="4"/>
        <v>-9.2034732976394587</v>
      </c>
      <c r="N66" s="13">
        <f t="shared" si="5"/>
        <v>8.5358310587220267E-9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3.1503321145121528</v>
      </c>
      <c r="H67" s="10">
        <f t="shared" si="6"/>
        <v>-9.2131113300459404</v>
      </c>
      <c r="I67">
        <f t="shared" si="2"/>
        <v>-73.704890640367523</v>
      </c>
      <c r="K67">
        <f t="shared" si="3"/>
        <v>-9.2131593630365973</v>
      </c>
      <c r="M67">
        <f t="shared" si="4"/>
        <v>-9.2131593630365973</v>
      </c>
      <c r="N67" s="13">
        <f t="shared" si="5"/>
        <v>2.3071681914478614E-9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3.1673537621137671</v>
      </c>
      <c r="H68" s="10">
        <f t="shared" si="6"/>
        <v>-9.2188295643891589</v>
      </c>
      <c r="I68">
        <f t="shared" si="2"/>
        <v>-73.750636515113271</v>
      </c>
      <c r="K68">
        <f t="shared" si="3"/>
        <v>-9.2188398688951239</v>
      </c>
      <c r="M68">
        <f t="shared" si="4"/>
        <v>-9.2188398688951239</v>
      </c>
      <c r="N68" s="13">
        <f t="shared" si="5"/>
        <v>1.0618284318175478E-6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3.18437540971538</v>
      </c>
      <c r="H69" s="54">
        <f t="shared" si="6"/>
        <v>-9.2207000000000008</v>
      </c>
      <c r="I69" s="51">
        <f t="shared" si="2"/>
        <v>-73.765600000000006</v>
      </c>
      <c r="J69" s="51"/>
      <c r="K69">
        <f t="shared" si="3"/>
        <v>-9.2206788754739062</v>
      </c>
      <c r="M69">
        <f t="shared" si="4"/>
        <v>-9.2206788754739062</v>
      </c>
      <c r="N69" s="55">
        <f t="shared" si="5"/>
        <v>4.4624560272125925E-6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3.2013970573169939</v>
      </c>
      <c r="H70" s="10">
        <f t="shared" si="6"/>
        <v>-9.2188817271088848</v>
      </c>
      <c r="I70">
        <f t="shared" si="2"/>
        <v>-73.751053816871078</v>
      </c>
      <c r="K70">
        <f t="shared" si="3"/>
        <v>-9.2188351349222568</v>
      </c>
      <c r="M70">
        <f t="shared" si="4"/>
        <v>-9.2188351349222568</v>
      </c>
      <c r="N70" s="13">
        <f t="shared" si="5"/>
        <v>2.1708318547734698E-5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3.2184187049186086</v>
      </c>
      <c r="H71" s="10">
        <f t="shared" si="6"/>
        <v>-9.2135286933383274</v>
      </c>
      <c r="I71">
        <f t="shared" si="2"/>
        <v>-73.708229546706619</v>
      </c>
      <c r="K71">
        <f t="shared" si="3"/>
        <v>-9.2134622495430989</v>
      </c>
      <c r="M71">
        <f t="shared" si="4"/>
        <v>-9.2134622495430989</v>
      </c>
      <c r="N71" s="13">
        <f t="shared" si="5"/>
        <v>4.414777924362291E-9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3.2354403525202224</v>
      </c>
      <c r="H72" s="10">
        <f t="shared" si="6"/>
        <v>-9.204789855373642</v>
      </c>
      <c r="I72">
        <f t="shared" si="2"/>
        <v>-73.638318842989136</v>
      </c>
      <c r="K72">
        <f t="shared" si="3"/>
        <v>-9.2047088255004414</v>
      </c>
      <c r="M72">
        <f t="shared" si="4"/>
        <v>-9.2047088255004414</v>
      </c>
      <c r="N72" s="13">
        <f t="shared" si="5"/>
        <v>6.5658403509016908E-9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3.2524620001218363</v>
      </c>
      <c r="H73" s="10">
        <f t="shared" si="6"/>
        <v>-9.192809326369634</v>
      </c>
      <c r="I73">
        <f t="shared" si="2"/>
        <v>-73.542474610957072</v>
      </c>
      <c r="K73">
        <f t="shared" si="3"/>
        <v>-9.1927186221000401</v>
      </c>
      <c r="M73">
        <f t="shared" si="4"/>
        <v>-9.1927186221000401</v>
      </c>
      <c r="N73" s="13">
        <f t="shared" si="5"/>
        <v>8.2272645225628498E-9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3.2694836477234501</v>
      </c>
      <c r="H74" s="10">
        <f t="shared" si="6"/>
        <v>-9.1777265192094966</v>
      </c>
      <c r="I74">
        <f t="shared" si="2"/>
        <v>-73.421812153675972</v>
      </c>
      <c r="K74">
        <f t="shared" si="3"/>
        <v>-9.1776306967687837</v>
      </c>
      <c r="M74">
        <f t="shared" si="4"/>
        <v>-9.1776306967687837</v>
      </c>
      <c r="N74" s="13">
        <f t="shared" si="5"/>
        <v>9.1819401441624316E-9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3.2865052953250644</v>
      </c>
      <c r="H75" s="10">
        <f t="shared" si="6"/>
        <v>-9.1596762857289473</v>
      </c>
      <c r="I75">
        <f t="shared" si="2"/>
        <v>-73.277410285831579</v>
      </c>
      <c r="K75">
        <f t="shared" si="3"/>
        <v>-9.1595795458545606</v>
      </c>
      <c r="M75">
        <f t="shared" si="4"/>
        <v>-9.1595795458545606</v>
      </c>
      <c r="N75" s="13">
        <f t="shared" si="5"/>
        <v>9.358603296362626E-9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3.3035269429266783</v>
      </c>
      <c r="H76" s="10">
        <f t="shared" si="6"/>
        <v>-9.1387890520157065</v>
      </c>
      <c r="I76">
        <f t="shared" si="2"/>
        <v>-73.110312416125652</v>
      </c>
      <c r="K76">
        <f t="shared" si="3"/>
        <v>-9.1386952413650313</v>
      </c>
      <c r="M76">
        <f t="shared" si="4"/>
        <v>-9.1386952413650313</v>
      </c>
      <c r="N76" s="13">
        <f t="shared" si="5"/>
        <v>8.800438180095467E-9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3.3205485905282921</v>
      </c>
      <c r="H77" s="10">
        <f t="shared" si="6"/>
        <v>-9.1151909498914474</v>
      </c>
      <c r="I77">
        <f t="shared" si="2"/>
        <v>-72.921527599131579</v>
      </c>
      <c r="K77">
        <f t="shared" si="3"/>
        <v>-9.1151035637605009</v>
      </c>
      <c r="M77">
        <f t="shared" si="4"/>
        <v>-9.1151035637605009</v>
      </c>
      <c r="N77" s="13">
        <f t="shared" si="5"/>
        <v>7.636335881798583E-9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3.3375702381299068</v>
      </c>
      <c r="H78" s="10">
        <f t="shared" si="6"/>
        <v>-9.0890039446804742</v>
      </c>
      <c r="I78">
        <f t="shared" si="2"/>
        <v>-72.712031557443794</v>
      </c>
      <c r="K78">
        <f t="shared" si="3"/>
        <v>-9.0889261309126645</v>
      </c>
      <c r="M78">
        <f t="shared" si="4"/>
        <v>-9.0889261309126645</v>
      </c>
      <c r="N78" s="13">
        <f t="shared" si="5"/>
        <v>6.054982460739858E-9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3.3545918857315207</v>
      </c>
      <c r="H79" s="10">
        <f t="shared" si="6"/>
        <v>-9.0603459593666802</v>
      </c>
      <c r="I79">
        <f t="shared" si="2"/>
        <v>-72.482767674933442</v>
      </c>
      <c r="K79">
        <f t="shared" si="3"/>
        <v>-9.0602805233379797</v>
      </c>
      <c r="M79">
        <f t="shared" si="4"/>
        <v>-9.0602805233379797</v>
      </c>
      <c r="N79" s="13">
        <f t="shared" si="5"/>
        <v>4.2818738520875195E-9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3.3716135333331345</v>
      </c>
      <c r="H80" s="10">
        <f t="shared" si="6"/>
        <v>-9.0293309952375349</v>
      </c>
      <c r="I80">
        <f t="shared" si="2"/>
        <v>-72.234647961900279</v>
      </c>
      <c r="K80">
        <f t="shared" si="3"/>
        <v>-9.029280405811404</v>
      </c>
      <c r="M80">
        <f t="shared" si="4"/>
        <v>-9.029280405811404</v>
      </c>
      <c r="N80" s="13">
        <f t="shared" si="5"/>
        <v>2.5592900362535972E-9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3.3886351809347488</v>
      </c>
      <c r="H81" s="10">
        <f t="shared" si="6"/>
        <v>-8.9960692491112919</v>
      </c>
      <c r="I81">
        <f t="shared" si="2"/>
        <v>-71.968553992890335</v>
      </c>
      <c r="K81">
        <f t="shared" si="3"/>
        <v>-8.9960356454630599</v>
      </c>
      <c r="M81">
        <f t="shared" si="4"/>
        <v>-8.9960356454630599</v>
      </c>
      <c r="N81" s="13">
        <f t="shared" si="5"/>
        <v>1.1292051745011245E-9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3.4056568285363626</v>
      </c>
      <c r="H82" s="10">
        <f t="shared" si="6"/>
        <v>-8.9606672272410091</v>
      </c>
      <c r="I82">
        <f t="shared" si="2"/>
        <v>-71.685337817928072</v>
      </c>
      <c r="K82">
        <f t="shared" si="3"/>
        <v>-8.9606524264577754</v>
      </c>
      <c r="M82">
        <f t="shared" si="4"/>
        <v>-8.9606524264577754</v>
      </c>
      <c r="N82" s="13">
        <f t="shared" si="5"/>
        <v>2.1906318433043076E-10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3.4226784761379765</v>
      </c>
      <c r="H83" s="10">
        <f t="shared" si="6"/>
        <v>-8.9232278559864611</v>
      </c>
      <c r="I83">
        <f t="shared" si="2"/>
        <v>-71.385822847891689</v>
      </c>
      <c r="K83">
        <f t="shared" si="3"/>
        <v>-8.9232333613544021</v>
      </c>
      <c r="M83">
        <f t="shared" si="4"/>
        <v>-8.9232333613544021</v>
      </c>
      <c r="N83" s="13">
        <f t="shared" si="5"/>
        <v>3.0309076166707227E-11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3.4397001237395903</v>
      </c>
      <c r="H84" s="10">
        <f t="shared" si="6"/>
        <v>-8.8838505893426003</v>
      </c>
      <c r="I84">
        <f t="shared" ref="I84:I147" si="9">H84*$E$6</f>
        <v>-71.070804714740802</v>
      </c>
      <c r="K84">
        <f t="shared" ref="K84:K147" si="10">(1/2)*($L$9*$L$4*EXP(-$L$7*$O$6*(G84/$O$6-1))-($L$9*$L$6*EXP(-$L$5*$O$6*(G84/$O$6-1))))</f>
        <v>-8.8838775992392591</v>
      </c>
      <c r="M84">
        <f t="shared" ref="M84:M147" si="11">(1/2)*($L$9*$O$4*EXP(-$O$8*$O$6*(G84/$O$6-1))-($L$9*$O$7*EXP(-$O$5*$O$6*(G84/$O$6-1))))</f>
        <v>-8.8838775992392591</v>
      </c>
      <c r="N84" s="13">
        <f t="shared" ref="N84:N147" si="12">(M84-H84)^2*O84</f>
        <v>7.2953451752040735E-10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3.4567217713412051</v>
      </c>
      <c r="H85" s="10">
        <f t="shared" ref="H85:H148" si="13">-(-$B$4)*(1+D85+$E$5*D85^3)*EXP(-D85)</f>
        <v>-8.8426315134108862</v>
      </c>
      <c r="I85">
        <f t="shared" si="9"/>
        <v>-70.741052107287089</v>
      </c>
      <c r="K85">
        <f t="shared" si="10"/>
        <v>-8.8426809307252618</v>
      </c>
      <c r="M85">
        <f t="shared" si="11"/>
        <v>-8.8426809307252618</v>
      </c>
      <c r="N85" s="13">
        <f t="shared" si="12"/>
        <v>2.4420709601055989E-9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3.4737434189428189</v>
      </c>
      <c r="H86" s="10">
        <f t="shared" si="13"/>
        <v>-8.7996634478974265</v>
      </c>
      <c r="I86">
        <f t="shared" si="9"/>
        <v>-70.397307583179412</v>
      </c>
      <c r="K86">
        <f t="shared" si="10"/>
        <v>-8.7997358899058469</v>
      </c>
      <c r="M86">
        <f t="shared" si="11"/>
        <v>-8.7997358899058469</v>
      </c>
      <c r="N86" s="13">
        <f t="shared" si="12"/>
        <v>5.2478445839786094E-9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3.4907650665444327</v>
      </c>
      <c r="H87" s="10">
        <f t="shared" si="13"/>
        <v>-8.7550360447196596</v>
      </c>
      <c r="I87">
        <f t="shared" si="9"/>
        <v>-70.040288357757277</v>
      </c>
      <c r="K87">
        <f t="shared" si="10"/>
        <v>-8.7551318533501465</v>
      </c>
      <c r="M87">
        <f t="shared" si="11"/>
        <v>-8.7551318533501465</v>
      </c>
      <c r="N87" s="13">
        <f t="shared" si="12"/>
        <v>9.1792936757889429E-9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3.507786714146047</v>
      </c>
      <c r="H88" s="10">
        <f t="shared" si="13"/>
        <v>-8.7088358838011644</v>
      </c>
      <c r="I88">
        <f t="shared" si="9"/>
        <v>-69.670687070409315</v>
      </c>
      <c r="K88">
        <f t="shared" si="10"/>
        <v>-8.7089551362236293</v>
      </c>
      <c r="M88">
        <f t="shared" si="11"/>
        <v>-8.7089551362236293</v>
      </c>
      <c r="N88" s="13">
        <f t="shared" si="12"/>
        <v>1.4221140263749497E-8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3.5248083617476609</v>
      </c>
      <c r="H89" s="10">
        <f t="shared" si="13"/>
        <v>-8.6611465661319418</v>
      </c>
      <c r="I89">
        <f t="shared" si="9"/>
        <v>-69.289172529055534</v>
      </c>
      <c r="K89">
        <f t="shared" si="10"/>
        <v>-8.6612890856158486</v>
      </c>
      <c r="M89">
        <f t="shared" si="11"/>
        <v>-8.6612890856158486</v>
      </c>
      <c r="N89" s="13">
        <f t="shared" si="12"/>
        <v>2.031180329307962E-8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3.5418300093492747</v>
      </c>
      <c r="H90" s="10">
        <f t="shared" si="13"/>
        <v>-8.6120488041695555</v>
      </c>
      <c r="I90">
        <f t="shared" si="9"/>
        <v>-68.896390433356444</v>
      </c>
      <c r="K90">
        <f t="shared" si="10"/>
        <v>-8.6122141711547702</v>
      </c>
      <c r="M90">
        <f t="shared" si="11"/>
        <v>-8.6122141711547702</v>
      </c>
      <c r="N90" s="13">
        <f t="shared" si="12"/>
        <v>2.7346239798976393E-8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3.5588516569508886</v>
      </c>
      <c r="H91" s="10">
        <f t="shared" si="13"/>
        <v>-8.5616205096544107</v>
      </c>
      <c r="I91">
        <f t="shared" si="9"/>
        <v>-68.492964077235285</v>
      </c>
      <c r="K91">
        <f t="shared" si="10"/>
        <v>-8.561808072984908</v>
      </c>
      <c r="M91">
        <f t="shared" si="11"/>
        <v>-8.561808072984908</v>
      </c>
      <c r="N91" s="13">
        <f t="shared" si="12"/>
        <v>3.5180002947238601E-8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3.5758733045525033</v>
      </c>
      <c r="H92" s="10">
        <f t="shared" si="13"/>
        <v>-8.5099368789105192</v>
      </c>
      <c r="I92">
        <f t="shared" si="9"/>
        <v>-68.079495031284154</v>
      </c>
      <c r="K92">
        <f t="shared" si="10"/>
        <v>-8.5101457671842269</v>
      </c>
      <c r="M92">
        <f t="shared" si="11"/>
        <v>-8.5101457671842269</v>
      </c>
      <c r="N92" s="13">
        <f t="shared" si="12"/>
        <v>4.3634310892577067E-8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3.5928949521541171</v>
      </c>
      <c r="H93" s="10">
        <f t="shared" si="13"/>
        <v>-8.4570704757011921</v>
      </c>
      <c r="I93">
        <f t="shared" si="9"/>
        <v>-67.656563805609537</v>
      </c>
      <c r="K93">
        <f t="shared" si="10"/>
        <v>-8.4572996086928285</v>
      </c>
      <c r="M93">
        <f t="shared" si="11"/>
        <v>-8.4572996086928285</v>
      </c>
      <c r="N93" s="13">
        <f t="shared" si="12"/>
        <v>5.2501927856248787E-8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3.609916599755731</v>
      </c>
      <c r="H94" s="10">
        <f t="shared" si="13"/>
        <v>-8.403091311707195</v>
      </c>
      <c r="I94">
        <f t="shared" si="9"/>
        <v>-67.22473049365756</v>
      </c>
      <c r="K94">
        <f t="shared" si="10"/>
        <v>-8.4033394118241347</v>
      </c>
      <c r="M94">
        <f t="shared" si="11"/>
        <v>-8.4033394118241347</v>
      </c>
      <c r="N94" s="13">
        <f t="shared" si="12"/>
        <v>6.1553668025469748E-8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3.6269382473573453</v>
      </c>
      <c r="H95" s="10">
        <f t="shared" si="13"/>
        <v>-8.3480669246931249</v>
      </c>
      <c r="I95">
        <f t="shared" si="9"/>
        <v>-66.784535397545</v>
      </c>
      <c r="K95">
        <f t="shared" si="10"/>
        <v>-8.3483325284275871</v>
      </c>
      <c r="M95">
        <f t="shared" si="11"/>
        <v>-8.3483325284275871</v>
      </c>
      <c r="N95" s="13">
        <f t="shared" si="12"/>
        <v>7.0545343760246085E-8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3.6439598949589591</v>
      </c>
      <c r="H96" s="10">
        <f t="shared" si="13"/>
        <v>-8.2920624544259702</v>
      </c>
      <c r="I96">
        <f t="shared" si="9"/>
        <v>-66.336499635407762</v>
      </c>
      <c r="K96">
        <f t="shared" si="10"/>
        <v>-8.2923439237697067</v>
      </c>
      <c r="M96">
        <f t="shared" si="11"/>
        <v>-8.2923439237697067</v>
      </c>
      <c r="N96" s="13">
        <f t="shared" si="12"/>
        <v>7.9224991463466058E-8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3.660981542560573</v>
      </c>
      <c r="H97" s="10">
        <f t="shared" si="13"/>
        <v>-8.2351407164081198</v>
      </c>
      <c r="I97">
        <f t="shared" si="9"/>
        <v>-65.881125731264959</v>
      </c>
      <c r="K97">
        <f t="shared" si="10"/>
        <v>-8.2354362501985356</v>
      </c>
      <c r="M97">
        <f t="shared" si="11"/>
        <v>-8.2354362501985356</v>
      </c>
      <c r="N97" s="13">
        <f t="shared" si="12"/>
        <v>8.7340221277531689E-8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3.6780031901621868</v>
      </c>
      <c r="H98" s="10">
        <f t="shared" si="13"/>
        <v>-8.1773622734853593</v>
      </c>
      <c r="I98">
        <f t="shared" si="9"/>
        <v>-65.418898187882874</v>
      </c>
      <c r="K98">
        <f t="shared" si="10"/>
        <v>-8.1776699186546828</v>
      </c>
      <c r="M98">
        <f t="shared" si="11"/>
        <v>-8.1776699186546828</v>
      </c>
      <c r="N98" s="13">
        <f t="shared" si="12"/>
        <v>9.4645550208133116E-8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3.6950248377638015</v>
      </c>
      <c r="H99" s="10">
        <f t="shared" si="13"/>
        <v>-8.1187855053888462</v>
      </c>
      <c r="I99">
        <f t="shared" si="9"/>
        <v>-64.95028404311077</v>
      </c>
      <c r="K99">
        <f t="shared" si="10"/>
        <v>-8.1191031680904686</v>
      </c>
      <c r="M99">
        <f t="shared" si="11"/>
        <v>-8.1191031680904686</v>
      </c>
      <c r="N99" s="13">
        <f t="shared" si="12"/>
        <v>1.0090959200202138E-7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3.7120464853654154</v>
      </c>
      <c r="H100" s="10">
        <f t="shared" si="13"/>
        <v>-8.0594666762683396</v>
      </c>
      <c r="I100">
        <f t="shared" si="9"/>
        <v>-64.475733410146717</v>
      </c>
      <c r="K100">
        <f t="shared" si="10"/>
        <v>-8.0597921328567406</v>
      </c>
      <c r="M100">
        <f t="shared" si="11"/>
        <v>-8.0597921328567406</v>
      </c>
      <c r="N100" s="13">
        <f t="shared" si="12"/>
        <v>1.0592199093361555E-7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3.7290681329670292</v>
      </c>
      <c r="H101" s="10">
        <f t="shared" si="13"/>
        <v>-7.9994600002725704</v>
      </c>
      <c r="I101">
        <f t="shared" si="9"/>
        <v>-63.995680002180563</v>
      </c>
      <c r="K101">
        <f t="shared" si="10"/>
        <v>-7.9997909081154424</v>
      </c>
      <c r="M101">
        <f t="shared" si="11"/>
        <v>-7.9997909081154424</v>
      </c>
      <c r="N101" s="13">
        <f t="shared" si="12"/>
        <v>1.0950000047415412E-7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3.7460897805686439</v>
      </c>
      <c r="H102" s="10">
        <f t="shared" si="13"/>
        <v>-7.9388177052309574</v>
      </c>
      <c r="I102">
        <f t="shared" si="9"/>
        <v>-63.510541641847659</v>
      </c>
      <c r="K102">
        <f t="shared" si="10"/>
        <v>-7.9391516133342908</v>
      </c>
      <c r="M102">
        <f t="shared" si="11"/>
        <v>-7.9391516133342908</v>
      </c>
      <c r="N102" s="13">
        <f t="shared" si="12"/>
        <v>1.1149462147166563E-7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3.7631114281702578</v>
      </c>
      <c r="H103" s="10">
        <f t="shared" si="13"/>
        <v>-7.8775900944895696</v>
      </c>
      <c r="I103">
        <f t="shared" si="9"/>
        <v>-63.020720755916557</v>
      </c>
      <c r="K103">
        <f t="shared" si="10"/>
        <v>-7.8779244539183919</v>
      </c>
      <c r="M103">
        <f t="shared" si="11"/>
        <v>-7.8779244539183919</v>
      </c>
      <c r="N103" s="13">
        <f t="shared" si="12"/>
        <v>1.1179622764238626E-7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3.7801330757718716</v>
      </c>
      <c r="H104" s="10">
        <f t="shared" si="13"/>
        <v>-7.8158256069526706</v>
      </c>
      <c r="I104">
        <f t="shared" si="9"/>
        <v>-62.526604855621365</v>
      </c>
      <c r="K104">
        <f t="shared" si="10"/>
        <v>-7.8161577810318903</v>
      </c>
      <c r="M104">
        <f t="shared" si="11"/>
        <v>-7.8161577810318903</v>
      </c>
      <c r="N104" s="13">
        <f t="shared" si="12"/>
        <v>1.103396189054587E-7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3.7971547233734855</v>
      </c>
      <c r="H105" s="10">
        <f t="shared" si="13"/>
        <v>-7.7535708753798938</v>
      </c>
      <c r="I105">
        <f t="shared" si="9"/>
        <v>-62.02856700303915</v>
      </c>
      <c r="K105">
        <f t="shared" si="10"/>
        <v>-7.7538981496615822</v>
      </c>
      <c r="M105">
        <f t="shared" si="11"/>
        <v>-7.7538981496615822</v>
      </c>
      <c r="N105" s="13">
        <f t="shared" si="12"/>
        <v>1.0710845545468362E-7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3.8141763709750998</v>
      </c>
      <c r="H106" s="10">
        <f t="shared" si="13"/>
        <v>-7.6908707829876706</v>
      </c>
      <c r="I106">
        <f t="shared" si="9"/>
        <v>-61.526966263901365</v>
      </c>
      <c r="K106">
        <f t="shared" si="10"/>
        <v>-7.691190374972618</v>
      </c>
      <c r="M106">
        <f t="shared" si="11"/>
        <v>-7.691190374972618</v>
      </c>
      <c r="N106" s="13">
        <f t="shared" si="12"/>
        <v>1.0213903684266061E-7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3.8311980185767136</v>
      </c>
      <c r="H107" s="10">
        <f t="shared" si="13"/>
        <v>-7.6277685184022683</v>
      </c>
      <c r="I107">
        <f t="shared" si="9"/>
        <v>-61.022148147218147</v>
      </c>
      <c r="K107">
        <f t="shared" si="10"/>
        <v>-7.6280775870052304</v>
      </c>
      <c r="M107">
        <f t="shared" si="11"/>
        <v>-7.6280775870052304</v>
      </c>
      <c r="N107" s="13">
        <f t="shared" si="12"/>
        <v>9.5523401336939635E-8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3.8482196661783274</v>
      </c>
      <c r="H108" s="10">
        <f t="shared" si="13"/>
        <v>-7.5643056290104509</v>
      </c>
      <c r="I108">
        <f t="shared" si="9"/>
        <v>-60.514445032083607</v>
      </c>
      <c r="K108">
        <f t="shared" si="10"/>
        <v>-7.5646012837598953</v>
      </c>
      <c r="M108">
        <f t="shared" si="11"/>
        <v>-7.5646012837598953</v>
      </c>
      <c r="N108" s="13">
        <f t="shared" si="12"/>
        <v>8.7411730869015559E-8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3.8652413137799422</v>
      </c>
      <c r="H109" s="10">
        <f t="shared" si="13"/>
        <v>-7.5005220727526085</v>
      </c>
      <c r="I109">
        <f t="shared" si="9"/>
        <v>-60.004176582020868</v>
      </c>
      <c r="K109">
        <f t="shared" si="10"/>
        <v>-7.5008013827171443</v>
      </c>
      <c r="M109">
        <f t="shared" si="11"/>
        <v>-7.5008013827171443</v>
      </c>
      <c r="N109" s="13">
        <f t="shared" si="12"/>
        <v>7.8014056288953224E-8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3.882262961381556</v>
      </c>
      <c r="H110" s="10">
        <f t="shared" si="13"/>
        <v>-7.4364562684018978</v>
      </c>
      <c r="I110">
        <f t="shared" si="9"/>
        <v>-59.491650147215182</v>
      </c>
      <c r="K110">
        <f t="shared" si="10"/>
        <v>-7.4367162708368113</v>
      </c>
      <c r="M110">
        <f t="shared" si="11"/>
        <v>-7.4367162708368113</v>
      </c>
      <c r="N110" s="13">
        <f t="shared" si="12"/>
        <v>6.7601266160964936E-8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3.8992846089831699</v>
      </c>
      <c r="H111" s="10">
        <f t="shared" si="13"/>
        <v>-7.372145144371812</v>
      </c>
      <c r="I111">
        <f t="shared" si="9"/>
        <v>-58.977161154974496</v>
      </c>
      <c r="K111">
        <f t="shared" si="10"/>
        <v>-7.3723828530802731</v>
      </c>
      <c r="M111">
        <f t="shared" si="11"/>
        <v>-7.3723828530802731</v>
      </c>
      <c r="N111" s="13">
        <f t="shared" si="12"/>
        <v>5.6505430078230315E-8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3.9163062565847837</v>
      </c>
      <c r="H112" s="10">
        <f t="shared" si="13"/>
        <v>-7.3076241860934292</v>
      </c>
      <c r="I112">
        <f t="shared" si="9"/>
        <v>-58.460993488747434</v>
      </c>
      <c r="K112">
        <f t="shared" si="10"/>
        <v>-7.3078365994980521</v>
      </c>
      <c r="M112">
        <f t="shared" si="11"/>
        <v>-7.3078365994980521</v>
      </c>
      <c r="N112" s="13">
        <f t="shared" si="12"/>
        <v>4.5119454463473831E-5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3.933327904186398</v>
      </c>
      <c r="H113" s="10">
        <f t="shared" si="13"/>
        <v>-7.2429274820024503</v>
      </c>
      <c r="I113">
        <f t="shared" si="9"/>
        <v>-57.943419856019602</v>
      </c>
      <c r="K113">
        <f t="shared" si="10"/>
        <v>-7.2431115909238972</v>
      </c>
      <c r="M113">
        <f t="shared" si="11"/>
        <v>-7.2431115909238972</v>
      </c>
      <c r="N113" s="13">
        <f t="shared" si="12"/>
        <v>3.3896094956353655E-5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3.9503495517880118</v>
      </c>
      <c r="H114" s="10">
        <f t="shared" si="13"/>
        <v>-7.1780877681750672</v>
      </c>
      <c r="I114">
        <f t="shared" si="9"/>
        <v>-57.424702145400538</v>
      </c>
      <c r="K114">
        <f t="shared" si="10"/>
        <v>-7.1782405633153417</v>
      </c>
      <c r="M114">
        <f t="shared" si="11"/>
        <v>-7.1782405633153417</v>
      </c>
      <c r="N114" s="13">
        <f t="shared" si="12"/>
        <v>2.334635489148643E-5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3.9673711993896266</v>
      </c>
      <c r="H115" s="10">
        <f t="shared" si="13"/>
        <v>-7.113136471650626</v>
      </c>
      <c r="I115">
        <f t="shared" si="9"/>
        <v>-56.905091773205008</v>
      </c>
      <c r="K115">
        <f t="shared" si="10"/>
        <v>-7.1132549507795293</v>
      </c>
      <c r="M115">
        <f t="shared" si="11"/>
        <v>-7.1132549507795293</v>
      </c>
      <c r="N115" s="13">
        <f t="shared" si="12"/>
        <v>1.4037303985680418E-8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3.9843928469912404</v>
      </c>
      <c r="H116" s="10">
        <f t="shared" si="13"/>
        <v>-7.0481037524780294</v>
      </c>
      <c r="I116">
        <f t="shared" si="9"/>
        <v>-56.384830019824236</v>
      </c>
      <c r="K116">
        <f t="shared" si="10"/>
        <v>-7.0481849273221782</v>
      </c>
      <c r="M116">
        <f t="shared" si="11"/>
        <v>-7.0481849273221782</v>
      </c>
      <c r="N116" s="13">
        <f t="shared" si="12"/>
        <v>6.5893553225677745E-9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4.0014144945928543</v>
      </c>
      <c r="H117" s="10">
        <f t="shared" si="13"/>
        <v>-6.9830185445217818</v>
      </c>
      <c r="I117">
        <f t="shared" si="9"/>
        <v>-55.864148356174255</v>
      </c>
      <c r="K117">
        <f t="shared" si="10"/>
        <v>-6.983059447356176</v>
      </c>
      <c r="M117">
        <f t="shared" si="11"/>
        <v>-6.983059447356176</v>
      </c>
      <c r="N117" s="13">
        <f t="shared" si="12"/>
        <v>1.6730418614772392E-9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4.0184361421944681</v>
      </c>
      <c r="H118" s="10">
        <f t="shared" si="13"/>
        <v>-6.9179085950626513</v>
      </c>
      <c r="I118">
        <f t="shared" si="9"/>
        <v>-55.343268760501211</v>
      </c>
      <c r="K118">
        <f t="shared" si="10"/>
        <v>-6.9179062850056585</v>
      </c>
      <c r="M118">
        <f t="shared" si="11"/>
        <v>-6.9179062850056585</v>
      </c>
      <c r="N118" s="13">
        <f t="shared" si="12"/>
        <v>5.3363633100060424E-12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4.0354577897960819</v>
      </c>
      <c r="H119" s="10">
        <f t="shared" si="13"/>
        <v>-6.852800503226919</v>
      </c>
      <c r="I119">
        <f t="shared" si="9"/>
        <v>-54.822404025815352</v>
      </c>
      <c r="K119">
        <f t="shared" si="10"/>
        <v>-6.8527520722400226</v>
      </c>
      <c r="M119">
        <f t="shared" si="11"/>
        <v>-6.8527520722400226</v>
      </c>
      <c r="N119" s="13">
        <f t="shared" si="12"/>
        <v>2.3455604917633032E-9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4.0524794373976967</v>
      </c>
      <c r="H120" s="10">
        <f t="shared" si="13"/>
        <v>-6.7877197572772792</v>
      </c>
      <c r="I120">
        <f t="shared" si="9"/>
        <v>-54.301758058218233</v>
      </c>
      <c r="K120">
        <f t="shared" si="10"/>
        <v>-6.7876223358716548</v>
      </c>
      <c r="M120">
        <f t="shared" si="11"/>
        <v>-6.7876223358716548</v>
      </c>
      <c r="N120" s="13">
        <f t="shared" si="12"/>
        <v>9.4909302738357029E-9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4.0695010849993105</v>
      </c>
      <c r="H121" s="10">
        <f t="shared" si="13"/>
        <v>-6.722690770797568</v>
      </c>
      <c r="I121">
        <f t="shared" si="9"/>
        <v>-53.781526166380544</v>
      </c>
      <c r="K121">
        <f t="shared" si="10"/>
        <v>-6.7225415334500447</v>
      </c>
      <c r="M121">
        <f t="shared" si="11"/>
        <v>-6.7225415334500447</v>
      </c>
      <c r="N121" s="13">
        <f t="shared" si="12"/>
        <v>2.2271785895810425E-8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4.0865227326009244</v>
      </c>
      <c r="H122" s="10">
        <f t="shared" si="13"/>
        <v>-6.6577369178025672</v>
      </c>
      <c r="I122">
        <f t="shared" si="9"/>
        <v>-53.261895342420537</v>
      </c>
      <c r="K122">
        <f t="shared" si="10"/>
        <v>-6.6575330880839818</v>
      </c>
      <c r="M122">
        <f t="shared" si="11"/>
        <v>-6.6575330880839818</v>
      </c>
      <c r="N122" s="13">
        <f t="shared" si="12"/>
        <v>4.1546554178581589E-8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4.1035443802025382</v>
      </c>
      <c r="H123" s="10">
        <f t="shared" si="13"/>
        <v>-6.5928805668033394</v>
      </c>
      <c r="I123">
        <f t="shared" si="9"/>
        <v>-52.743044534426716</v>
      </c>
      <c r="K123">
        <f t="shared" si="10"/>
        <v>-6.5926194222228292</v>
      </c>
      <c r="M123">
        <f t="shared" si="11"/>
        <v>-6.5926194222228292</v>
      </c>
      <c r="N123" s="13">
        <f t="shared" si="12"/>
        <v>6.8196491929899218E-8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4.120566027804152</v>
      </c>
      <c r="H124" s="10">
        <f t="shared" si="13"/>
        <v>-6.5281431138576549</v>
      </c>
      <c r="I124">
        <f t="shared" si="9"/>
        <v>-52.225144910861239</v>
      </c>
      <c r="K124">
        <f t="shared" si="10"/>
        <v>-6.5278219904268209</v>
      </c>
      <c r="M124">
        <f t="shared" si="11"/>
        <v>-6.5278219904268209</v>
      </c>
      <c r="N124" s="13">
        <f t="shared" si="12"/>
        <v>1.0312025783060767E-7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4.1375876754057659</v>
      </c>
      <c r="H125" s="10">
        <f t="shared" si="13"/>
        <v>-6.4635450146342839</v>
      </c>
      <c r="I125">
        <f t="shared" si="9"/>
        <v>-51.708360117074271</v>
      </c>
      <c r="K125">
        <f t="shared" si="10"/>
        <v>-6.463161311155508</v>
      </c>
      <c r="M125">
        <f t="shared" si="11"/>
        <v>-6.463161311155508</v>
      </c>
      <c r="N125" s="13">
        <f t="shared" si="12"/>
        <v>1.472283596247435E-7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4.1546093230073797</v>
      </c>
      <c r="H126" s="10">
        <f t="shared" si="13"/>
        <v>-6.3991058155191833</v>
      </c>
      <c r="I126">
        <f t="shared" si="9"/>
        <v>-51.192846524153467</v>
      </c>
      <c r="K126">
        <f t="shared" si="10"/>
        <v>-6.3986569976027159</v>
      </c>
      <c r="M126">
        <f t="shared" si="11"/>
        <v>-6.3986569976027159</v>
      </c>
      <c r="N126" s="13">
        <f t="shared" si="12"/>
        <v>2.0143752214218088E-7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4.1716309706089945</v>
      </c>
      <c r="H127" s="10">
        <f t="shared" si="13"/>
        <v>-6.334844183790743</v>
      </c>
      <c r="I127">
        <f t="shared" si="9"/>
        <v>-50.678753470325944</v>
      </c>
      <c r="K127">
        <f t="shared" si="10"/>
        <v>-6.3343277876055275</v>
      </c>
      <c r="M127">
        <f t="shared" si="11"/>
        <v>-6.3343277876055275</v>
      </c>
      <c r="N127" s="13">
        <f t="shared" si="12"/>
        <v>2.6666502010510459E-7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4.1886526182106083</v>
      </c>
      <c r="H128" s="10">
        <f t="shared" si="13"/>
        <v>-6.2707779368905738</v>
      </c>
      <c r="I128">
        <f t="shared" si="9"/>
        <v>-50.166223495124591</v>
      </c>
      <c r="K128">
        <f t="shared" si="10"/>
        <v>-6.2701915726540491</v>
      </c>
      <c r="M128">
        <f t="shared" si="11"/>
        <v>-6.2701915726540491</v>
      </c>
      <c r="N128" s="13">
        <f t="shared" si="12"/>
        <v>3.4382301787518801E-7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4.205674265812223</v>
      </c>
      <c r="H129" s="10">
        <f t="shared" si="13"/>
        <v>-6.2069240708156315</v>
      </c>
      <c r="I129">
        <f t="shared" si="9"/>
        <v>-49.655392566525052</v>
      </c>
      <c r="K129">
        <f t="shared" si="10"/>
        <v>-6.2062654260278745</v>
      </c>
      <c r="M129">
        <f t="shared" si="11"/>
        <v>-6.2062654260278745</v>
      </c>
      <c r="N129" s="13">
        <f t="shared" si="12"/>
        <v>4.3381295643947978E-7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4.2226959134138369</v>
      </c>
      <c r="H130" s="10">
        <f t="shared" si="13"/>
        <v>-6.1432987876566099</v>
      </c>
      <c r="I130">
        <f t="shared" si="9"/>
        <v>-49.146390301252879</v>
      </c>
      <c r="K130">
        <f t="shared" si="10"/>
        <v>-6.1425656300846123</v>
      </c>
      <c r="M130">
        <f t="shared" si="11"/>
        <v>-6.1425656300846123</v>
      </c>
      <c r="N130" s="13">
        <f t="shared" si="12"/>
        <v>5.3752002537733502E-7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4.2397175610154507</v>
      </c>
      <c r="H131" s="10">
        <f t="shared" si="13"/>
        <v>-6.0799175223070616</v>
      </c>
      <c r="I131">
        <f t="shared" si="9"/>
        <v>-48.639340178456493</v>
      </c>
      <c r="K131">
        <f t="shared" si="10"/>
        <v>-6.0791077027248663</v>
      </c>
      <c r="M131">
        <f t="shared" si="11"/>
        <v>-6.0791077027248663</v>
      </c>
      <c r="N131" s="13">
        <f t="shared" si="12"/>
        <v>6.5580775570694005E-7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4.2567392086170646</v>
      </c>
      <c r="H132" s="10">
        <f t="shared" si="13"/>
        <v>-6.0167949683668169</v>
      </c>
      <c r="I132">
        <f t="shared" si="9"/>
        <v>-48.134359746934535</v>
      </c>
      <c r="K132">
        <f t="shared" si="10"/>
        <v>-6.0159064230576309</v>
      </c>
      <c r="M132">
        <f t="shared" si="11"/>
        <v>-6.0159064230576309</v>
      </c>
      <c r="N132" s="13">
        <f t="shared" si="12"/>
        <v>7.8951276647649495E-7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4.2737608562186793</v>
      </c>
      <c r="H133" s="10">
        <f t="shared" si="13"/>
        <v>-5.9539451032627975</v>
      </c>
      <c r="I133">
        <f t="shared" si="9"/>
        <v>-47.63156082610238</v>
      </c>
      <c r="K133">
        <f t="shared" si="10"/>
        <v>-5.9529758562891697</v>
      </c>
      <c r="M133">
        <f t="shared" si="11"/>
        <v>-5.9529758562891697</v>
      </c>
      <c r="N133" s="13">
        <f t="shared" si="12"/>
        <v>9.3943969588658849E-7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4.2907825038202931</v>
      </c>
      <c r="H134" s="10">
        <f t="shared" si="13"/>
        <v>-5.8913812126095602</v>
      </c>
      <c r="I134">
        <f t="shared" si="9"/>
        <v>-47.131049700876481</v>
      </c>
      <c r="K134">
        <f t="shared" si="10"/>
        <v>-5.8903293778579382</v>
      </c>
      <c r="M134">
        <f t="shared" si="11"/>
        <v>-5.8903293778579382</v>
      </c>
      <c r="N134" s="13">
        <f t="shared" si="12"/>
        <v>1.1063563447196315E-6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4.3078041514219079</v>
      </c>
      <c r="H135" s="10">
        <f t="shared" si="13"/>
        <v>-5.8291159138313766</v>
      </c>
      <c r="I135">
        <f t="shared" si="9"/>
        <v>-46.632927310651013</v>
      </c>
      <c r="K135">
        <f t="shared" si="10"/>
        <v>-5.8279796968373283</v>
      </c>
      <c r="M135">
        <f t="shared" si="11"/>
        <v>-5.8279796968373283</v>
      </c>
      <c r="N135" s="13">
        <f t="shared" si="12"/>
        <v>1.2909890575641803E-6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4.3248257990235217</v>
      </c>
      <c r="H136" s="10">
        <f t="shared" si="13"/>
        <v>-5.7671611790669628</v>
      </c>
      <c r="I136">
        <f t="shared" si="9"/>
        <v>-46.137289432535702</v>
      </c>
      <c r="K136">
        <f t="shared" si="10"/>
        <v>-5.7659388786276065</v>
      </c>
      <c r="M136">
        <f t="shared" si="11"/>
        <v>-5.7659388786276065</v>
      </c>
      <c r="N136" s="13">
        <f t="shared" si="12"/>
        <v>1.4940183640506984E-6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4.3418474466251356</v>
      </c>
      <c r="H137" s="10">
        <f t="shared" si="13"/>
        <v>-5.7055283573775002</v>
      </c>
      <c r="I137">
        <f t="shared" si="9"/>
        <v>-45.644226859020002</v>
      </c>
      <c r="K137">
        <f t="shared" si="10"/>
        <v>-5.7042183669575133</v>
      </c>
      <c r="M137">
        <f t="shared" si="11"/>
        <v>-5.7042183669575133</v>
      </c>
      <c r="N137" s="13">
        <f t="shared" si="12"/>
        <v>1.7160749004574998E-6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4.3588690942267494</v>
      </c>
      <c r="H138" s="10">
        <f t="shared" si="13"/>
        <v>-5.6442281962778971</v>
      </c>
      <c r="I138">
        <f t="shared" si="9"/>
        <v>-45.153825570223177</v>
      </c>
      <c r="K138">
        <f t="shared" si="10"/>
        <v>-5.6428290052157379</v>
      </c>
      <c r="M138">
        <f t="shared" si="11"/>
        <v>-5.6428290052157379</v>
      </c>
      <c r="N138" s="13">
        <f t="shared" si="12"/>
        <v>1.9577356284260029E-6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4.3758907418283632</v>
      </c>
      <c r="H139" s="10">
        <f t="shared" si="13"/>
        <v>-5.5832708626108012</v>
      </c>
      <c r="I139">
        <f t="shared" si="9"/>
        <v>-44.66616690088641</v>
      </c>
      <c r="K139">
        <f t="shared" si="10"/>
        <v>-5.5817810571316286</v>
      </c>
      <c r="M139">
        <f t="shared" si="11"/>
        <v>-5.5817810571316286</v>
      </c>
      <c r="N139" s="13">
        <f t="shared" si="12"/>
        <v>2.2195203657725383E-6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4.3929123894299771</v>
      </c>
      <c r="H140" s="10">
        <f t="shared" si="13"/>
        <v>-5.522665962782229</v>
      </c>
      <c r="I140">
        <f t="shared" si="9"/>
        <v>-44.181327702257832</v>
      </c>
      <c r="K140">
        <f t="shared" si="10"/>
        <v>-5.5210842268241134</v>
      </c>
      <c r="M140">
        <f t="shared" si="11"/>
        <v>-5.5210842268241134</v>
      </c>
      <c r="N140" s="13">
        <f t="shared" si="12"/>
        <v>2.5018886411959237E-6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4.4099340370315909</v>
      </c>
      <c r="H141" s="10">
        <f t="shared" si="13"/>
        <v>-5.4624225623772409</v>
      </c>
      <c r="I141">
        <f t="shared" si="9"/>
        <v>-43.699380499017927</v>
      </c>
      <c r="K141">
        <f t="shared" si="10"/>
        <v>-5.4607476782372117</v>
      </c>
      <c r="M141">
        <f t="shared" si="11"/>
        <v>-5.4607476782372117</v>
      </c>
      <c r="N141" s="13">
        <f t="shared" si="12"/>
        <v>2.8052368825211603E-6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4.4269556846332048</v>
      </c>
      <c r="H142" s="10">
        <f t="shared" si="13"/>
        <v>-5.4025492051735222</v>
      </c>
      <c r="I142">
        <f t="shared" si="9"/>
        <v>-43.220393641388178</v>
      </c>
      <c r="K142">
        <f t="shared" si="10"/>
        <v>-5.4007800539800019</v>
      </c>
      <c r="M142">
        <f t="shared" si="11"/>
        <v>-5.4007800539800019</v>
      </c>
      <c r="N142" s="13">
        <f t="shared" si="12"/>
        <v>3.1298959455342303E-6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4.4439773322348195</v>
      </c>
      <c r="H143" s="10">
        <f t="shared" si="13"/>
        <v>-5.3430539315702514</v>
      </c>
      <c r="I143">
        <f t="shared" si="9"/>
        <v>-42.744431452562011</v>
      </c>
      <c r="K143">
        <f t="shared" si="10"/>
        <v>-5.3411894935883888</v>
      </c>
      <c r="M143">
        <f t="shared" si="11"/>
        <v>-5.3411894935883888</v>
      </c>
      <c r="N143" s="13">
        <f t="shared" si="12"/>
        <v>3.4761289882120464E-6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4.4609989798364333</v>
      </c>
      <c r="H144" s="10">
        <f t="shared" si="13"/>
        <v>-5.283944296449187</v>
      </c>
      <c r="I144">
        <f t="shared" si="9"/>
        <v>-42.271554371593496</v>
      </c>
      <c r="K144">
        <f t="shared" si="10"/>
        <v>-5.281983651225536</v>
      </c>
      <c r="M144">
        <f t="shared" si="11"/>
        <v>-5.281983651225536</v>
      </c>
      <c r="N144" s="13">
        <f t="shared" si="12"/>
        <v>3.8441296930251435E-6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4.4780206274380472</v>
      </c>
      <c r="H145" s="10">
        <f t="shared" si="13"/>
        <v>-5.2252273864843461</v>
      </c>
      <c r="I145">
        <f t="shared" si="9"/>
        <v>-41.801819091874769</v>
      </c>
      <c r="K145">
        <f t="shared" si="10"/>
        <v>-5.2231697128373362</v>
      </c>
      <c r="M145">
        <f t="shared" si="11"/>
        <v>-5.2231697128373362</v>
      </c>
      <c r="N145" s="13">
        <f t="shared" si="12"/>
        <v>4.2340208375991366E-6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4.495042275039661</v>
      </c>
      <c r="H146" s="10">
        <f t="shared" si="13"/>
        <v>-5.1669098369163127</v>
      </c>
      <c r="I146">
        <f t="shared" si="9"/>
        <v>-41.335278695330501</v>
      </c>
      <c r="K146">
        <f t="shared" si="10"/>
        <v>-5.1647544127788709</v>
      </c>
      <c r="M146">
        <f t="shared" si="11"/>
        <v>-5.1647544127788709</v>
      </c>
      <c r="N146" s="13">
        <f t="shared" si="12"/>
        <v>4.6458532122664757E-6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4.5120639226412758</v>
      </c>
      <c r="H147" s="10">
        <f t="shared" si="13"/>
        <v>-5.1089978478066334</v>
      </c>
      <c r="I147">
        <f t="shared" si="9"/>
        <v>-40.871982782453067</v>
      </c>
      <c r="K147">
        <f t="shared" si="10"/>
        <v>-5.1067440499272294</v>
      </c>
      <c r="M147">
        <f t="shared" si="11"/>
        <v>-5.1067440499272294</v>
      </c>
      <c r="N147" s="13">
        <f t="shared" si="12"/>
        <v>5.0796048812056984E-6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4.5290855702428896</v>
      </c>
      <c r="H148" s="10">
        <f t="shared" si="13"/>
        <v>-5.0514971997874731</v>
      </c>
      <c r="I148">
        <f t="shared" ref="I148:I211" si="16">H148*$E$6</f>
        <v>-40.411977598299785</v>
      </c>
      <c r="K148">
        <f t="shared" ref="K148:K211" si="17">(1/2)*($L$9*$L$4*EXP(-$L$7*$O$6*(G148/$O$6-1))-($L$9*$L$6*EXP(-$L$5*$O$6*(G148/$O$6-1))))</f>
        <v>-5.0491445032958318</v>
      </c>
      <c r="M148">
        <f t="shared" ref="M148:M211" si="18">(1/2)*($L$9*$O$4*EXP(-$O$8*$O$6*(G148/$O$6-1))-($L$9*$O$7*EXP(-$O$5*$O$6*(G148/$O$6-1))))</f>
        <v>-5.0491445032958318</v>
      </c>
      <c r="N148" s="13">
        <f t="shared" ref="N148:N211" si="19">(M148-H148)^2*O148</f>
        <v>5.5351807817816662E-6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4.5461072178445043</v>
      </c>
      <c r="H149" s="10">
        <f t="shared" ref="H149:H212" si="20">-(-$B$4)*(1+D149+$E$5*D149^3)*EXP(-D149)</f>
        <v>-4.9944132693211154</v>
      </c>
      <c r="I149">
        <f t="shared" si="16"/>
        <v>-39.955306154568923</v>
      </c>
      <c r="K149">
        <f t="shared" si="17"/>
        <v>-4.9919612471647188</v>
      </c>
      <c r="M149">
        <f t="shared" si="18"/>
        <v>-4.9919612471647188</v>
      </c>
      <c r="N149" s="13">
        <f t="shared" si="19"/>
        <v>6.012412655459911E-6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4.5631288654461182</v>
      </c>
      <c r="H150" s="10">
        <f t="shared" si="20"/>
        <v>-4.9377510434836527</v>
      </c>
      <c r="I150">
        <f t="shared" si="16"/>
        <v>-39.502008347869221</v>
      </c>
      <c r="K150">
        <f t="shared" si="17"/>
        <v>-4.9351993657410702</v>
      </c>
      <c r="M150">
        <f t="shared" si="18"/>
        <v>-4.9351993657410702</v>
      </c>
      <c r="N150" s="13">
        <f t="shared" si="19"/>
        <v>6.5110593019907701E-6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4.580150513047732</v>
      </c>
      <c r="H151" s="10">
        <f t="shared" si="20"/>
        <v>-4.8815151342866612</v>
      </c>
      <c r="I151">
        <f t="shared" si="16"/>
        <v>-39.052121074293289</v>
      </c>
      <c r="K151">
        <f t="shared" si="17"/>
        <v>-4.8788635673636893</v>
      </c>
      <c r="M151">
        <f t="shared" si="18"/>
        <v>-4.8788635673636893</v>
      </c>
      <c r="N151" s="13">
        <f t="shared" si="19"/>
        <v>7.0308071469984561E-6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4.5971721606493459</v>
      </c>
      <c r="H152" s="10">
        <f t="shared" si="20"/>
        <v>-4.8257097925503878</v>
      </c>
      <c r="I152">
        <f t="shared" si="16"/>
        <v>-38.605678340403102</v>
      </c>
      <c r="K152">
        <f t="shared" si="17"/>
        <v>-4.8229581982648035</v>
      </c>
      <c r="M152">
        <f t="shared" si="18"/>
        <v>-4.8229581982648035</v>
      </c>
      <c r="N152" s="13">
        <f t="shared" si="19"/>
        <v>7.5712711124598814E-6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4.6141938082509597</v>
      </c>
      <c r="H153" s="10">
        <f t="shared" si="20"/>
        <v>-4.7703389213415104</v>
      </c>
      <c r="I153">
        <f t="shared" si="16"/>
        <v>-38.162711370732083</v>
      </c>
      <c r="K153">
        <f t="shared" si="17"/>
        <v>-4.7674872559022399</v>
      </c>
      <c r="M153">
        <f t="shared" si="18"/>
        <v>-4.7674872559022399</v>
      </c>
      <c r="N153" s="13">
        <f t="shared" si="19"/>
        <v>8.1319957775298831E-6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4.6312154558525735</v>
      </c>
      <c r="H154" s="10">
        <f t="shared" si="20"/>
        <v>-4.7154060889882334</v>
      </c>
      <c r="I154">
        <f t="shared" si="16"/>
        <v>-37.723248711905867</v>
      </c>
      <c r="K154">
        <f t="shared" si="17"/>
        <v>-4.7124544018745294</v>
      </c>
      <c r="M154">
        <f t="shared" si="18"/>
        <v>-4.7124544018745294</v>
      </c>
      <c r="N154" s="13">
        <f t="shared" si="19"/>
        <v>8.7124568172067366E-6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4.6482371034541874</v>
      </c>
      <c r="H155" s="10">
        <f t="shared" si="20"/>
        <v>-4.6609145416850506</v>
      </c>
      <c r="I155">
        <f t="shared" si="16"/>
        <v>-37.287316333480405</v>
      </c>
      <c r="K155">
        <f t="shared" si="17"/>
        <v>-4.6578629744312501</v>
      </c>
      <c r="M155">
        <f t="shared" si="18"/>
        <v>-4.6578629744312501</v>
      </c>
      <c r="N155" s="13">
        <f t="shared" si="19"/>
        <v>9.3120627044676066E-6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4.6652587510558021</v>
      </c>
      <c r="H156" s="10">
        <f t="shared" si="20"/>
        <v>-4.6068672156992587</v>
      </c>
      <c r="I156">
        <f t="shared" si="16"/>
        <v>-36.85493772559407</v>
      </c>
      <c r="K156">
        <f t="shared" si="17"/>
        <v>-4.6037160005904738</v>
      </c>
      <c r="M156">
        <f t="shared" si="18"/>
        <v>-4.6037160005904738</v>
      </c>
      <c r="N156" s="13">
        <f t="shared" si="19"/>
        <v>9.9301566618342957E-6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4.682280398657416</v>
      </c>
      <c r="H157" s="10">
        <f t="shared" si="20"/>
        <v>-4.5532667491908461</v>
      </c>
      <c r="I157">
        <f t="shared" si="16"/>
        <v>-36.426133993526769</v>
      </c>
      <c r="K157">
        <f t="shared" si="17"/>
        <v>-4.5500162078749407</v>
      </c>
      <c r="M157">
        <f t="shared" si="18"/>
        <v>-4.5500162078749407</v>
      </c>
      <c r="N157" s="13">
        <f t="shared" si="19"/>
        <v>1.0566018846408065E-5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4.6993020462590298</v>
      </c>
      <c r="H158" s="10">
        <f t="shared" si="20"/>
        <v>-4.5001154936571721</v>
      </c>
      <c r="I158">
        <f t="shared" si="16"/>
        <v>-36.000923949257377</v>
      </c>
      <c r="K158">
        <f t="shared" si="17"/>
        <v>-4.4967660356781538</v>
      </c>
      <c r="M158">
        <f t="shared" si="18"/>
        <v>-4.4967660356781538</v>
      </c>
      <c r="N158" s="13">
        <f t="shared" si="19"/>
        <v>1.1218868753209428E-5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4.7163236938606437</v>
      </c>
      <c r="H159" s="10">
        <f t="shared" si="20"/>
        <v>-4.4474155250134366</v>
      </c>
      <c r="I159">
        <f t="shared" si="16"/>
        <v>-35.579324200107493</v>
      </c>
      <c r="K159">
        <f t="shared" si="17"/>
        <v>-4.4439676462713376</v>
      </c>
      <c r="M159">
        <f t="shared" si="18"/>
        <v>-4.4439676462713376</v>
      </c>
      <c r="N159" s="13">
        <f t="shared" si="19"/>
        <v>1.1887867820218625E-5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4.7333453414622584</v>
      </c>
      <c r="H160" s="10">
        <f t="shared" si="20"/>
        <v>-4.3951686543196917</v>
      </c>
      <c r="I160">
        <f t="shared" si="16"/>
        <v>-35.161349234557534</v>
      </c>
      <c r="K160">
        <f t="shared" si="17"/>
        <v>-4.3916229354618412</v>
      </c>
      <c r="M160">
        <f t="shared" si="18"/>
        <v>-4.3916229354618412</v>
      </c>
      <c r="N160" s="13">
        <f t="shared" si="19"/>
        <v>1.2572122218916571E-5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4.7503669890638722</v>
      </c>
      <c r="H161" s="10">
        <f t="shared" si="20"/>
        <v>-4.3433764381648059</v>
      </c>
      <c r="I161">
        <f t="shared" si="16"/>
        <v>-34.747011505318447</v>
      </c>
      <c r="K161">
        <f t="shared" si="17"/>
        <v>-4.3397335429133372</v>
      </c>
      <c r="M161">
        <f t="shared" si="18"/>
        <v>-4.3397335429133372</v>
      </c>
      <c r="N161" s="13">
        <f t="shared" si="19"/>
        <v>1.3270685813172901E-5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4.7673886366654861</v>
      </c>
      <c r="H162" s="10">
        <f t="shared" si="20"/>
        <v>-4.2920401887175359</v>
      </c>
      <c r="I162">
        <f t="shared" si="16"/>
        <v>-34.336321509740287</v>
      </c>
      <c r="K162">
        <f t="shared" si="17"/>
        <v>-4.288300862137719</v>
      </c>
      <c r="M162">
        <f t="shared" si="18"/>
        <v>-4.288300862137719</v>
      </c>
      <c r="N162" s="13">
        <f t="shared" si="19"/>
        <v>1.3982563270525186E-5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4.7844102842671008</v>
      </c>
      <c r="H163" s="10">
        <f t="shared" si="20"/>
        <v>-4.2411609834545079</v>
      </c>
      <c r="I163">
        <f t="shared" si="16"/>
        <v>-33.929287867636063</v>
      </c>
      <c r="K163">
        <f t="shared" si="17"/>
        <v>-4.2373260501685515</v>
      </c>
      <c r="M163">
        <f t="shared" si="18"/>
        <v>-4.2373260501685515</v>
      </c>
      <c r="N163" s="13">
        <f t="shared" si="19"/>
        <v>1.4706713307736429E-5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4.8014319318687146</v>
      </c>
      <c r="H164" s="10">
        <f t="shared" si="20"/>
        <v>-4.1907396745747292</v>
      </c>
      <c r="I164">
        <f t="shared" si="16"/>
        <v>-33.525917396597833</v>
      </c>
      <c r="K164">
        <f t="shared" si="17"/>
        <v>-4.1868100369254027</v>
      </c>
      <c r="M164">
        <f t="shared" si="18"/>
        <v>-4.1868100369254027</v>
      </c>
      <c r="N164" s="13">
        <f t="shared" si="19"/>
        <v>1.5442052055004481E-5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4.8184535794703285</v>
      </c>
      <c r="H165" s="10">
        <f t="shared" si="20"/>
        <v>-4.1407768981098911</v>
      </c>
      <c r="I165">
        <f t="shared" si="16"/>
        <v>-33.126215184879129</v>
      </c>
      <c r="K165">
        <f t="shared" si="17"/>
        <v>-4.1367535342782622</v>
      </c>
      <c r="M165">
        <f t="shared" si="18"/>
        <v>-4.1367535342782622</v>
      </c>
      <c r="N165" s="13">
        <f t="shared" si="19"/>
        <v>1.618745652165986E-5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4.8354752270719423</v>
      </c>
      <c r="H166" s="10">
        <f t="shared" si="20"/>
        <v>-4.0912730827394954</v>
      </c>
      <c r="I166">
        <f t="shared" si="16"/>
        <v>-32.730184661915963</v>
      </c>
      <c r="K166">
        <f t="shared" si="17"/>
        <v>-4.0871570448209722</v>
      </c>
      <c r="M166">
        <f t="shared" si="18"/>
        <v>-4.0871570448209722</v>
      </c>
      <c r="N166" s="13">
        <f t="shared" si="19"/>
        <v>1.694176814672095E-5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4.8524968746735562</v>
      </c>
      <c r="H167" s="10">
        <f t="shared" si="20"/>
        <v>-4.0422284583196086</v>
      </c>
      <c r="I167">
        <f t="shared" si="16"/>
        <v>-32.337827666556869</v>
      </c>
      <c r="K167">
        <f t="shared" si="17"/>
        <v>-4.0380208703622955</v>
      </c>
      <c r="M167">
        <f t="shared" si="18"/>
        <v>-4.0380208703622955</v>
      </c>
      <c r="N167" s="13">
        <f t="shared" si="19"/>
        <v>1.7703796418526481E-5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4.8695185222751709</v>
      </c>
      <c r="H168" s="10">
        <f t="shared" si="20"/>
        <v>-3.9936430641337353</v>
      </c>
      <c r="I168">
        <f t="shared" si="16"/>
        <v>-31.949144513069882</v>
      </c>
      <c r="K168">
        <f t="shared" si="17"/>
        <v>-3.9893451201430126</v>
      </c>
      <c r="M168">
        <f t="shared" si="18"/>
        <v>-3.9893451201430126</v>
      </c>
      <c r="N168" s="13">
        <f t="shared" si="19"/>
        <v>1.8472322547389343E-5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4.8865401698767847</v>
      </c>
      <c r="H169" s="10">
        <f t="shared" si="20"/>
        <v>-3.9455167568741301</v>
      </c>
      <c r="I169">
        <f t="shared" si="16"/>
        <v>-31.56413405499304</v>
      </c>
      <c r="K169">
        <f t="shared" si="17"/>
        <v>-3.9411297187872485</v>
      </c>
      <c r="M169">
        <f t="shared" si="18"/>
        <v>-3.9411297187872485</v>
      </c>
      <c r="N169" s="13">
        <f t="shared" si="19"/>
        <v>1.9246103175749481E-5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4.9035618174783986</v>
      </c>
      <c r="H170" s="10">
        <f t="shared" si="20"/>
        <v>-3.8978492183615732</v>
      </c>
      <c r="I170">
        <f t="shared" si="16"/>
        <v>-31.182793746892585</v>
      </c>
      <c r="K170">
        <f t="shared" si="17"/>
        <v>-3.8933744139959012</v>
      </c>
      <c r="M170">
        <f t="shared" si="18"/>
        <v>-3.8933744139959012</v>
      </c>
      <c r="N170" s="13">
        <f t="shared" si="19"/>
        <v>2.0023874111036619E-5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4.9205834650800124</v>
      </c>
      <c r="H171" s="10">
        <f t="shared" si="20"/>
        <v>-3.8506399630114476</v>
      </c>
      <c r="I171">
        <f t="shared" si="16"/>
        <v>-30.805119704091581</v>
      </c>
      <c r="K171">
        <f t="shared" si="17"/>
        <v>-3.846078783989896</v>
      </c>
      <c r="M171">
        <f t="shared" si="18"/>
        <v>-3.846078783989896</v>
      </c>
      <c r="N171" s="13">
        <f t="shared" si="19"/>
        <v>2.0804354066642595E-5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4.9376051126816263</v>
      </c>
      <c r="H172" s="10">
        <f t="shared" si="20"/>
        <v>-3.8038883450536982</v>
      </c>
      <c r="I172">
        <f t="shared" si="16"/>
        <v>-30.431106760429586</v>
      </c>
      <c r="K172">
        <f t="shared" si="17"/>
        <v>-3.7992422447107512</v>
      </c>
      <c r="M172">
        <f t="shared" si="18"/>
        <v>-3.7992422447107512</v>
      </c>
      <c r="N172" s="13">
        <f t="shared" si="19"/>
        <v>2.1586248396732141E-5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4.9546267602832401</v>
      </c>
      <c r="H173" s="10">
        <f t="shared" si="20"/>
        <v>-3.7575935655140746</v>
      </c>
      <c r="I173">
        <f t="shared" si="16"/>
        <v>-30.060748524112597</v>
      </c>
      <c r="K173">
        <f t="shared" si="17"/>
        <v>-3.7528640567856919</v>
      </c>
      <c r="M173">
        <f t="shared" si="18"/>
        <v>-3.7528640567856919</v>
      </c>
      <c r="N173" s="13">
        <f t="shared" si="19"/>
        <v>2.2368252811848489E-5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4.9716484078848548</v>
      </c>
      <c r="H174" s="10">
        <f t="shared" si="20"/>
        <v>-3.7117546789638181</v>
      </c>
      <c r="I174">
        <f t="shared" si="16"/>
        <v>-29.694037431710544</v>
      </c>
      <c r="K174">
        <f t="shared" si="17"/>
        <v>-3.7069433322643488</v>
      </c>
      <c r="M174">
        <f t="shared" si="18"/>
        <v>-3.7069433322643488</v>
      </c>
      <c r="N174" s="13">
        <f t="shared" si="19"/>
        <v>2.3149057062493688E-5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4.9886700554864687</v>
      </c>
      <c r="H175" s="10">
        <f t="shared" si="20"/>
        <v>-3.6663706000447465</v>
      </c>
      <c r="I175">
        <f t="shared" si="16"/>
        <v>-29.330964800357972</v>
      </c>
      <c r="K175">
        <f t="shared" si="17"/>
        <v>-3.6614790411339553</v>
      </c>
      <c r="M175">
        <f t="shared" si="18"/>
        <v>-3.6614790411339553</v>
      </c>
      <c r="N175" s="13">
        <f t="shared" si="19"/>
        <v>2.3927348577740623E-5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5.0056917030880834</v>
      </c>
      <c r="H176" s="10">
        <f t="shared" si="20"/>
        <v>-3.6214401097765365</v>
      </c>
      <c r="I176">
        <f t="shared" si="16"/>
        <v>-28.971520878212292</v>
      </c>
      <c r="K176">
        <f t="shared" si="17"/>
        <v>-3.6164700176195939</v>
      </c>
      <c r="M176">
        <f t="shared" si="18"/>
        <v>-3.6164700176195939</v>
      </c>
      <c r="N176" s="13">
        <f t="shared" si="19"/>
        <v>2.4701816048502968E-5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5.0227133506896973</v>
      </c>
      <c r="H177" s="10">
        <f t="shared" si="20"/>
        <v>-3.576961861652737</v>
      </c>
      <c r="I177">
        <f t="shared" si="16"/>
        <v>-28.615694893221896</v>
      </c>
      <c r="K177">
        <f t="shared" si="17"/>
        <v>-3.5719149662760361</v>
      </c>
      <c r="M177">
        <f t="shared" si="18"/>
        <v>-3.5719149662760361</v>
      </c>
      <c r="N177" s="13">
        <f t="shared" si="19"/>
        <v>2.5471152943364801E-5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5.0397349982913111</v>
      </c>
      <c r="H178" s="10">
        <f t="shared" si="20"/>
        <v>-3.5329343875319337</v>
      </c>
      <c r="I178">
        <f t="shared" si="16"/>
        <v>-28.263475100255469</v>
      </c>
      <c r="K178">
        <f t="shared" si="17"/>
        <v>-3.5278124678773874</v>
      </c>
      <c r="M178">
        <f t="shared" si="18"/>
        <v>-3.5278124678773874</v>
      </c>
      <c r="N178" s="13">
        <f t="shared" si="19"/>
        <v>2.6234060947626923E-5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5.056756645892925</v>
      </c>
      <c r="H179" s="10">
        <f t="shared" si="20"/>
        <v>-3.4893561033302394</v>
      </c>
      <c r="I179">
        <f t="shared" si="16"/>
        <v>-27.914848826641915</v>
      </c>
      <c r="K179">
        <f t="shared" si="17"/>
        <v>-3.4841609851106732</v>
      </c>
      <c r="M179">
        <f t="shared" si="18"/>
        <v>-3.4841609851106732</v>
      </c>
      <c r="N179" s="13">
        <f t="shared" si="19"/>
        <v>2.6989253315268655E-5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5.0737782934945388</v>
      </c>
      <c r="H180" s="10">
        <f t="shared" si="20"/>
        <v>-3.4462253145211519</v>
      </c>
      <c r="I180">
        <f t="shared" si="16"/>
        <v>-27.569802516169215</v>
      </c>
      <c r="K180">
        <f t="shared" si="17"/>
        <v>-3.4409588680792305</v>
      </c>
      <c r="M180">
        <f t="shared" si="18"/>
        <v>-3.4409588680792305</v>
      </c>
      <c r="N180" s="13">
        <f t="shared" si="19"/>
        <v>2.7735458125626828E-5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5.0907999410961535</v>
      </c>
      <c r="H181" s="10">
        <f t="shared" si="20"/>
        <v>-3.4035402214486203</v>
      </c>
      <c r="I181">
        <f t="shared" si="16"/>
        <v>-27.228321771588963</v>
      </c>
      <c r="K181">
        <f t="shared" si="17"/>
        <v>-3.3982043596216824</v>
      </c>
      <c r="M181">
        <f t="shared" si="18"/>
        <v>-3.3982043596216824</v>
      </c>
      <c r="N181" s="13">
        <f t="shared" si="19"/>
        <v>2.8471421436173112E-5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5.1078215886977674</v>
      </c>
      <c r="H182" s="10">
        <f t="shared" si="20"/>
        <v>-3.3612989244590068</v>
      </c>
      <c r="I182">
        <f t="shared" si="16"/>
        <v>-26.890391395672054</v>
      </c>
      <c r="K182">
        <f t="shared" si="17"/>
        <v>-3.3558956004520764</v>
      </c>
      <c r="M182">
        <f t="shared" si="18"/>
        <v>-3.3558956004520764</v>
      </c>
      <c r="N182" s="13">
        <f t="shared" si="19"/>
        <v>2.9195910323870861E-5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5.1248432362993812</v>
      </c>
      <c r="H183" s="10">
        <f t="shared" si="20"/>
        <v>-3.319499428857458</v>
      </c>
      <c r="I183">
        <f t="shared" si="16"/>
        <v>-26.555995430859664</v>
      </c>
      <c r="K183">
        <f t="shared" si="17"/>
        <v>-3.3140306341265489</v>
      </c>
      <c r="M183">
        <f t="shared" si="18"/>
        <v>-3.3140306341265489</v>
      </c>
      <c r="N183" s="13">
        <f t="shared" si="19"/>
        <v>2.9907715808819245E-5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5.1418648839009951</v>
      </c>
      <c r="H184" s="10">
        <f t="shared" si="20"/>
        <v>-3.2781396496940554</v>
      </c>
      <c r="I184">
        <f t="shared" si="16"/>
        <v>-26.225117197552443</v>
      </c>
      <c r="K184">
        <f t="shared" si="17"/>
        <v>-3.2726074118418382</v>
      </c>
      <c r="M184">
        <f t="shared" si="18"/>
        <v>-3.2726074118418382</v>
      </c>
      <c r="N184" s="13">
        <f t="shared" si="19"/>
        <v>3.0605655653503958E-5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5.1588865315026089</v>
      </c>
      <c r="H185" s="10">
        <f t="shared" si="20"/>
        <v>-3.2372174163849303</v>
      </c>
      <c r="I185">
        <f t="shared" si="16"/>
        <v>-25.897739331079443</v>
      </c>
      <c r="K185">
        <f t="shared" si="17"/>
        <v>-3.2316237970707191</v>
      </c>
      <c r="M185">
        <f t="shared" si="18"/>
        <v>-3.2316237970707191</v>
      </c>
      <c r="N185" s="13">
        <f t="shared" si="19"/>
        <v>3.1288577032316653E-5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5.1759081791042227</v>
      </c>
      <c r="H186" s="10">
        <f t="shared" si="20"/>
        <v>-3.1967304771734288</v>
      </c>
      <c r="I186">
        <f t="shared" si="16"/>
        <v>-25.573843817387431</v>
      </c>
      <c r="K186">
        <f t="shared" si="17"/>
        <v>-3.1910775700393033</v>
      </c>
      <c r="M186">
        <f t="shared" si="18"/>
        <v>-3.1910775700393033</v>
      </c>
      <c r="N186" s="13">
        <f t="shared" si="19"/>
        <v>3.1955359067047927E-5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5.1929298267058366</v>
      </c>
      <c r="H187" s="10">
        <f t="shared" si="20"/>
        <v>-3.1566765034361968</v>
      </c>
      <c r="I187">
        <f t="shared" si="16"/>
        <v>-25.253412027489574</v>
      </c>
      <c r="K187">
        <f t="shared" si="17"/>
        <v>-3.1509664320510486</v>
      </c>
      <c r="M187">
        <f t="shared" si="18"/>
        <v>-3.1509664320510486</v>
      </c>
      <c r="N187" s="13">
        <f t="shared" si="19"/>
        <v>3.2604915223487357E-5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5.2099514743074504</v>
      </c>
      <c r="H188" s="10">
        <f t="shared" si="20"/>
        <v>-3.1170530938389853</v>
      </c>
      <c r="I188">
        <f t="shared" si="16"/>
        <v>-24.936424750711883</v>
      </c>
      <c r="K188">
        <f t="shared" si="17"/>
        <v>-3.1112880096621258</v>
      </c>
      <c r="M188">
        <f t="shared" si="18"/>
        <v>-3.1112880096621258</v>
      </c>
      <c r="N188" s="13">
        <f t="shared" si="19"/>
        <v>3.3236195566275811E-5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5.2269731219090652</v>
      </c>
      <c r="H189" s="10">
        <f t="shared" si="20"/>
        <v>-3.0778577783467895</v>
      </c>
      <c r="I189">
        <f t="shared" si="16"/>
        <v>-24.622862226774316</v>
      </c>
      <c r="K189">
        <f t="shared" si="17"/>
        <v>-3.0720398587126994</v>
      </c>
      <c r="M189">
        <f t="shared" si="18"/>
        <v>-3.0720398587126994</v>
      </c>
      <c r="N189" s="13">
        <f t="shared" si="19"/>
        <v>3.3848188868731945E-5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5.2439947695106799</v>
      </c>
      <c r="H190" s="10">
        <f t="shared" si="20"/>
        <v>-3.0390880220928098</v>
      </c>
      <c r="I190">
        <f t="shared" si="16"/>
        <v>-24.312704176742479</v>
      </c>
      <c r="K190">
        <f t="shared" si="17"/>
        <v>-3.0332194682185016</v>
      </c>
      <c r="M190">
        <f t="shared" si="18"/>
        <v>-3.0332194682185016</v>
      </c>
      <c r="N190" s="13">
        <f t="shared" si="19"/>
        <v>3.4439924575657551E-5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5.2610164171122937</v>
      </c>
      <c r="H191" s="10">
        <f t="shared" si="20"/>
        <v>-3.0007412291106119</v>
      </c>
      <c r="I191">
        <f t="shared" si="16"/>
        <v>-24.005929832884895</v>
      </c>
      <c r="K191">
        <f t="shared" si="17"/>
        <v>-2.9948242641270157</v>
      </c>
      <c r="M191">
        <f t="shared" si="18"/>
        <v>-2.9948242641270157</v>
      </c>
      <c r="N191" s="13">
        <f t="shared" si="19"/>
        <v>3.5010474617103267E-5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5.2780380647139076</v>
      </c>
      <c r="H192" s="10">
        <f t="shared" si="20"/>
        <v>-2.9628147459337142</v>
      </c>
      <c r="I192">
        <f t="shared" si="16"/>
        <v>-23.702517967469714</v>
      </c>
      <c r="K192">
        <f t="shared" si="17"/>
        <v>-2.9568516129423656</v>
      </c>
      <c r="M192">
        <f t="shared" si="18"/>
        <v>-2.9568516129423656</v>
      </c>
      <c r="N192" s="13">
        <f t="shared" si="19"/>
        <v>3.5558955072509395E-5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5.2950597123155214</v>
      </c>
      <c r="H193" s="10">
        <f t="shared" si="20"/>
        <v>-2.9253058650667154</v>
      </c>
      <c r="I193">
        <f t="shared" si="16"/>
        <v>-23.402446920533723</v>
      </c>
      <c r="K193">
        <f t="shared" si="17"/>
        <v>-2.9192988252230032</v>
      </c>
      <c r="M193">
        <f t="shared" si="18"/>
        <v>-2.9192988252230032</v>
      </c>
      <c r="N193" s="13">
        <f t="shared" si="19"/>
        <v>3.6084527683945925E-5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5.3120813599171353</v>
      </c>
      <c r="H194" s="10">
        <f t="shared" si="20"/>
        <v>-2.8882118283319613</v>
      </c>
      <c r="I194">
        <f t="shared" si="16"/>
        <v>-23.105694626655691</v>
      </c>
      <c r="K194">
        <f t="shared" si="17"/>
        <v>-2.8821631589560721</v>
      </c>
      <c r="M194">
        <f t="shared" si="18"/>
        <v>-2.8821631589560721</v>
      </c>
      <c r="N194" s="13">
        <f t="shared" si="19"/>
        <v>3.6586401218820027E-5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5.32910300751875</v>
      </c>
      <c r="H195" s="10">
        <f t="shared" si="20"/>
        <v>-2.8515298300956244</v>
      </c>
      <c r="I195">
        <f t="shared" si="16"/>
        <v>-22.812238640764996</v>
      </c>
      <c r="K195">
        <f t="shared" si="17"/>
        <v>-2.8454418228122416</v>
      </c>
      <c r="M195">
        <f t="shared" si="18"/>
        <v>-2.8454418228122416</v>
      </c>
      <c r="N195" s="13">
        <f t="shared" si="19"/>
        <v>3.7063832682522984E-5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5.3461246551203638</v>
      </c>
      <c r="H196" s="10">
        <f t="shared" si="20"/>
        <v>-2.8152570203769569</v>
      </c>
      <c r="I196">
        <f t="shared" si="16"/>
        <v>-22.522056163015655</v>
      </c>
      <c r="K196">
        <f t="shared" si="17"/>
        <v>-2.8091319792847251</v>
      </c>
      <c r="M196">
        <f t="shared" si="18"/>
        <v>-2.8091319792847251</v>
      </c>
      <c r="N196" s="13">
        <f t="shared" si="19"/>
        <v>3.7516128381527819E-5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5.3631463027219786</v>
      </c>
      <c r="H197" s="10">
        <f t="shared" si="20"/>
        <v>-2.779390507844377</v>
      </c>
      <c r="I197">
        <f t="shared" si="16"/>
        <v>-22.235124062755016</v>
      </c>
      <c r="K197">
        <f t="shared" si="17"/>
        <v>-2.7732307477160472</v>
      </c>
      <c r="M197">
        <f t="shared" si="18"/>
        <v>-2.7732307477160472</v>
      </c>
      <c r="N197" s="13">
        <f t="shared" si="19"/>
        <v>3.7942644838562305E-5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5.3801679503235924</v>
      </c>
      <c r="H198" s="10">
        <f t="shared" si="20"/>
        <v>-2.743927362701934</v>
      </c>
      <c r="I198">
        <f t="shared" si="16"/>
        <v>-21.951418901615472</v>
      </c>
      <c r="K198">
        <f t="shared" si="17"/>
        <v>-2.7377352072160335</v>
      </c>
      <c r="M198">
        <f t="shared" si="18"/>
        <v>-2.7377352072160335</v>
      </c>
      <c r="N198" s="13">
        <f t="shared" si="19"/>
        <v>3.8342789561568578E-5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5.3971895979252063</v>
      </c>
      <c r="H199" s="10">
        <f t="shared" si="20"/>
        <v>-2.7088646194695873</v>
      </c>
      <c r="I199">
        <f t="shared" si="16"/>
        <v>-21.670916955756699</v>
      </c>
      <c r="K199">
        <f t="shared" si="17"/>
        <v>-2.7026423994744051</v>
      </c>
      <c r="M199">
        <f t="shared" si="18"/>
        <v>-2.7026423994744051</v>
      </c>
      <c r="N199" s="13">
        <f t="shared" si="19"/>
        <v>3.8716021668445717E-5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5.4142112455268201</v>
      </c>
      <c r="H200" s="10">
        <f t="shared" si="20"/>
        <v>-2.6741992796606544</v>
      </c>
      <c r="I200">
        <f t="shared" si="16"/>
        <v>-21.393594237285235</v>
      </c>
      <c r="K200">
        <f t="shared" si="17"/>
        <v>-2.6679493314712555</v>
      </c>
      <c r="M200">
        <f t="shared" si="18"/>
        <v>-2.6679493314712555</v>
      </c>
      <c r="N200" s="13">
        <f t="shared" si="19"/>
        <v>3.9061852370171167E-5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5.4312328931284339</v>
      </c>
      <c r="H201" s="10">
        <f t="shared" si="20"/>
        <v>-2.6399283143596599</v>
      </c>
      <c r="I201">
        <f t="shared" si="16"/>
        <v>-21.119426514877279</v>
      </c>
      <c r="K201">
        <f t="shared" si="17"/>
        <v>-2.6336529780885711</v>
      </c>
      <c r="M201">
        <f t="shared" si="18"/>
        <v>-2.6336529780885711</v>
      </c>
      <c r="N201" s="13">
        <f t="shared" si="19"/>
        <v>3.937984531524247E-5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5.4482545407300478</v>
      </c>
      <c r="H202" s="10">
        <f t="shared" si="20"/>
        <v>-2.6060486667037388</v>
      </c>
      <c r="I202">
        <f t="shared" si="16"/>
        <v>-20.84838933362991</v>
      </c>
      <c r="K202">
        <f t="shared" si="17"/>
        <v>-2.5997502846259106</v>
      </c>
      <c r="M202">
        <f t="shared" si="18"/>
        <v>-2.5997502846259106</v>
      </c>
      <c r="N202" s="13">
        <f t="shared" si="19"/>
        <v>3.9669616798307215E-5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5.4652761883316625</v>
      </c>
      <c r="H203" s="10">
        <f t="shared" si="20"/>
        <v>-2.572557254270651</v>
      </c>
      <c r="I203">
        <f t="shared" si="16"/>
        <v>-20.580458034165208</v>
      </c>
      <c r="K203">
        <f t="shared" si="17"/>
        <v>-2.5662381692232072</v>
      </c>
      <c r="M203">
        <f t="shared" si="18"/>
        <v>-2.5662381692232072</v>
      </c>
      <c r="N203" s="13">
        <f t="shared" si="19"/>
        <v>3.9930835836826773E-5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5.4822978359332764</v>
      </c>
      <c r="H204" s="10">
        <f t="shared" si="20"/>
        <v>-2.5394509713763656</v>
      </c>
      <c r="I204">
        <f t="shared" si="16"/>
        <v>-20.315607771010924</v>
      </c>
      <c r="K204">
        <f t="shared" si="17"/>
        <v>-2.5331135251936279</v>
      </c>
      <c r="M204">
        <f t="shared" si="18"/>
        <v>-2.5331135251936279</v>
      </c>
      <c r="N204" s="13">
        <f t="shared" si="19"/>
        <v>4.0163224119096425E-5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5.4993194835348902</v>
      </c>
      <c r="H205" s="10">
        <f t="shared" si="20"/>
        <v>-2.5067266912851025</v>
      </c>
      <c r="I205">
        <f t="shared" si="16"/>
        <v>-20.05381353028082</v>
      </c>
      <c r="K205">
        <f t="shared" si="17"/>
        <v>-2.5003732232692855</v>
      </c>
      <c r="M205">
        <f t="shared" si="18"/>
        <v>-2.5003732232692855</v>
      </c>
      <c r="N205" s="13">
        <f t="shared" si="19"/>
        <v>4.0366555828010157E-5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5.516341131136504</v>
      </c>
      <c r="H206" s="10">
        <f t="shared" si="20"/>
        <v>-2.4743812683346191</v>
      </c>
      <c r="I206">
        <f t="shared" si="16"/>
        <v>-19.795050146676953</v>
      </c>
      <c r="K206">
        <f t="shared" si="17"/>
        <v>-2.468014113762576</v>
      </c>
      <c r="M206">
        <f t="shared" si="18"/>
        <v>-2.468014113762576</v>
      </c>
      <c r="N206" s="13">
        <f t="shared" si="19"/>
        <v>4.054065734429033E-5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5.5333627787381179</v>
      </c>
      <c r="H207" s="10">
        <f t="shared" si="20"/>
        <v>-2.4424115399794455</v>
      </c>
      <c r="I207">
        <f t="shared" si="16"/>
        <v>-19.539292319835564</v>
      </c>
      <c r="K207">
        <f t="shared" si="17"/>
        <v>-2.4360330286457579</v>
      </c>
      <c r="M207">
        <f t="shared" si="18"/>
        <v>-2.4360330286457579</v>
      </c>
      <c r="N207" s="13">
        <f t="shared" si="19"/>
        <v>4.0685406833981279E-5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5.5503844263397317</v>
      </c>
      <c r="H208" s="10">
        <f t="shared" si="20"/>
        <v>-2.410814328754713</v>
      </c>
      <c r="I208">
        <f t="shared" si="16"/>
        <v>-19.286514630037704</v>
      </c>
      <c r="K208">
        <f t="shared" si="17"/>
        <v>-2.4044267835513953</v>
      </c>
      <c r="M208">
        <f t="shared" si="18"/>
        <v>-2.4044267835513953</v>
      </c>
      <c r="N208" s="13">
        <f t="shared" si="19"/>
        <v>4.0800733724427545E-5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5.5674060739413456</v>
      </c>
      <c r="H209" s="10">
        <f t="shared" si="20"/>
        <v>-2.3795864441631136</v>
      </c>
      <c r="I209">
        <f t="shared" si="16"/>
        <v>-19.036691553304909</v>
      </c>
      <c r="K209">
        <f t="shared" si="17"/>
        <v>-2.3731921796961308</v>
      </c>
      <c r="M209">
        <f t="shared" si="18"/>
        <v>-2.3731921796961308</v>
      </c>
      <c r="N209" s="13">
        <f t="shared" si="19"/>
        <v>4.0886618073718428E-5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5.5844277215429603</v>
      </c>
      <c r="H210" s="10">
        <f t="shared" si="20"/>
        <v>-2.3487246844874754</v>
      </c>
      <c r="I210">
        <f t="shared" si="16"/>
        <v>-18.789797475899803</v>
      </c>
      <c r="K210">
        <f t="shared" si="17"/>
        <v>-2.3423260057302517</v>
      </c>
      <c r="M210">
        <f t="shared" si="18"/>
        <v>-2.3423260057302517</v>
      </c>
      <c r="N210" s="13">
        <f t="shared" si="19"/>
        <v>4.094308983814537E-5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5.601449369144575</v>
      </c>
      <c r="H211" s="10">
        <f t="shared" si="20"/>
        <v>-2.3182258385313492</v>
      </c>
      <c r="I211">
        <f t="shared" si="16"/>
        <v>-18.545806708250794</v>
      </c>
      <c r="K211">
        <f t="shared" si="17"/>
        <v>-2.3118250395153748</v>
      </c>
      <c r="M211">
        <f t="shared" si="18"/>
        <v>-2.3118250395153748</v>
      </c>
      <c r="N211" s="13">
        <f t="shared" si="19"/>
        <v>4.0970228042899569E-5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5.6184710167461889</v>
      </c>
      <c r="H212" s="10">
        <f t="shared" si="20"/>
        <v>-2.2880866872899479</v>
      </c>
      <c r="I212">
        <f t="shared" ref="I212:I275" si="23">H212*$E$6</f>
        <v>-18.304693498319583</v>
      </c>
      <c r="K212">
        <f t="shared" ref="K212:K275" si="24">(1/2)*($L$9*$L$4*EXP(-$L$7*$O$6*(G212/$O$6-1))-($L$9*$L$6*EXP(-$L$5*$O$6*(G212/$O$6-1))))</f>
        <v>-2.2816860498325711</v>
      </c>
      <c r="M212">
        <f t="shared" ref="M212:M275" si="25">(1/2)*($L$9*$O$4*EXP(-$O$8*$O$6*(G212/$O$6-1))-($L$9*$O$7*EXP(-$O$5*$O$6*(G212/$O$6-1))))</f>
        <v>-2.2816860498325711</v>
      </c>
      <c r="N212" s="13">
        <f t="shared" ref="N212:N275" si="26">(M212-H212)^2*O212</f>
        <v>4.0968159860775528E-5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5.6354926643478027</v>
      </c>
      <c r="H213" s="10">
        <f t="shared" ref="H213:H276" si="27">-(-$B$4)*(1+D213+$E$5*D213^3)*EXP(-D213)</f>
        <v>-2.2583040055536796</v>
      </c>
      <c r="I213">
        <f t="shared" si="23"/>
        <v>-18.066432044429437</v>
      </c>
      <c r="K213">
        <f t="shared" si="24"/>
        <v>-2.2519057980231083</v>
      </c>
      <c r="M213">
        <f t="shared" si="25"/>
        <v>-2.2519057980231083</v>
      </c>
      <c r="N213" s="13">
        <f t="shared" si="26"/>
        <v>4.093705960425927E-5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5.6525143119494166</v>
      </c>
      <c r="H214" s="10">
        <f t="shared" si="27"/>
        <v>-2.2288745634464955</v>
      </c>
      <c r="I214">
        <f t="shared" si="23"/>
        <v>-17.830996507571964</v>
      </c>
      <c r="K214">
        <f t="shared" si="24"/>
        <v>-2.2224810395640215</v>
      </c>
      <c r="M214">
        <f t="shared" si="25"/>
        <v>-2.2224810395640215</v>
      </c>
      <c r="N214" s="13">
        <f t="shared" si="26"/>
        <v>4.0877147635764631E-5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5.6695359595510304</v>
      </c>
      <c r="H215" s="10">
        <f t="shared" si="27"/>
        <v>-2.1997951279011545</v>
      </c>
      <c r="I215">
        <f t="shared" si="23"/>
        <v>-17.598361023209236</v>
      </c>
      <c r="K215">
        <f t="shared" si="24"/>
        <v>-2.1934085255805496</v>
      </c>
      <c r="M215">
        <f t="shared" si="25"/>
        <v>-2.1934085255805496</v>
      </c>
      <c r="N215" s="13">
        <f t="shared" si="26"/>
        <v>4.0788689201556539E-5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5.6865576071526442</v>
      </c>
      <c r="H216" s="10">
        <f t="shared" si="27"/>
        <v>-2.1710624640734881</v>
      </c>
      <c r="I216">
        <f t="shared" si="23"/>
        <v>-17.368499712587905</v>
      </c>
      <c r="K216">
        <f t="shared" si="24"/>
        <v>-2.164685004297497</v>
      </c>
      <c r="M216">
        <f t="shared" si="25"/>
        <v>-2.164685004297497</v>
      </c>
      <c r="N216" s="13">
        <f t="shared" si="26"/>
        <v>4.0671993194384894E-5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5.7035792547542581</v>
      </c>
      <c r="H217" s="10">
        <f t="shared" si="27"/>
        <v>-2.1426733366976523</v>
      </c>
      <c r="I217">
        <f t="shared" si="23"/>
        <v>-17.141386693581218</v>
      </c>
      <c r="K217">
        <f t="shared" si="24"/>
        <v>-2.1363072224314759</v>
      </c>
      <c r="M217">
        <f t="shared" si="25"/>
        <v>-2.1363072224314759</v>
      </c>
      <c r="N217" s="13">
        <f t="shared" si="26"/>
        <v>4.0527410850014586E-5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5.7206009023558728</v>
      </c>
      <c r="H218" s="10">
        <f t="shared" si="27"/>
        <v>-2.1146245113843225</v>
      </c>
      <c r="I218">
        <f t="shared" si="23"/>
        <v>-16.91699609107458</v>
      </c>
      <c r="K218">
        <f t="shared" si="24"/>
        <v>-2.1082719265259406</v>
      </c>
      <c r="M218">
        <f t="shared" si="25"/>
        <v>-2.1082719265259406</v>
      </c>
      <c r="N218" s="13">
        <f t="shared" si="26"/>
        <v>4.035533438294248E-5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5.7376225499574867</v>
      </c>
      <c r="H219" s="10">
        <f t="shared" si="27"/>
        <v>-2.0869127558637057</v>
      </c>
      <c r="I219">
        <f t="shared" si="23"/>
        <v>-16.695302046909646</v>
      </c>
      <c r="K219">
        <f t="shared" si="24"/>
        <v>-2.0805758642308869</v>
      </c>
      <c r="M219">
        <f t="shared" si="25"/>
        <v>-2.0805758642308869</v>
      </c>
      <c r="N219" s="13">
        <f t="shared" si="26"/>
        <v>4.0156195566089025E-5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5.7546441975591005</v>
      </c>
      <c r="H220" s="10">
        <f t="shared" si="27"/>
        <v>-2.0595348411751999</v>
      </c>
      <c r="I220">
        <f t="shared" si="23"/>
        <v>-16.476278729401599</v>
      </c>
      <c r="K220">
        <f t="shared" si="24"/>
        <v>-2.0532157855289634</v>
      </c>
      <c r="M220">
        <f t="shared" si="25"/>
        <v>-2.0532157855289634</v>
      </c>
      <c r="N220" s="13">
        <f t="shared" si="26"/>
        <v>3.9930464260233026E-5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5.7716658451607143</v>
      </c>
      <c r="H221" s="10">
        <f t="shared" si="27"/>
        <v>-2.0324875428054718</v>
      </c>
      <c r="I221">
        <f t="shared" si="23"/>
        <v>-16.259900342443775</v>
      </c>
      <c r="K221">
        <f t="shared" si="24"/>
        <v>-2.0261884439097932</v>
      </c>
      <c r="M221">
        <f t="shared" si="25"/>
        <v>-2.0261884439097932</v>
      </c>
      <c r="N221" s="13">
        <f t="shared" si="26"/>
        <v>3.9678646897539227E-5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5.7886874927623291</v>
      </c>
      <c r="H222" s="10">
        <f t="shared" si="27"/>
        <v>-2.0057676417766714</v>
      </c>
      <c r="I222">
        <f t="shared" si="23"/>
        <v>-16.046141134213372</v>
      </c>
      <c r="K222">
        <f t="shared" si="24"/>
        <v>-1.9994905974941739</v>
      </c>
      <c r="M222">
        <f t="shared" si="25"/>
        <v>-1.9994905974941739</v>
      </c>
      <c r="N222" s="13">
        <f t="shared" si="26"/>
        <v>3.9401284924434989E-5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5.8057091403639429</v>
      </c>
      <c r="H223" s="10">
        <f t="shared" si="27"/>
        <v>-1.9793719256864541</v>
      </c>
      <c r="I223">
        <f t="shared" si="23"/>
        <v>-15.834975405491633</v>
      </c>
      <c r="K223">
        <f t="shared" si="24"/>
        <v>-1.9731190101097875</v>
      </c>
      <c r="M223">
        <f t="shared" si="25"/>
        <v>-1.9731190101097875</v>
      </c>
      <c r="N223" s="13">
        <f t="shared" si="26"/>
        <v>3.9098953208920159E-5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5.8227307879655577</v>
      </c>
      <c r="H224" s="10">
        <f t="shared" si="27"/>
        <v>-1.9532971897014144</v>
      </c>
      <c r="I224">
        <f t="shared" si="23"/>
        <v>-15.626377517611315</v>
      </c>
      <c r="K224">
        <f t="shared" si="24"/>
        <v>-1.9470704523200322</v>
      </c>
      <c r="M224">
        <f t="shared" si="25"/>
        <v>-1.9470704523200322</v>
      </c>
      <c r="N224" s="13">
        <f t="shared" si="26"/>
        <v>3.8772258416702974E-5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5.8397524355671715</v>
      </c>
      <c r="H225" s="10">
        <f t="shared" si="27"/>
        <v>-1.9275402375055102</v>
      </c>
      <c r="I225">
        <f t="shared" si="23"/>
        <v>-15.420321900044081</v>
      </c>
      <c r="K225">
        <f t="shared" si="24"/>
        <v>-1.9213417024075032</v>
      </c>
      <c r="M225">
        <f t="shared" si="25"/>
        <v>-1.9213417024075032</v>
      </c>
      <c r="N225" s="13">
        <f t="shared" si="26"/>
        <v>3.8421837361223915E-5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5.8567740831687853</v>
      </c>
      <c r="H226" s="10">
        <f t="shared" si="27"/>
        <v>-1.9020978822049888</v>
      </c>
      <c r="I226">
        <f t="shared" si="23"/>
        <v>-15.21678305763991</v>
      </c>
      <c r="K226">
        <f t="shared" si="24"/>
        <v>-1.8959295473136248</v>
      </c>
      <c r="M226">
        <f t="shared" si="25"/>
        <v>-1.8959295473136248</v>
      </c>
      <c r="N226" s="13">
        <f t="shared" si="26"/>
        <v>3.80483553320176E-5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5.8737957307703992</v>
      </c>
      <c r="H227" s="10">
        <f t="shared" si="27"/>
        <v>-1.8769669471912922</v>
      </c>
      <c r="I227">
        <f t="shared" si="23"/>
        <v>-15.015735577530338</v>
      </c>
      <c r="K227">
        <f t="shared" si="24"/>
        <v>-1.870830783535905</v>
      </c>
      <c r="M227">
        <f t="shared" si="25"/>
        <v>-1.870830783535905</v>
      </c>
      <c r="N227" s="13">
        <f t="shared" si="26"/>
        <v>3.7652504405694328E-5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5.890817378372013</v>
      </c>
      <c r="H228" s="10">
        <f t="shared" si="27"/>
        <v>-1.8521442669633659</v>
      </c>
      <c r="I228">
        <f t="shared" si="23"/>
        <v>-14.817154135706927</v>
      </c>
      <c r="K228">
        <f t="shared" si="24"/>
        <v>-1.8460422179841849</v>
      </c>
      <c r="M228">
        <f t="shared" si="25"/>
        <v>-1.8460422179841849</v>
      </c>
      <c r="N228" s="13">
        <f t="shared" si="26"/>
        <v>3.7235001744323705E-5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5.9078390259736269</v>
      </c>
      <c r="H229" s="10">
        <f t="shared" si="27"/>
        <v>-1.827626687910757</v>
      </c>
      <c r="I229">
        <f t="shared" si="23"/>
        <v>-14.621013503286056</v>
      </c>
      <c r="K229">
        <f t="shared" si="24"/>
        <v>-1.8215606687972834</v>
      </c>
      <c r="M229">
        <f t="shared" si="25"/>
        <v>-1.8215606687972834</v>
      </c>
      <c r="N229" s="13">
        <f t="shared" si="26"/>
        <v>3.6796587885027007E-5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5.9248606735752416</v>
      </c>
      <c r="H230" s="10">
        <f t="shared" si="27"/>
        <v>-1.8034110690588396</v>
      </c>
      <c r="I230">
        <f t="shared" si="23"/>
        <v>-14.427288552470717</v>
      </c>
      <c r="K230">
        <f t="shared" si="24"/>
        <v>-1.7973829661213425</v>
      </c>
      <c r="M230">
        <f t="shared" si="25"/>
        <v>-1.7973829661213425</v>
      </c>
      <c r="N230" s="13">
        <f t="shared" si="26"/>
        <v>3.6338025025061345E-5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5.9418823211768554</v>
      </c>
      <c r="H231" s="10">
        <f t="shared" si="27"/>
        <v>-1.7794942827774785</v>
      </c>
      <c r="I231">
        <f t="shared" si="23"/>
        <v>-14.235954262219828</v>
      </c>
      <c r="K231">
        <f t="shared" si="24"/>
        <v>-1.773505952851173</v>
      </c>
      <c r="M231">
        <f t="shared" si="25"/>
        <v>-1.773505952851173</v>
      </c>
      <c r="N231" s="13">
        <f t="shared" si="26"/>
        <v>3.5860095306285927E-5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5.9589039687784693</v>
      </c>
      <c r="H232" s="10">
        <f t="shared" si="27"/>
        <v>-1.7558732154543784</v>
      </c>
      <c r="I232">
        <f t="shared" si="23"/>
        <v>-14.046985723635027</v>
      </c>
      <c r="K232">
        <f t="shared" si="24"/>
        <v>-1.7499264853358243</v>
      </c>
      <c r="M232">
        <f t="shared" si="25"/>
        <v>-1.7499264853358243</v>
      </c>
      <c r="N232" s="13">
        <f t="shared" si="26"/>
        <v>3.5363599102918066E-5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5.9759256163800831</v>
      </c>
      <c r="H233" s="10">
        <f t="shared" si="27"/>
        <v>-1.7325447681343471</v>
      </c>
      <c r="I233">
        <f t="shared" si="23"/>
        <v>-13.860358145074777</v>
      </c>
      <c r="K233">
        <f t="shared" si="24"/>
        <v>-1.726641434049615</v>
      </c>
      <c r="M233">
        <f t="shared" si="25"/>
        <v>-1.726641434049615</v>
      </c>
      <c r="N233" s="13">
        <f t="shared" si="26"/>
        <v>3.4849353315959691E-5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5.992947263981697</v>
      </c>
      <c r="H234" s="10">
        <f t="shared" si="27"/>
        <v>-1.7095058571256629</v>
      </c>
      <c r="I234">
        <f t="shared" si="23"/>
        <v>-13.676046857005304</v>
      </c>
      <c r="K234">
        <f t="shared" si="24"/>
        <v>-1.7036476842297805</v>
      </c>
      <c r="M234">
        <f t="shared" si="25"/>
        <v>-1.7036476842297805</v>
      </c>
      <c r="N234" s="13">
        <f t="shared" si="26"/>
        <v>3.4318189678051402E-5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6.0099689115833108</v>
      </c>
      <c r="H235" s="10">
        <f t="shared" si="27"/>
        <v>-1.6867534145746788</v>
      </c>
      <c r="I235">
        <f t="shared" si="23"/>
        <v>-13.49402731659743</v>
      </c>
      <c r="K235">
        <f t="shared" si="24"/>
        <v>-1.680942136481866</v>
      </c>
      <c r="M235">
        <f t="shared" si="25"/>
        <v>-1.680942136481866</v>
      </c>
      <c r="N235" s="13">
        <f t="shared" si="26"/>
        <v>3.3770953072005841E-5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6.0269905591849247</v>
      </c>
      <c r="H236" s="10">
        <f t="shared" si="27"/>
        <v>-1.6642843890097898</v>
      </c>
      <c r="I236">
        <f t="shared" si="23"/>
        <v>-13.314275112078318</v>
      </c>
      <c r="K236">
        <f t="shared" si="24"/>
        <v>-1.6585217073539897</v>
      </c>
      <c r="M236">
        <f t="shared" si="25"/>
        <v>-1.6585217073539897</v>
      </c>
      <c r="N236" s="13">
        <f t="shared" si="26"/>
        <v>3.3208499866094668E-5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6.0440122067865394</v>
      </c>
      <c r="H237" s="10">
        <f t="shared" si="27"/>
        <v>-1.642095745855835</v>
      </c>
      <c r="I237">
        <f t="shared" si="23"/>
        <v>-13.13676596684668</v>
      </c>
      <c r="K237">
        <f t="shared" si="24"/>
        <v>-1.6363833298810269</v>
      </c>
      <c r="M237">
        <f t="shared" si="25"/>
        <v>-1.6363833298810269</v>
      </c>
      <c r="N237" s="13">
        <f t="shared" si="26"/>
        <v>3.2631696269242708E-5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6.0610338543881541</v>
      </c>
      <c r="H238" s="10">
        <f t="shared" si="27"/>
        <v>-1.6201844679199768</v>
      </c>
      <c r="I238">
        <f t="shared" si="23"/>
        <v>-12.961475743359815</v>
      </c>
      <c r="K238">
        <f t="shared" si="24"/>
        <v>-1.6145239540997469</v>
      </c>
      <c r="M238">
        <f t="shared" si="25"/>
        <v>-1.6145239540997469</v>
      </c>
      <c r="N238" s="13">
        <f t="shared" si="26"/>
        <v>3.2041416709013894E-5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6.078055501989768</v>
      </c>
      <c r="H239" s="10">
        <f t="shared" si="27"/>
        <v>-1.5985475558500721</v>
      </c>
      <c r="I239">
        <f t="shared" si="23"/>
        <v>-12.788380446800577</v>
      </c>
      <c r="K239">
        <f t="shared" si="24"/>
        <v>-1.5929405475359344</v>
      </c>
      <c r="M239">
        <f t="shared" si="25"/>
        <v>-1.5929405475359344</v>
      </c>
      <c r="N239" s="13">
        <f t="shared" si="26"/>
        <v>3.1438542234809746E-5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6.0950771495913818</v>
      </c>
      <c r="H240" s="10">
        <f t="shared" si="27"/>
        <v>-1.5771820285665166</v>
      </c>
      <c r="I240">
        <f t="shared" si="23"/>
        <v>-12.617456228532133</v>
      </c>
      <c r="K240">
        <f t="shared" si="24"/>
        <v>-1.5716300956644229</v>
      </c>
      <c r="M240">
        <f t="shared" si="25"/>
        <v>-1.5716300956644229</v>
      </c>
      <c r="N240" s="13">
        <f t="shared" si="26"/>
        <v>3.0823958949350123E-5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6.1120987971929956</v>
      </c>
      <c r="H241" s="10">
        <f t="shared" si="27"/>
        <v>-1.556084923668507</v>
      </c>
      <c r="I241">
        <f t="shared" si="23"/>
        <v>-12.448679389348056</v>
      </c>
      <c r="K241">
        <f t="shared" si="24"/>
        <v>-1.5505896023430346</v>
      </c>
      <c r="M241">
        <f t="shared" si="25"/>
        <v>-1.5505896023430346</v>
      </c>
      <c r="N241" s="13">
        <f t="shared" si="26"/>
        <v>3.0198556470192613E-5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6.1291204447946095</v>
      </c>
      <c r="H242" s="10">
        <f t="shared" si="27"/>
        <v>-1.5352532978156483</v>
      </c>
      <c r="I242">
        <f t="shared" si="23"/>
        <v>-12.282026382525187</v>
      </c>
      <c r="K242">
        <f t="shared" si="24"/>
        <v>-1.5298160902213014</v>
      </c>
      <c r="M242">
        <f t="shared" si="25"/>
        <v>-1.5298160902213014</v>
      </c>
      <c r="N242" s="13">
        <f t="shared" si="26"/>
        <v>2.9563226424024256E-5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6.1461420923962242</v>
      </c>
      <c r="H243" s="10">
        <f t="shared" si="27"/>
        <v>-1.5146842270857863</v>
      </c>
      <c r="I243">
        <f t="shared" si="23"/>
        <v>-12.117473816686291</v>
      </c>
      <c r="K243">
        <f t="shared" si="24"/>
        <v>-1.5093066011248772</v>
      </c>
      <c r="M243">
        <f t="shared" si="25"/>
        <v>-1.5093066011248772</v>
      </c>
      <c r="N243" s="13">
        <f t="shared" si="26"/>
        <v>2.8918860975443216E-5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6.1631637399978381</v>
      </c>
      <c r="H244" s="10">
        <f t="shared" si="27"/>
        <v>-1.494374807309941</v>
      </c>
      <c r="I244">
        <f t="shared" si="23"/>
        <v>-11.954998458479528</v>
      </c>
      <c r="K244">
        <f t="shared" si="24"/>
        <v>-1.4890581964164862</v>
      </c>
      <c r="M244">
        <f t="shared" si="25"/>
        <v>-1.4890581964164862</v>
      </c>
      <c r="N244" s="13">
        <f t="shared" si="26"/>
        <v>2.8266351392402348E-5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6.1801853875994519</v>
      </c>
      <c r="H245" s="10">
        <f t="shared" si="27"/>
        <v>-1.4743221543851686</v>
      </c>
      <c r="I245">
        <f t="shared" si="23"/>
        <v>-11.794577235081348</v>
      </c>
      <c r="K245">
        <f t="shared" si="24"/>
        <v>-1.4690679573342491</v>
      </c>
      <c r="M245">
        <f t="shared" si="25"/>
        <v>-1.4690679573342491</v>
      </c>
      <c r="N245" s="13">
        <f t="shared" si="26"/>
        <v>2.760658664989066E-5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6.1972070352010658</v>
      </c>
      <c r="H246" s="10">
        <f t="shared" si="27"/>
        <v>-1.4545234045661626</v>
      </c>
      <c r="I246">
        <f t="shared" si="23"/>
        <v>-11.636187236529301</v>
      </c>
      <c r="K246">
        <f t="shared" si="24"/>
        <v>-1.449332985308188</v>
      </c>
      <c r="M246">
        <f t="shared" si="25"/>
        <v>-1.449332985308188</v>
      </c>
      <c r="N246" s="13">
        <f t="shared" si="26"/>
        <v>2.6940452073553471E-5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6.2142286828026796</v>
      </c>
      <c r="H247" s="10">
        <f t="shared" si="27"/>
        <v>-1.4349757147363791</v>
      </c>
      <c r="I247">
        <f t="shared" si="23"/>
        <v>-11.479805717891033</v>
      </c>
      <c r="K247">
        <f t="shared" si="24"/>
        <v>-1.429850402255699</v>
      </c>
      <c r="M247">
        <f t="shared" si="25"/>
        <v>-1.429850402255699</v>
      </c>
      <c r="N247" s="13">
        <f t="shared" si="26"/>
        <v>2.626882802461463E-5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6.2312503304042934</v>
      </c>
      <c r="H248" s="10">
        <f t="shared" si="27"/>
        <v>-1.4156762626594475</v>
      </c>
      <c r="I248">
        <f t="shared" si="23"/>
        <v>-11.32541010127558</v>
      </c>
      <c r="K248">
        <f t="shared" si="24"/>
        <v>-1.4106173508567403</v>
      </c>
      <c r="M248">
        <f t="shared" si="25"/>
        <v>-1.4106173508567403</v>
      </c>
      <c r="N248" s="13">
        <f t="shared" si="26"/>
        <v>2.5592588627569425E-5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6.2482719780059073</v>
      </c>
      <c r="H249" s="10">
        <f t="shared" si="27"/>
        <v>-1.3966222472115981</v>
      </c>
      <c r="I249">
        <f t="shared" si="23"/>
        <v>-11.172977977692785</v>
      </c>
      <c r="K249">
        <f t="shared" si="24"/>
        <v>-1.3916309948094863</v>
      </c>
      <c r="M249">
        <f t="shared" si="25"/>
        <v>-1.3916309948094863</v>
      </c>
      <c r="N249" s="13">
        <f t="shared" si="26"/>
        <v>2.4912600541587265E-5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6.265293625607522</v>
      </c>
      <c r="H250" s="10">
        <f t="shared" si="27"/>
        <v>-1.3778108885958178</v>
      </c>
      <c r="I250">
        <f t="shared" si="23"/>
        <v>-11.022487108766542</v>
      </c>
      <c r="K250">
        <f t="shared" si="24"/>
        <v>-1.3728885190671285</v>
      </c>
      <c r="M250">
        <f t="shared" si="25"/>
        <v>-1.3728885190671285</v>
      </c>
      <c r="N250" s="13">
        <f t="shared" si="26"/>
        <v>2.4229721776968886E-5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6.2823152732091367</v>
      </c>
      <c r="H251" s="10">
        <f t="shared" si="27"/>
        <v>-1.3592394285384284</v>
      </c>
      <c r="I251">
        <f t="shared" si="23"/>
        <v>-10.873915428307427</v>
      </c>
      <c r="K251">
        <f t="shared" si="24"/>
        <v>-1.354387130056556</v>
      </c>
      <c r="M251">
        <f t="shared" si="25"/>
        <v>-1.354387130056556</v>
      </c>
      <c r="N251" s="13">
        <f t="shared" si="26"/>
        <v>2.3544800557181277E-5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6.2993369208107506</v>
      </c>
      <c r="H252" s="10">
        <f t="shared" si="27"/>
        <v>-1.3409051304687465</v>
      </c>
      <c r="I252">
        <f t="shared" si="23"/>
        <v>-10.727241043749972</v>
      </c>
      <c r="K252">
        <f t="shared" si="24"/>
        <v>-1.3361240558795471</v>
      </c>
      <c r="M252">
        <f t="shared" si="25"/>
        <v>-1.3361240558795471</v>
      </c>
      <c r="N252" s="13">
        <f t="shared" si="26"/>
        <v>2.2858674227488287E-5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6.3163585684123644</v>
      </c>
      <c r="H253" s="10">
        <f t="shared" si="27"/>
        <v>-1.3228052796824772</v>
      </c>
      <c r="I253">
        <f t="shared" si="23"/>
        <v>-10.582442237459817</v>
      </c>
      <c r="K253">
        <f t="shared" si="24"/>
        <v>-1.3180965464971239</v>
      </c>
      <c r="M253">
        <f t="shared" si="25"/>
        <v>-1.3180965464971239</v>
      </c>
      <c r="N253" s="13">
        <f t="shared" si="26"/>
        <v>2.2172168210846995E-5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6.3333802160139783</v>
      </c>
      <c r="H254" s="10">
        <f t="shared" si="27"/>
        <v>-1.3049371834894641</v>
      </c>
      <c r="I254">
        <f t="shared" si="23"/>
        <v>-10.439497467915713</v>
      </c>
      <c r="K254">
        <f t="shared" si="24"/>
        <v>-1.3003018738977208</v>
      </c>
      <c r="M254">
        <f t="shared" si="25"/>
        <v>-1.3003018738977208</v>
      </c>
      <c r="N254" s="13">
        <f t="shared" si="26"/>
        <v>2.1486095011307413E-5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6.3504018636155921</v>
      </c>
      <c r="H255" s="10">
        <f t="shared" si="27"/>
        <v>-1.2872981713463989</v>
      </c>
      <c r="I255">
        <f t="shared" si="23"/>
        <v>-10.298385370771191</v>
      </c>
      <c r="K255">
        <f t="shared" si="24"/>
        <v>-1.2827373322497482</v>
      </c>
      <c r="M255">
        <f t="shared" si="25"/>
        <v>-1.2827373322497482</v>
      </c>
      <c r="N255" s="13">
        <f t="shared" si="26"/>
        <v>2.080125326553781E-5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6.3674235112172068</v>
      </c>
      <c r="H256" s="10">
        <f t="shared" si="27"/>
        <v>-1.269885594975076</v>
      </c>
      <c r="I256">
        <f t="shared" si="23"/>
        <v>-10.159084759800608</v>
      </c>
      <c r="K256">
        <f t="shared" si="24"/>
        <v>-1.2654002380391418</v>
      </c>
      <c r="M256">
        <f t="shared" si="25"/>
        <v>-1.2654002380391418</v>
      </c>
      <c r="N256" s="13">
        <f t="shared" si="26"/>
        <v>2.0118426842733169E-5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6.3844451588188216</v>
      </c>
      <c r="H257" s="10">
        <f t="shared" si="27"/>
        <v>-1.2526968284667646</v>
      </c>
      <c r="I257">
        <f t="shared" si="23"/>
        <v>-10.021574627734116</v>
      </c>
      <c r="K257">
        <f t="shared" si="24"/>
        <v>-1.2482879301924874</v>
      </c>
      <c r="M257">
        <f t="shared" si="25"/>
        <v>-1.2482879301924874</v>
      </c>
      <c r="N257" s="13">
        <f t="shared" si="26"/>
        <v>1.9438383992924039E-5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6.4014668064204336</v>
      </c>
      <c r="H258" s="10">
        <f t="shared" si="27"/>
        <v>-1.2357292683732322</v>
      </c>
      <c r="I258">
        <f t="shared" si="23"/>
        <v>-9.8858341469858573</v>
      </c>
      <c r="K258">
        <f t="shared" si="24"/>
        <v>-1.2313977701862491</v>
      </c>
      <c r="M258">
        <f t="shared" si="25"/>
        <v>-1.2313977701862491</v>
      </c>
      <c r="N258" s="13">
        <f t="shared" si="26"/>
        <v>1.8761876543837753E-5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6.4184884540220484</v>
      </c>
      <c r="H259" s="10">
        <f t="shared" si="27"/>
        <v>-1.2189803337849687</v>
      </c>
      <c r="I259">
        <f t="shared" si="23"/>
        <v>-9.7518426702797498</v>
      </c>
      <c r="K259">
        <f t="shared" si="24"/>
        <v>-1.2147271421426251</v>
      </c>
      <c r="M259">
        <f t="shared" si="25"/>
        <v>-1.2147271421426251</v>
      </c>
      <c r="N259" s="13">
        <f t="shared" si="26"/>
        <v>1.8089639146501555E-5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6.4355101016236622</v>
      </c>
      <c r="H260" s="10">
        <f t="shared" si="27"/>
        <v>-1.202447466397107</v>
      </c>
      <c r="I260">
        <f t="shared" si="23"/>
        <v>-9.6195797311768558</v>
      </c>
      <c r="K260">
        <f t="shared" si="24"/>
        <v>-1.1982734529126156</v>
      </c>
      <c r="M260">
        <f t="shared" si="25"/>
        <v>-1.1982734529126156</v>
      </c>
      <c r="N260" s="13">
        <f t="shared" si="26"/>
        <v>1.7422388568716235E-5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6.4525317492252761</v>
      </c>
      <c r="H261" s="10">
        <f t="shared" si="27"/>
        <v>-1.1861281305635434</v>
      </c>
      <c r="I261">
        <f t="shared" si="23"/>
        <v>-9.4890250445083471</v>
      </c>
      <c r="K261">
        <f t="shared" si="24"/>
        <v>-1.1820341321466994</v>
      </c>
      <c r="M261">
        <f t="shared" si="25"/>
        <v>-1.1820341321466994</v>
      </c>
      <c r="N261" s="13">
        <f t="shared" si="26"/>
        <v>1.6760823037121107E-5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6.4695533968268899</v>
      </c>
      <c r="H262" s="10">
        <f t="shared" si="27"/>
        <v>-1.1700198133397419</v>
      </c>
      <c r="I262">
        <f t="shared" si="23"/>
        <v>-9.3601585067179354</v>
      </c>
      <c r="K262">
        <f t="shared" si="24"/>
        <v>-1.1660066323536891</v>
      </c>
      <c r="M262">
        <f t="shared" si="25"/>
        <v>-1.1660066323536891</v>
      </c>
      <c r="N262" s="13">
        <f t="shared" si="26"/>
        <v>1.610562162681617E-5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6.4865750444285037</v>
      </c>
      <c r="H263" s="10">
        <f t="shared" si="27"/>
        <v>-1.1541200245146768</v>
      </c>
      <c r="I263">
        <f t="shared" si="23"/>
        <v>-9.2329601961174141</v>
      </c>
      <c r="K263">
        <f t="shared" si="24"/>
        <v>-1.1501884289482027</v>
      </c>
      <c r="M263">
        <f t="shared" si="25"/>
        <v>-1.1501884289482027</v>
      </c>
      <c r="N263" s="13">
        <f t="shared" si="26"/>
        <v>1.5457443698318363E-5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6.5035966920301194</v>
      </c>
      <c r="H264" s="10">
        <f t="shared" si="27"/>
        <v>-1.1384262966323697</v>
      </c>
      <c r="I264">
        <f t="shared" si="23"/>
        <v>-9.1074103730589577</v>
      </c>
      <c r="K264">
        <f t="shared" si="24"/>
        <v>-1.1345770202871843</v>
      </c>
      <c r="M264">
        <f t="shared" si="25"/>
        <v>-1.1345770202871843</v>
      </c>
      <c r="N264" s="13">
        <f t="shared" si="26"/>
        <v>1.4816928381603815E-5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6.5206183396317314</v>
      </c>
      <c r="H265" s="10">
        <f t="shared" si="27"/>
        <v>-1.1229361850034538</v>
      </c>
      <c r="I265">
        <f t="shared" si="23"/>
        <v>-8.9834894800276306</v>
      </c>
      <c r="K265">
        <f t="shared" si="24"/>
        <v>-1.1191699276959659</v>
      </c>
      <c r="M265">
        <f t="shared" si="25"/>
        <v>-1.1191699276959659</v>
      </c>
      <c r="N265" s="13">
        <f t="shared" si="26"/>
        <v>1.418469410620615E-5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6.537639987233347</v>
      </c>
      <c r="H266" s="10">
        <f t="shared" si="27"/>
        <v>-1.1076472677071825</v>
      </c>
      <c r="I266">
        <f t="shared" si="23"/>
        <v>-8.8611781416574598</v>
      </c>
      <c r="K266">
        <f t="shared" si="24"/>
        <v>-1.103964695484231</v>
      </c>
      <c r="M266">
        <f t="shared" si="25"/>
        <v>-1.103964695484231</v>
      </c>
      <c r="N266" s="13">
        <f t="shared" si="26"/>
        <v>1.3561338177253437E-5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6.5546616348349609</v>
      </c>
      <c r="H267" s="10">
        <f t="shared" si="27"/>
        <v>-1.0925571455842888</v>
      </c>
      <c r="I267">
        <f t="shared" si="23"/>
        <v>-8.7404571646743108</v>
      </c>
      <c r="K267">
        <f t="shared" si="24"/>
        <v>-1.088958890952358</v>
      </c>
      <c r="M267">
        <f t="shared" si="25"/>
        <v>-1.088958890952358</v>
      </c>
      <c r="N267" s="13">
        <f t="shared" si="26"/>
        <v>1.2947436396211917E-5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6.5716832824365747</v>
      </c>
      <c r="H268" s="10">
        <f t="shared" si="27"/>
        <v>-1.0776634422210916</v>
      </c>
      <c r="I268">
        <f t="shared" si="23"/>
        <v>-8.6213075377687325</v>
      </c>
      <c r="K268">
        <f t="shared" si="24"/>
        <v>-1.0741501043884867</v>
      </c>
      <c r="M268">
        <f t="shared" si="25"/>
        <v>-1.0741501043884867</v>
      </c>
      <c r="N268" s="13">
        <f t="shared" si="26"/>
        <v>1.234354272601275E-5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6.5887049300381886</v>
      </c>
      <c r="H269" s="10">
        <f t="shared" si="27"/>
        <v>-1.0629638039252207</v>
      </c>
      <c r="I269">
        <f t="shared" si="23"/>
        <v>-8.5037104314017657</v>
      </c>
      <c r="K269">
        <f t="shared" si="24"/>
        <v>-1.0595359490567162</v>
      </c>
      <c r="M269">
        <f t="shared" si="25"/>
        <v>-1.0595359490567162</v>
      </c>
      <c r="N269" s="13">
        <f t="shared" si="26"/>
        <v>1.1750188999529993E-5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6.6057265776398024</v>
      </c>
      <c r="H270" s="10">
        <f t="shared" si="27"/>
        <v>-1.0484558996933366</v>
      </c>
      <c r="I270">
        <f t="shared" si="23"/>
        <v>-8.3876471975466931</v>
      </c>
      <c r="K270">
        <f t="shared" si="24"/>
        <v>-1.0451140611768199</v>
      </c>
      <c r="M270">
        <f t="shared" si="25"/>
        <v>-1.0451140611768199</v>
      </c>
      <c r="N270" s="13">
        <f t="shared" si="26"/>
        <v>1.1167884670474565E-5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6.622748225241418</v>
      </c>
      <c r="H271" s="10">
        <f t="shared" si="27"/>
        <v>-1.0341374211711849</v>
      </c>
      <c r="I271">
        <f t="shared" si="23"/>
        <v>-8.2730993693694792</v>
      </c>
      <c r="K271">
        <f t="shared" si="24"/>
        <v>-1.0308820998958117</v>
      </c>
      <c r="M271">
        <f t="shared" si="25"/>
        <v>-1.0308820998958117</v>
      </c>
      <c r="N271" s="13">
        <f t="shared" si="26"/>
        <v>1.059711660589741E-5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6.6397698728430301</v>
      </c>
      <c r="H272" s="10">
        <f t="shared" si="27"/>
        <v>-1.0200060826063475</v>
      </c>
      <c r="I272">
        <f t="shared" si="23"/>
        <v>-8.1600486608507801</v>
      </c>
      <c r="K272">
        <f t="shared" si="24"/>
        <v>-1.0168377472517336</v>
      </c>
      <c r="M272">
        <f t="shared" si="25"/>
        <v>-1.0168377472517336</v>
      </c>
      <c r="N272" s="13">
        <f t="shared" si="26"/>
        <v>1.0038348919296489E-5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6.6567915204446457</v>
      </c>
      <c r="H273" s="10">
        <f t="shared" si="27"/>
        <v>-1.0060596207939976</v>
      </c>
      <c r="I273">
        <f t="shared" si="23"/>
        <v>-8.0484769663519806</v>
      </c>
      <c r="K273">
        <f t="shared" si="24"/>
        <v>-1.002978708129979</v>
      </c>
      <c r="M273">
        <f t="shared" si="25"/>
        <v>-1.002978708129979</v>
      </c>
      <c r="N273" s="13">
        <f t="shared" si="26"/>
        <v>9.4920228433099004E-6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6.6738131680462596</v>
      </c>
      <c r="H274" s="10">
        <f t="shared" si="27"/>
        <v>-0.99229579501600118</v>
      </c>
      <c r="I274">
        <f t="shared" si="23"/>
        <v>-7.9383663601280094</v>
      </c>
      <c r="K274">
        <f t="shared" si="24"/>
        <v>-0.98930271021252125</v>
      </c>
      <c r="M274">
        <f t="shared" si="25"/>
        <v>-0.98930271021252125</v>
      </c>
      <c r="N274" s="13">
        <f t="shared" si="26"/>
        <v>8.958556640822482E-6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6.6908348156478734</v>
      </c>
      <c r="H275" s="10">
        <f t="shared" si="27"/>
        <v>-0.9787123869736517</v>
      </c>
      <c r="I275">
        <f t="shared" si="23"/>
        <v>-7.8296990957892136</v>
      </c>
      <c r="K275">
        <f t="shared" si="24"/>
        <v>-0.9758075039202978</v>
      </c>
      <c r="M275">
        <f t="shared" si="25"/>
        <v>-0.9758075039202978</v>
      </c>
      <c r="N275" s="13">
        <f t="shared" si="26"/>
        <v>8.4383455536626861E-6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6.7078564632494873</v>
      </c>
      <c r="H276" s="10">
        <f t="shared" si="27"/>
        <v>-0.96530720071435727</v>
      </c>
      <c r="I276">
        <f t="shared" ref="I276:I339" si="30">H276*$E$6</f>
        <v>-7.7224576057148582</v>
      </c>
      <c r="K276">
        <f t="shared" ref="K276:K339" si="31">(1/2)*($L$9*$L$4*EXP(-$L$7*$O$6*(G276/$O$6-1))-($L$9*$L$6*EXP(-$L$5*$O$6*(G276/$O$6-1))))</f>
        <v>-0.96249086234912029</v>
      </c>
      <c r="M276">
        <f t="shared" ref="M276:M339" si="32">(1/2)*($L$9*$O$4*EXP(-$O$8*$O$6*(G276/$O$6-1))-($L$9*$O$7*EXP(-$O$5*$O$6*(G276/$O$6-1))))</f>
        <v>-0.96249086234912029</v>
      </c>
      <c r="N276" s="13">
        <f t="shared" ref="N276:N339" si="33">(M276-H276)^2*O276</f>
        <v>7.9317617875057104E-6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6.7248781108511011</v>
      </c>
      <c r="H277" s="10">
        <f t="shared" ref="H277:H340" si="34">-(-$B$4)*(1+D277+$E$5*D277^3)*EXP(-D277)</f>
        <v>-0.9520780625525449</v>
      </c>
      <c r="I277">
        <f t="shared" si="30"/>
        <v>-7.6166245004203592</v>
      </c>
      <c r="K277">
        <f t="shared" si="31"/>
        <v>-0.94935058119936488</v>
      </c>
      <c r="M277">
        <f t="shared" si="32"/>
        <v>-0.94935058119936488</v>
      </c>
      <c r="N277" s="13">
        <f t="shared" si="33"/>
        <v>7.439154531944696E-6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6.7418997584527247</v>
      </c>
      <c r="H278" s="10">
        <f t="shared" si="34"/>
        <v>-0.93902282098507761</v>
      </c>
      <c r="I278">
        <f t="shared" si="30"/>
        <v>-7.5121825678806209</v>
      </c>
      <c r="K278">
        <f t="shared" si="31"/>
        <v>-0.93638447869973251</v>
      </c>
      <c r="M278">
        <f t="shared" si="32"/>
        <v>-0.93638447869973251</v>
      </c>
      <c r="N278" s="13">
        <f t="shared" si="33"/>
        <v>6.9608500146399875E-6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6.7589214060543297</v>
      </c>
      <c r="H279" s="10">
        <f t="shared" si="34"/>
        <v>-0.9261393466014769</v>
      </c>
      <c r="I279">
        <f t="shared" si="30"/>
        <v>-7.4091147728118152</v>
      </c>
      <c r="K279">
        <f t="shared" si="31"/>
        <v>-0.92359039552541211</v>
      </c>
      <c r="M279">
        <f t="shared" si="32"/>
        <v>-0.92359039552541211</v>
      </c>
      <c r="N279" s="13">
        <f t="shared" si="33"/>
        <v>6.4971515881718363E-6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6.7759430536559435</v>
      </c>
      <c r="H280" s="10">
        <f t="shared" si="34"/>
        <v>-0.91342553198908494</v>
      </c>
      <c r="I280">
        <f t="shared" si="30"/>
        <v>-7.3074042559126795</v>
      </c>
      <c r="K280">
        <f t="shared" si="31"/>
        <v>-0.91096619471074947</v>
      </c>
      <c r="M280">
        <f t="shared" si="32"/>
        <v>-0.91096619471074947</v>
      </c>
      <c r="N280" s="13">
        <f t="shared" si="33"/>
        <v>6.0483398486105251E-6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6.7929647012575574</v>
      </c>
      <c r="H281" s="10">
        <f t="shared" si="34"/>
        <v>-0.90087929163364033</v>
      </c>
      <c r="I281">
        <f t="shared" si="30"/>
        <v>-7.2070343330691227</v>
      </c>
      <c r="K281">
        <f t="shared" si="31"/>
        <v>-0.89850976155693552</v>
      </c>
      <c r="M281">
        <f t="shared" si="32"/>
        <v>-0.89850976155693552</v>
      </c>
      <c r="N281" s="13">
        <f t="shared" si="33"/>
        <v>5.6146727844087393E-6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6.8099863488591801</v>
      </c>
      <c r="H282" s="10">
        <f t="shared" si="34"/>
        <v>-0.88849856181527964</v>
      </c>
      <c r="I282">
        <f t="shared" si="30"/>
        <v>-7.1079884945222371</v>
      </c>
      <c r="K282">
        <f t="shared" si="31"/>
        <v>-0.8862190035347145</v>
      </c>
      <c r="M282">
        <f t="shared" si="32"/>
        <v>-0.8862190035347145</v>
      </c>
      <c r="N282" s="13">
        <f t="shared" si="33"/>
        <v>5.1963859544931049E-6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6.8270079964607868</v>
      </c>
      <c r="H283" s="10">
        <f t="shared" si="34"/>
        <v>-0.87628130050036224</v>
      </c>
      <c r="I283">
        <f t="shared" si="30"/>
        <v>-7.0102504040028979</v>
      </c>
      <c r="K283">
        <f t="shared" si="31"/>
        <v>-0.87409185018253344</v>
      </c>
      <c r="M283">
        <f t="shared" si="32"/>
        <v>-0.87409185018253344</v>
      </c>
      <c r="N283" s="13">
        <f t="shared" si="33"/>
        <v>4.7936926942406356E-6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6.8440296440623989</v>
      </c>
      <c r="H284" s="10">
        <f t="shared" si="34"/>
        <v>-0.86422548722919224</v>
      </c>
      <c r="I284">
        <f t="shared" si="30"/>
        <v>-6.9138038978335379</v>
      </c>
      <c r="K284">
        <f t="shared" si="31"/>
        <v>-0.86212625300019163</v>
      </c>
      <c r="M284">
        <f t="shared" si="32"/>
        <v>-0.86212625300019163</v>
      </c>
      <c r="N284" s="13">
        <f t="shared" si="33"/>
        <v>4.4067843482077504E-6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6.8610512916640145</v>
      </c>
      <c r="H285" s="10">
        <f t="shared" si="34"/>
        <v>-0.85232912300004959</v>
      </c>
      <c r="I285">
        <f t="shared" si="30"/>
        <v>-6.8186329840003967</v>
      </c>
      <c r="K285">
        <f t="shared" si="31"/>
        <v>-0.85032018533842813</v>
      </c>
      <c r="M285">
        <f t="shared" si="32"/>
        <v>-0.85032018533842813</v>
      </c>
      <c r="N285" s="13">
        <f t="shared" si="33"/>
        <v>4.0358305282811329E-6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6.8780729392656355</v>
      </c>
      <c r="H286" s="10">
        <f t="shared" si="34"/>
        <v>-0.8405902301495416</v>
      </c>
      <c r="I286">
        <f t="shared" si="30"/>
        <v>-6.7247218411963328</v>
      </c>
      <c r="K286">
        <f t="shared" si="31"/>
        <v>-0.83867164228447122</v>
      </c>
      <c r="M286">
        <f t="shared" si="32"/>
        <v>-0.83867164228447122</v>
      </c>
      <c r="N286" s="13">
        <f t="shared" si="33"/>
        <v>3.6809793959953026E-6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6.8950945868672422</v>
      </c>
      <c r="H287" s="10">
        <f t="shared" si="34"/>
        <v>-0.829006852229626</v>
      </c>
      <c r="I287">
        <f t="shared" si="30"/>
        <v>-6.632054817837008</v>
      </c>
      <c r="K287">
        <f t="shared" si="31"/>
        <v>-0.82717864054388035</v>
      </c>
      <c r="M287">
        <f t="shared" si="32"/>
        <v>-0.82717864054388035</v>
      </c>
      <c r="N287" s="13">
        <f t="shared" si="33"/>
        <v>3.342357967896955E-6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6.912116234468856</v>
      </c>
      <c r="H288" s="10">
        <f t="shared" si="34"/>
        <v>-0.81757705388135316</v>
      </c>
      <c r="I288">
        <f t="shared" si="30"/>
        <v>-6.5406164310508252</v>
      </c>
      <c r="K288">
        <f t="shared" si="31"/>
        <v>-0.81583921831877415</v>
      </c>
      <c r="M288">
        <f t="shared" si="32"/>
        <v>-0.81583921831877415</v>
      </c>
      <c r="N288" s="13">
        <f t="shared" si="33"/>
        <v>3.0200724425642843E-6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6.9291378820704699</v>
      </c>
      <c r="H289" s="10">
        <f t="shared" si="34"/>
        <v>-0.80629892070570619</v>
      </c>
      <c r="I289">
        <f t="shared" si="30"/>
        <v>-6.4503913656456495</v>
      </c>
      <c r="K289">
        <f t="shared" si="31"/>
        <v>-0.80465143518279614</v>
      </c>
      <c r="M289">
        <f t="shared" si="32"/>
        <v>-0.80465143518279614</v>
      </c>
      <c r="N289" s="13">
        <f t="shared" si="33"/>
        <v>2.7142085481982098E-6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6.9461595296720917</v>
      </c>
      <c r="H290" s="10">
        <f t="shared" si="34"/>
        <v>-0.79517055913152834</v>
      </c>
      <c r="I290">
        <f t="shared" si="30"/>
        <v>-6.3613644730522267</v>
      </c>
      <c r="K290">
        <f t="shared" si="31"/>
        <v>-0.79361337195283455</v>
      </c>
      <c r="M290">
        <f t="shared" si="32"/>
        <v>-0.79361337195283455</v>
      </c>
      <c r="N290" s="13">
        <f t="shared" si="33"/>
        <v>2.4248319094883485E-6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6.9631811772736976</v>
      </c>
      <c r="H291" s="10">
        <f t="shared" si="34"/>
        <v>-0.7841900962808539</v>
      </c>
      <c r="I291">
        <f t="shared" si="30"/>
        <v>-6.2735207702468312</v>
      </c>
      <c r="K291">
        <f t="shared" si="31"/>
        <v>-0.78272313055781861</v>
      </c>
      <c r="M291">
        <f t="shared" si="32"/>
        <v>-0.78272313055781861</v>
      </c>
      <c r="N291" s="13">
        <f t="shared" si="33"/>
        <v>2.1519884325604367E-6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6.9802028248753123</v>
      </c>
      <c r="H292" s="10">
        <f t="shared" si="34"/>
        <v>-0.77335567983167275</v>
      </c>
      <c r="I292">
        <f t="shared" si="30"/>
        <v>-6.186845438653382</v>
      </c>
      <c r="K292">
        <f t="shared" si="31"/>
        <v>-0.77197883390462851</v>
      </c>
      <c r="M292">
        <f t="shared" si="32"/>
        <v>-0.77197883390462851</v>
      </c>
      <c r="N292" s="13">
        <f t="shared" si="33"/>
        <v>1.8957047068182978E-6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6.9972244724769261</v>
      </c>
      <c r="H293" s="10">
        <f t="shared" si="34"/>
        <v>-0.76266547787846961</v>
      </c>
      <c r="I293">
        <f t="shared" si="30"/>
        <v>-6.1013238230277569</v>
      </c>
      <c r="K293">
        <f t="shared" si="31"/>
        <v>-0.7613786257414602</v>
      </c>
      <c r="M293">
        <f t="shared" si="32"/>
        <v>-0.7613786257414602</v>
      </c>
      <c r="N293" s="13">
        <f t="shared" si="33"/>
        <v>1.6559884225256822E-6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7.0142461200785489</v>
      </c>
      <c r="H294" s="10">
        <f t="shared" si="34"/>
        <v>-0.75211767879051361</v>
      </c>
      <c r="I294">
        <f t="shared" si="30"/>
        <v>-6.0169414303241089</v>
      </c>
      <c r="K294">
        <f t="shared" si="31"/>
        <v>-0.75092067051863243</v>
      </c>
      <c r="M294">
        <f t="shared" si="32"/>
        <v>-0.75092067051863243</v>
      </c>
      <c r="N294" s="13">
        <f t="shared" si="33"/>
        <v>1.4328288029519777E-6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7.0312677676801538</v>
      </c>
      <c r="H295" s="10">
        <f t="shared" si="34"/>
        <v>-0.74171049106818288</v>
      </c>
      <c r="I295">
        <f t="shared" si="30"/>
        <v>-5.933683928545463</v>
      </c>
      <c r="K295">
        <f t="shared" si="31"/>
        <v>-0.7406031532471381</v>
      </c>
      <c r="M295">
        <f t="shared" si="32"/>
        <v>-0.7406031532471381</v>
      </c>
      <c r="N295" s="13">
        <f t="shared" si="33"/>
        <v>1.2261970499161873E-6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7.0482894152817677</v>
      </c>
      <c r="H296" s="10">
        <f t="shared" si="34"/>
        <v>-0.73144214319733547</v>
      </c>
      <c r="I296">
        <f t="shared" si="30"/>
        <v>-5.8515371455786838</v>
      </c>
      <c r="K296">
        <f t="shared" si="31"/>
        <v>-0.73042427935494403</v>
      </c>
      <c r="M296">
        <f t="shared" si="32"/>
        <v>-0.73042427935494403</v>
      </c>
      <c r="N296" s="13">
        <f t="shared" si="33"/>
        <v>1.0360468016478705E-6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7.0653110628833815</v>
      </c>
      <c r="H297" s="10">
        <f t="shared" si="34"/>
        <v>-0.72131088350204275</v>
      </c>
      <c r="I297">
        <f t="shared" si="30"/>
        <v>-5.770487068016342</v>
      </c>
      <c r="K297">
        <f t="shared" si="31"/>
        <v>-0.72038227454136972</v>
      </c>
      <c r="M297">
        <f t="shared" si="32"/>
        <v>-0.72038227454136972</v>
      </c>
      <c r="N297" s="13">
        <f t="shared" si="33"/>
        <v>8.6231460184226088E-7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7.0823327104850042</v>
      </c>
      <c r="H298" s="10">
        <f t="shared" si="34"/>
        <v>-0.71131497999563431</v>
      </c>
      <c r="I298">
        <f t="shared" si="30"/>
        <v>-5.6905198399650745</v>
      </c>
      <c r="K298">
        <f t="shared" si="31"/>
        <v>-0.71047538462950355</v>
      </c>
      <c r="M298">
        <f t="shared" si="32"/>
        <v>-0.71047538462950355</v>
      </c>
      <c r="N298" s="13">
        <f t="shared" si="33"/>
        <v>7.0492037882825024E-7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7.099354358086611</v>
      </c>
      <c r="H299" s="10">
        <f t="shared" si="34"/>
        <v>-0.70145272023033078</v>
      </c>
      <c r="I299">
        <f t="shared" si="30"/>
        <v>-5.6116217618426463</v>
      </c>
      <c r="K299">
        <f t="shared" si="31"/>
        <v>-0.70070187541693607</v>
      </c>
      <c r="M299">
        <f t="shared" si="32"/>
        <v>-0.70070187541693607</v>
      </c>
      <c r="N299" s="13">
        <f t="shared" si="33"/>
        <v>5.6376793380174172E-7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7.1163760056882248</v>
      </c>
      <c r="H300" s="10">
        <f t="shared" si="34"/>
        <v>-0.69172241114544064</v>
      </c>
      <c r="I300">
        <f t="shared" si="30"/>
        <v>-5.5337792891635251</v>
      </c>
      <c r="K300">
        <f t="shared" si="31"/>
        <v>-0.69106003252479542</v>
      </c>
      <c r="M300">
        <f t="shared" si="32"/>
        <v>-0.69106003252479542</v>
      </c>
      <c r="N300" s="13">
        <f t="shared" si="33"/>
        <v>4.3874543708786548E-7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7.1333976532898467</v>
      </c>
      <c r="H301" s="10">
        <f t="shared" si="34"/>
        <v>-0.68212237891442162</v>
      </c>
      <c r="I301">
        <f t="shared" si="30"/>
        <v>-5.456979031315373</v>
      </c>
      <c r="K301">
        <f t="shared" si="31"/>
        <v>-0.68154816124539019</v>
      </c>
      <c r="M301">
        <f t="shared" si="32"/>
        <v>-0.68154816124539019</v>
      </c>
      <c r="N301" s="13">
        <f t="shared" si="33"/>
        <v>3.2972593142788815E-7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7.1504193008914605</v>
      </c>
      <c r="H302" s="10">
        <f t="shared" si="34"/>
        <v>-0.67265096879076736</v>
      </c>
      <c r="I302">
        <f t="shared" si="30"/>
        <v>-5.3812077503261389</v>
      </c>
      <c r="K302">
        <f t="shared" si="31"/>
        <v>-0.67216458638843557</v>
      </c>
      <c r="M302">
        <f t="shared" si="32"/>
        <v>-0.67216458638843557</v>
      </c>
      <c r="N302" s="13">
        <f t="shared" si="33"/>
        <v>2.3656784129803975E-7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7.1674409484930743</v>
      </c>
      <c r="H303" s="10">
        <f t="shared" si="34"/>
        <v>-0.66330654495286878</v>
      </c>
      <c r="I303">
        <f t="shared" si="30"/>
        <v>-5.3064523596229503</v>
      </c>
      <c r="K303">
        <f t="shared" si="31"/>
        <v>-0.66290765212601133</v>
      </c>
      <c r="M303">
        <f t="shared" si="32"/>
        <v>-0.66290765212601133</v>
      </c>
      <c r="N303" s="13">
        <f t="shared" si="33"/>
        <v>1.5911548731833189E-7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7.1844625960946811</v>
      </c>
      <c r="H304" s="10">
        <f t="shared" si="34"/>
        <v>-0.6540874903480195</v>
      </c>
      <c r="I304">
        <f t="shared" si="30"/>
        <v>-5.232699922784156</v>
      </c>
      <c r="K304">
        <f t="shared" si="31"/>
        <v>-0.65377572183642541</v>
      </c>
      <c r="M304">
        <f t="shared" si="32"/>
        <v>-0.65377572183642541</v>
      </c>
      <c r="N304" s="13">
        <f t="shared" si="33"/>
        <v>9.7199604821594526E-8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7.2014842436963038</v>
      </c>
      <c r="H305" s="10">
        <f t="shared" si="34"/>
        <v>-0.644992206535563</v>
      </c>
      <c r="I305">
        <f t="shared" si="30"/>
        <v>-5.159937652284504</v>
      </c>
      <c r="K305">
        <f t="shared" si="31"/>
        <v>-0.64476717794700511</v>
      </c>
      <c r="M305">
        <f t="shared" si="32"/>
        <v>-0.64476717794700511</v>
      </c>
      <c r="N305" s="13">
        <f t="shared" si="33"/>
        <v>5.0637865668353934E-8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7.2185058912979176</v>
      </c>
      <c r="H306" s="10">
        <f t="shared" si="34"/>
        <v>-0.63601911352941165</v>
      </c>
      <c r="I306">
        <f t="shared" si="30"/>
        <v>-5.0881529082352932</v>
      </c>
      <c r="K306">
        <f t="shared" si="31"/>
        <v>-0.6358804217760271</v>
      </c>
      <c r="M306">
        <f t="shared" si="32"/>
        <v>-0.6358804217760271</v>
      </c>
      <c r="N306" s="13">
        <f t="shared" si="33"/>
        <v>1.9235402456879598E-8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7.2355275388995297</v>
      </c>
      <c r="H307" s="10">
        <f t="shared" si="34"/>
        <v>-0.6271666496398578</v>
      </c>
      <c r="I307">
        <f t="shared" si="30"/>
        <v>-5.0173331971188624</v>
      </c>
      <c r="K307">
        <f t="shared" si="31"/>
        <v>-0.62711387337373592</v>
      </c>
      <c r="M307">
        <f t="shared" si="32"/>
        <v>-0.62711387337373592</v>
      </c>
      <c r="N307" s="13">
        <f t="shared" si="33"/>
        <v>2.7853342657673839E-9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7.2525491865011364</v>
      </c>
      <c r="H308" s="10">
        <f t="shared" si="34"/>
        <v>-0.61843327131493842</v>
      </c>
      <c r="I308">
        <f t="shared" si="30"/>
        <v>-4.9474661705195073</v>
      </c>
      <c r="K308">
        <f t="shared" si="31"/>
        <v>-0.61846597136270343</v>
      </c>
      <c r="M308">
        <f t="shared" si="32"/>
        <v>-0.61846597136270343</v>
      </c>
      <c r="N308" s="13">
        <f t="shared" si="33"/>
        <v>1.0692931238339869E-9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7.2695708341027592</v>
      </c>
      <c r="H309" s="10">
        <f t="shared" si="34"/>
        <v>-0.6098174529813094</v>
      </c>
      <c r="I309">
        <f t="shared" si="30"/>
        <v>-4.8785396238504752</v>
      </c>
      <c r="K309">
        <f t="shared" si="31"/>
        <v>-0.60993517277750953</v>
      </c>
      <c r="M309">
        <f t="shared" si="32"/>
        <v>-0.60993517277750953</v>
      </c>
      <c r="N309" s="13">
        <f t="shared" si="33"/>
        <v>1.3857950417398248E-8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7.286592481704373</v>
      </c>
      <c r="H310" s="10">
        <f t="shared" si="34"/>
        <v>-0.60131768688483134</v>
      </c>
      <c r="I310">
        <f t="shared" si="30"/>
        <v>-4.8105414950786507</v>
      </c>
      <c r="K310">
        <f t="shared" si="31"/>
        <v>-0.60151995290392779</v>
      </c>
      <c r="M310">
        <f t="shared" si="32"/>
        <v>-0.60151995290392779</v>
      </c>
      <c r="N310" s="13">
        <f t="shared" si="33"/>
        <v>4.0911542481126747E-8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7.3036141293059869</v>
      </c>
      <c r="H311" s="10">
        <f t="shared" si="34"/>
        <v>-0.59293248293080014</v>
      </c>
      <c r="I311">
        <f t="shared" si="30"/>
        <v>-4.7434598634464011</v>
      </c>
      <c r="K311">
        <f t="shared" si="31"/>
        <v>-0.59321880511757952</v>
      </c>
      <c r="M311">
        <f t="shared" si="32"/>
        <v>-0.59321880511757952</v>
      </c>
      <c r="N311" s="13">
        <f t="shared" si="33"/>
        <v>8.1980394642123458E-8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7.3206357769075918</v>
      </c>
      <c r="H312" s="10">
        <f t="shared" si="34"/>
        <v>-0.58466036852404135</v>
      </c>
      <c r="I312">
        <f t="shared" si="30"/>
        <v>-4.6772829481923308</v>
      </c>
      <c r="K312">
        <f t="shared" si="31"/>
        <v>-0.58503024072226939</v>
      </c>
      <c r="M312">
        <f t="shared" si="32"/>
        <v>-0.58503024072226939</v>
      </c>
      <c r="N312" s="13">
        <f t="shared" si="33"/>
        <v>1.3680544302204134E-7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7.3376574245092154</v>
      </c>
      <c r="H313" s="10">
        <f t="shared" si="34"/>
        <v>-0.57649988840883393</v>
      </c>
      <c r="I313">
        <f t="shared" si="30"/>
        <v>-4.6119991072706714</v>
      </c>
      <c r="K313">
        <f t="shared" si="31"/>
        <v>-0.57695278878797218</v>
      </c>
      <c r="M313">
        <f t="shared" si="32"/>
        <v>-0.57695278878797218</v>
      </c>
      <c r="N313" s="13">
        <f t="shared" si="33"/>
        <v>2.0511875342357482E-7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7.3546790721108293</v>
      </c>
      <c r="H314" s="10">
        <f t="shared" si="34"/>
        <v>-0.56844960450883486</v>
      </c>
      <c r="I314">
        <f t="shared" si="30"/>
        <v>-4.5475968360706789</v>
      </c>
      <c r="K314">
        <f t="shared" si="31"/>
        <v>-0.56898499598866359</v>
      </c>
      <c r="M314">
        <f t="shared" si="32"/>
        <v>-0.56898499598866359</v>
      </c>
      <c r="N314" s="13">
        <f t="shared" si="33"/>
        <v>2.8664403667319575E-7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7.3717007197124431</v>
      </c>
      <c r="H315" s="10">
        <f t="shared" si="34"/>
        <v>-0.56050809576694083</v>
      </c>
      <c r="I315">
        <f t="shared" si="30"/>
        <v>-4.4840647661355266</v>
      </c>
      <c r="K315">
        <f t="shared" si="31"/>
        <v>-0.56112542643991248</v>
      </c>
      <c r="M315">
        <f t="shared" si="32"/>
        <v>-0.56112542643991248</v>
      </c>
      <c r="N315" s="13">
        <f t="shared" si="33"/>
        <v>3.8109715979163017E-7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7.3887223673140499</v>
      </c>
      <c r="H316" s="10">
        <f t="shared" si="34"/>
        <v>-0.55267395798528129</v>
      </c>
      <c r="I316">
        <f t="shared" si="30"/>
        <v>-4.4213916638822504</v>
      </c>
      <c r="K316">
        <f t="shared" si="31"/>
        <v>-0.55337266153646414</v>
      </c>
      <c r="M316">
        <f t="shared" si="32"/>
        <v>-0.55337266153646414</v>
      </c>
      <c r="N316" s="13">
        <f t="shared" si="33"/>
        <v>4.8818665243551756E-7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7.4057440149156708</v>
      </c>
      <c r="H317" s="10">
        <f t="shared" si="34"/>
        <v>-0.54494580366530454</v>
      </c>
      <c r="I317">
        <f t="shared" si="30"/>
        <v>-4.3595664293224363</v>
      </c>
      <c r="K317">
        <f t="shared" si="31"/>
        <v>-0.54572529978975459</v>
      </c>
      <c r="M317">
        <f t="shared" si="32"/>
        <v>-0.54572529978975459</v>
      </c>
      <c r="N317" s="13">
        <f t="shared" si="33"/>
        <v>6.0761420803265099E-7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7.4227656625172864</v>
      </c>
      <c r="H318" s="10">
        <f t="shared" si="34"/>
        <v>-0.53732226184811194</v>
      </c>
      <c r="I318">
        <f t="shared" si="30"/>
        <v>-4.2985780947848955</v>
      </c>
      <c r="K318">
        <f t="shared" si="31"/>
        <v>-0.53818195666553581</v>
      </c>
      <c r="M318">
        <f t="shared" si="32"/>
        <v>-0.53818195666553581</v>
      </c>
      <c r="N318" s="13">
        <f t="shared" si="33"/>
        <v>7.3907517910546598E-7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7.4397873101188985</v>
      </c>
      <c r="H319" s="10">
        <f t="shared" si="34"/>
        <v>-0.52980197795497241</v>
      </c>
      <c r="I319">
        <f t="shared" si="30"/>
        <v>-4.2384158236397793</v>
      </c>
      <c r="K319">
        <f t="shared" si="31"/>
        <v>-0.53074126442154645</v>
      </c>
      <c r="M319">
        <f t="shared" si="32"/>
        <v>-0.53074126442154645</v>
      </c>
      <c r="N319" s="13">
        <f t="shared" si="33"/>
        <v>8.8225906628914662E-7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7.4568089577205052</v>
      </c>
      <c r="H320" s="10">
        <f t="shared" si="34"/>
        <v>-0.52238361362819219</v>
      </c>
      <c r="I320">
        <f t="shared" si="30"/>
        <v>-4.1790689090255375</v>
      </c>
      <c r="K320">
        <f t="shared" si="31"/>
        <v>-0.523401871945394</v>
      </c>
      <c r="M320">
        <f t="shared" si="32"/>
        <v>-0.523401871945394</v>
      </c>
      <c r="N320" s="13">
        <f t="shared" si="33"/>
        <v>1.036850000550671E-6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7.4738306053221262</v>
      </c>
      <c r="H321" s="10">
        <f t="shared" si="34"/>
        <v>-0.51506584657229748</v>
      </c>
      <c r="I321">
        <f t="shared" si="30"/>
        <v>-4.1205267725783798</v>
      </c>
      <c r="K321">
        <f t="shared" si="31"/>
        <v>-0.51616244459263982</v>
      </c>
      <c r="M321">
        <f t="shared" si="32"/>
        <v>-0.51616244459263982</v>
      </c>
      <c r="N321" s="13">
        <f t="shared" si="33"/>
        <v>1.202527218218746E-6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7.4908522529237418</v>
      </c>
      <c r="H322" s="10">
        <f t="shared" si="34"/>
        <v>-0.5078473703956764</v>
      </c>
      <c r="I322">
        <f t="shared" si="30"/>
        <v>-4.0627789631654112</v>
      </c>
      <c r="K322">
        <f t="shared" si="31"/>
        <v>-0.50902166402520166</v>
      </c>
      <c r="M322">
        <f t="shared" si="32"/>
        <v>-0.50902166402520166</v>
      </c>
      <c r="N322" s="13">
        <f t="shared" si="33"/>
        <v>1.3789655283436044E-6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7.5078739005253556</v>
      </c>
      <c r="H323" s="10">
        <f t="shared" si="34"/>
        <v>-0.50072689445259422</v>
      </c>
      <c r="I323">
        <f t="shared" si="30"/>
        <v>-4.0058151556207537</v>
      </c>
      <c r="K323">
        <f t="shared" si="31"/>
        <v>-0.50197822805003711</v>
      </c>
      <c r="M323">
        <f t="shared" si="32"/>
        <v>-0.50197822805003711</v>
      </c>
      <c r="N323" s="13">
        <f t="shared" si="33"/>
        <v>1.565835772089375E-6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7.5248955481269606</v>
      </c>
      <c r="H324" s="10">
        <f t="shared" si="34"/>
        <v>-0.49370314368575907</v>
      </c>
      <c r="I324">
        <f t="shared" si="30"/>
        <v>-3.9496251494860726</v>
      </c>
      <c r="K324">
        <f t="shared" si="31"/>
        <v>-0.49503085045824413</v>
      </c>
      <c r="M324">
        <f t="shared" si="32"/>
        <v>-0.49503085045824413</v>
      </c>
      <c r="N324" s="13">
        <f t="shared" si="33"/>
        <v>1.7628052737026948E-6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7.5419171957285851</v>
      </c>
      <c r="H325" s="10">
        <f t="shared" si="34"/>
        <v>-0.48677485846937985</v>
      </c>
      <c r="I325">
        <f t="shared" si="30"/>
        <v>-3.8941988677550388</v>
      </c>
      <c r="K325">
        <f t="shared" si="31"/>
        <v>-0.48817826086456229</v>
      </c>
      <c r="M325">
        <f t="shared" si="32"/>
        <v>-0.48817826086456229</v>
      </c>
      <c r="N325" s="13">
        <f t="shared" si="33"/>
        <v>1.9695382828038107E-6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7.5589388433301989</v>
      </c>
      <c r="H326" s="10">
        <f t="shared" si="34"/>
        <v>-0.4799407944528527</v>
      </c>
      <c r="I326">
        <f t="shared" si="30"/>
        <v>-3.8395263556228216</v>
      </c>
      <c r="K326">
        <f t="shared" si="31"/>
        <v>-0.48141920454739856</v>
      </c>
      <c r="M326">
        <f t="shared" si="32"/>
        <v>-0.48141920454739856</v>
      </c>
      <c r="N326" s="13">
        <f t="shared" si="33"/>
        <v>2.1856964076550888E-6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7.5759604909318128</v>
      </c>
      <c r="H327" s="10">
        <f t="shared" si="34"/>
        <v>-0.47319972240499047</v>
      </c>
      <c r="I327">
        <f t="shared" si="30"/>
        <v>-3.7855977792399238</v>
      </c>
      <c r="K327">
        <f t="shared" si="31"/>
        <v>-0.4747524422892983</v>
      </c>
      <c r="M327">
        <f t="shared" si="32"/>
        <v>-0.4747524422892983</v>
      </c>
      <c r="N327" s="13">
        <f t="shared" si="33"/>
        <v>2.4109390391249191E-6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7.5929821385334266</v>
      </c>
      <c r="H328" s="10">
        <f t="shared" si="34"/>
        <v>-0.46655042805895014</v>
      </c>
      <c r="I328">
        <f t="shared" si="30"/>
        <v>-3.7324034244716011</v>
      </c>
      <c r="K328">
        <f t="shared" si="31"/>
        <v>-0.46817675021802385</v>
      </c>
      <c r="M328">
        <f t="shared" si="32"/>
        <v>-0.46817675021802385</v>
      </c>
      <c r="N328" s="13">
        <f t="shared" si="33"/>
        <v>2.6449237650941803E-6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7.6100037861350405</v>
      </c>
      <c r="H329" s="10">
        <f t="shared" si="34"/>
        <v>-0.45999171195782601</v>
      </c>
      <c r="I329">
        <f t="shared" si="30"/>
        <v>-3.6799336956626081</v>
      </c>
      <c r="K329">
        <f t="shared" si="31"/>
        <v>-0.46169091964821429</v>
      </c>
      <c r="M329">
        <f t="shared" si="32"/>
        <v>-0.46169091964821429</v>
      </c>
      <c r="N329" s="13">
        <f t="shared" si="33"/>
        <v>2.8873067750746812E-6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7.6270254337366552</v>
      </c>
      <c r="H330" s="10">
        <f t="shared" si="34"/>
        <v>-0.45352238930095584</v>
      </c>
      <c r="I330">
        <f t="shared" si="30"/>
        <v>-3.6281791144076467</v>
      </c>
      <c r="K330">
        <f t="shared" si="31"/>
        <v>-0.45529375692367569</v>
      </c>
      <c r="M330">
        <f t="shared" si="32"/>
        <v>-0.45529375692367569</v>
      </c>
      <c r="N330" s="13">
        <f t="shared" si="33"/>
        <v>3.1377432548201511E-6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7.6440470813382682</v>
      </c>
      <c r="H331" s="10">
        <f t="shared" si="34"/>
        <v>-0.44714128979097811</v>
      </c>
      <c r="I331">
        <f t="shared" si="30"/>
        <v>-3.5771303183278249</v>
      </c>
      <c r="K331">
        <f t="shared" si="31"/>
        <v>-0.4489840832603455</v>
      </c>
      <c r="M331">
        <f t="shared" si="32"/>
        <v>-0.4489840832603455</v>
      </c>
      <c r="N331" s="13">
        <f t="shared" si="33"/>
        <v>3.3958877707430925E-6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7.661068728939882</v>
      </c>
      <c r="H332" s="10">
        <f t="shared" si="34"/>
        <v>-0.44084725748165915</v>
      </c>
      <c r="I332">
        <f t="shared" si="30"/>
        <v>-3.5267780598532732</v>
      </c>
      <c r="K332">
        <f t="shared" si="31"/>
        <v>-0.44276073458995185</v>
      </c>
      <c r="M332">
        <f t="shared" si="32"/>
        <v>-0.44276073458995185</v>
      </c>
      <c r="N332" s="13">
        <f t="shared" si="33"/>
        <v>3.6613946439602117E-6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7.6780903765414958</v>
      </c>
      <c r="H333" s="10">
        <f t="shared" si="34"/>
        <v>-0.43463915062652703</v>
      </c>
      <c r="I333">
        <f t="shared" si="30"/>
        <v>-3.4771132050122162</v>
      </c>
      <c r="K333">
        <f t="shared" si="31"/>
        <v>-0.43662256140441558</v>
      </c>
      <c r="M333">
        <f t="shared" si="32"/>
        <v>-0.43662256140441558</v>
      </c>
      <c r="N333" s="13">
        <f t="shared" si="33"/>
        <v>3.9339183138444635E-6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7.6951120241431106</v>
      </c>
      <c r="H334" s="10">
        <f t="shared" si="34"/>
        <v>-0.42851584152833266</v>
      </c>
      <c r="I334">
        <f t="shared" si="30"/>
        <v>-3.4281267322266613</v>
      </c>
      <c r="K334">
        <f t="shared" si="31"/>
        <v>-0.43056842860101308</v>
      </c>
      <c r="M334">
        <f t="shared" si="32"/>
        <v>-0.43056842860101308</v>
      </c>
      <c r="N334" s="13">
        <f t="shared" si="33"/>
        <v>4.2131136909347422E-6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7.7121336717447244</v>
      </c>
      <c r="H335" s="10">
        <f t="shared" si="34"/>
        <v>-0.4224762163893625</v>
      </c>
      <c r="I335">
        <f t="shared" si="30"/>
        <v>-3.3798097311149</v>
      </c>
      <c r="K335">
        <f t="shared" si="31"/>
        <v>-0.424597215328329</v>
      </c>
      <c r="M335">
        <f t="shared" si="32"/>
        <v>-0.424597215328329</v>
      </c>
      <c r="N335" s="13">
        <f t="shared" si="33"/>
        <v>4.4986364990970216E-6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7.7291553193463383</v>
      </c>
      <c r="H336" s="10">
        <f t="shared" si="34"/>
        <v>-0.41651917516263282</v>
      </c>
      <c r="I336">
        <f t="shared" si="30"/>
        <v>-3.3321534013010625</v>
      </c>
      <c r="K336">
        <f t="shared" si="31"/>
        <v>-0.41870781483303604</v>
      </c>
      <c r="M336">
        <f t="shared" si="32"/>
        <v>-0.41870781483303604</v>
      </c>
      <c r="N336" s="13">
        <f t="shared" si="33"/>
        <v>4.7901436068627379E-6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7.7461769669479539</v>
      </c>
      <c r="H337" s="10">
        <f t="shared" si="34"/>
        <v>-0.41064363140397636</v>
      </c>
      <c r="I337">
        <f t="shared" si="30"/>
        <v>-3.2851490512318109</v>
      </c>
      <c r="K337">
        <f t="shared" si="31"/>
        <v>-0.41289913430751912</v>
      </c>
      <c r="M337">
        <f t="shared" si="32"/>
        <v>-0.41289913430751912</v>
      </c>
      <c r="N337" s="13">
        <f t="shared" si="33"/>
        <v>5.0872933478898251E-6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7.7631986145495659</v>
      </c>
      <c r="H338" s="10">
        <f t="shared" si="34"/>
        <v>-0.40484851212505452</v>
      </c>
      <c r="I338">
        <f t="shared" si="30"/>
        <v>-3.2387880970004361</v>
      </c>
      <c r="K338">
        <f t="shared" si="31"/>
        <v>-0.40717009473836913</v>
      </c>
      <c r="M338">
        <f t="shared" si="32"/>
        <v>-0.40717009473836913</v>
      </c>
      <c r="N338" s="13">
        <f t="shared" si="33"/>
        <v>5.3897458304446938E-6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7.7802202621511816</v>
      </c>
      <c r="H339" s="10">
        <f t="shared" si="34"/>
        <v>-0.39913275764730288</v>
      </c>
      <c r="I339">
        <f t="shared" si="30"/>
        <v>-3.1930620611784231</v>
      </c>
      <c r="K339">
        <f t="shared" si="31"/>
        <v>-0.40151963075576957</v>
      </c>
      <c r="M339">
        <f t="shared" si="32"/>
        <v>-0.40151963075576957</v>
      </c>
      <c r="N339" s="13">
        <f t="shared" si="33"/>
        <v>5.6971632359214473E-6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7.7972419097527936</v>
      </c>
      <c r="H340" s="10">
        <f t="shared" si="34"/>
        <v>-0.39349532145683797</v>
      </c>
      <c r="I340">
        <f t="shared" ref="I340:I403" si="37">H340*$E$6</f>
        <v>-3.1479625716547037</v>
      </c>
      <c r="K340">
        <f t="shared" ref="K340:K403" si="38">(1/2)*($L$9*$L$4*EXP(-$L$7*$O$6*(G340/$O$6-1))-($L$9*$L$6*EXP(-$L$5*$O$6*(G340/$O$6-1))))</f>
        <v>-0.39594669048380721</v>
      </c>
      <c r="M340">
        <f t="shared" ref="M340:M403" si="39">(1/2)*($L$9*$O$4*EXP(-$O$8*$O$6*(G340/$O$6-1))-($L$9*$O$7*EXP(-$O$5*$O$6*(G340/$O$6-1))))</f>
        <v>-0.39594669048380721</v>
      </c>
      <c r="N340" s="13">
        <f t="shared" ref="N340:N403" si="40">(M340-H340)^2*O340</f>
        <v>6.0092101063841244E-6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7.8142635573544093</v>
      </c>
      <c r="H341" s="10">
        <f t="shared" ref="H341:H404" si="41">-(-$B$4)*(1+D341+$E$5*D341^3)*EXP(-D341)</f>
        <v>-0.38793517006033335</v>
      </c>
      <c r="I341">
        <f t="shared" si="37"/>
        <v>-3.1034813604826668</v>
      </c>
      <c r="K341">
        <f t="shared" si="38"/>
        <v>-0.39045023539170676</v>
      </c>
      <c r="M341">
        <f t="shared" si="39"/>
        <v>-0.39045023539170676</v>
      </c>
      <c r="N341" s="13">
        <f t="shared" si="40"/>
        <v>6.3255536210764492E-6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7.8312852049560231</v>
      </c>
      <c r="H342" s="10">
        <f t="shared" si="41"/>
        <v>-0.38245128284189028</v>
      </c>
      <c r="I342">
        <f t="shared" si="37"/>
        <v>-3.0596102627351223</v>
      </c>
      <c r="K342">
        <f t="shared" si="38"/>
        <v>-0.3850292401460359</v>
      </c>
      <c r="M342">
        <f t="shared" si="39"/>
        <v>-0.3850292401460359</v>
      </c>
      <c r="N342" s="13">
        <f t="shared" si="40"/>
        <v>6.6458638619977382E-6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7.8483068525576369</v>
      </c>
      <c r="H343" s="10">
        <f t="shared" si="41"/>
        <v>-0.37704265192090691</v>
      </c>
      <c r="I343">
        <f t="shared" si="37"/>
        <v>-3.0163412153672553</v>
      </c>
      <c r="K343">
        <f t="shared" si="38"/>
        <v>-0.37968269246386888</v>
      </c>
      <c r="M343">
        <f t="shared" si="39"/>
        <v>-0.37968269246386888</v>
      </c>
      <c r="N343" s="13">
        <f t="shared" si="40"/>
        <v>6.9698140684828981E-6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7.8653285001592508</v>
      </c>
      <c r="H344" s="10">
        <f t="shared" si="41"/>
        <v>-0.37170828201097139</v>
      </c>
      <c r="I344">
        <f t="shared" si="37"/>
        <v>-2.9736662560877711</v>
      </c>
      <c r="K344">
        <f t="shared" si="38"/>
        <v>-0.37440959296695348</v>
      </c>
      <c r="M344">
        <f t="shared" si="39"/>
        <v>-0.37440959296695348</v>
      </c>
      <c r="N344" s="13">
        <f t="shared" si="40"/>
        <v>7.2970808809088385E-6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7.8823501477608646</v>
      </c>
      <c r="H345" s="10">
        <f t="shared" si="41"/>
        <v>-0.36644719027978045</v>
      </c>
      <c r="I345">
        <f t="shared" si="37"/>
        <v>-2.9315775222382436</v>
      </c>
      <c r="K345">
        <f t="shared" si="38"/>
        <v>-0.36920895503687878</v>
      </c>
      <c r="M345">
        <f t="shared" si="39"/>
        <v>-0.36920895503687878</v>
      </c>
      <c r="N345" s="13">
        <f t="shared" si="40"/>
        <v>7.6273445735503889E-6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7.8993717953624794</v>
      </c>
      <c r="H346" s="10">
        <f t="shared" si="41"/>
        <v>-0.36125840621010447</v>
      </c>
      <c r="I346">
        <f t="shared" si="37"/>
        <v>-2.8900672496808357</v>
      </c>
      <c r="K346">
        <f t="shared" si="38"/>
        <v>-0.36407980467126511</v>
      </c>
      <c r="M346">
        <f t="shared" si="39"/>
        <v>-0.36407980467126511</v>
      </c>
      <c r="N346" s="13">
        <f t="shared" si="40"/>
        <v>7.9602892766396279E-6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7.9163934429640932</v>
      </c>
      <c r="H347" s="10">
        <f t="shared" si="41"/>
        <v>-0.35614097146180296</v>
      </c>
      <c r="I347">
        <f t="shared" si="37"/>
        <v>-2.8491277716944237</v>
      </c>
      <c r="K347">
        <f t="shared" si="38"/>
        <v>-0.35902118034099217</v>
      </c>
      <c r="M347">
        <f t="shared" si="39"/>
        <v>-0.35902118034099217</v>
      </c>
      <c r="N347" s="13">
        <f t="shared" si="40"/>
        <v>8.2956031877604031E-6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7.933415090565707</v>
      </c>
      <c r="H348" s="10">
        <f t="shared" si="41"/>
        <v>-0.35109393973490538</v>
      </c>
      <c r="I348">
        <f t="shared" si="37"/>
        <v>-2.808751517879243</v>
      </c>
      <c r="K348">
        <f t="shared" si="38"/>
        <v>-0.35403213284847185</v>
      </c>
      <c r="M348">
        <f t="shared" si="39"/>
        <v>-0.35403213284847185</v>
      </c>
      <c r="N348" s="13">
        <f t="shared" si="40"/>
        <v>8.6329787726094121E-6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7.9504367381673209</v>
      </c>
      <c r="H349" s="10">
        <f t="shared" si="41"/>
        <v>-0.34611637663376149</v>
      </c>
      <c r="I349">
        <f t="shared" si="37"/>
        <v>-2.7689310130700919</v>
      </c>
      <c r="K349">
        <f t="shared" si="38"/>
        <v>-0.34911172518698341</v>
      </c>
      <c r="M349">
        <f t="shared" si="39"/>
        <v>-0.34911172518698341</v>
      </c>
      <c r="N349" s="13">
        <f t="shared" si="40"/>
        <v>8.9721129552886584E-6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7.9674583857689347</v>
      </c>
      <c r="H350" s="10">
        <f t="shared" si="41"/>
        <v>-0.34120735953227604</v>
      </c>
      <c r="I350">
        <f t="shared" si="37"/>
        <v>-2.7296588762582084</v>
      </c>
      <c r="K350">
        <f t="shared" si="38"/>
        <v>-0.3442590324010808</v>
      </c>
      <c r="M350">
        <f t="shared" si="39"/>
        <v>-0.3442590324010808</v>
      </c>
      <c r="N350" s="13">
        <f t="shared" si="40"/>
        <v>9.3127072981990475E-6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7.9844800333705503</v>
      </c>
      <c r="H351" s="10">
        <f t="shared" si="41"/>
        <v>-0.3363659774402265</v>
      </c>
      <c r="I351">
        <f t="shared" si="37"/>
        <v>-2.690927819521812</v>
      </c>
      <c r="K351">
        <f t="shared" si="38"/>
        <v>-0.3394731414480785</v>
      </c>
      <c r="M351">
        <f t="shared" si="39"/>
        <v>-0.3394731414480785</v>
      </c>
      <c r="N351" s="13">
        <f t="shared" si="40"/>
        <v>9.6544681716908556E-6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8.0015016809721633</v>
      </c>
      <c r="H352" s="10">
        <f t="shared" si="41"/>
        <v>-0.33159133087067999</v>
      </c>
      <c r="I352">
        <f t="shared" si="37"/>
        <v>-2.6527306469654399</v>
      </c>
      <c r="K352">
        <f t="shared" si="38"/>
        <v>-0.33475315106063375</v>
      </c>
      <c r="M352">
        <f t="shared" si="39"/>
        <v>-0.33475315106063375</v>
      </c>
      <c r="N352" s="13">
        <f t="shared" si="40"/>
        <v>9.997106913599211E-6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8.018523328573778</v>
      </c>
      <c r="H353" s="10">
        <f t="shared" si="41"/>
        <v>-0.32688253170850656</v>
      </c>
      <c r="I353">
        <f t="shared" si="37"/>
        <v>-2.6150602536680525</v>
      </c>
      <c r="K353">
        <f t="shared" si="38"/>
        <v>-0.33009817161041738</v>
      </c>
      <c r="M353">
        <f t="shared" si="39"/>
        <v>-0.33009817161041738</v>
      </c>
      <c r="N353" s="13">
        <f t="shared" si="40"/>
        <v>1.0340339978761004E-5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8.035544976175391</v>
      </c>
      <c r="H354" s="10">
        <f t="shared" si="41"/>
        <v>-0.32223870308000208</v>
      </c>
      <c r="I354">
        <f t="shared" si="37"/>
        <v>-2.5779096246400166</v>
      </c>
      <c r="K354">
        <f t="shared" si="38"/>
        <v>-0.32550732497290491</v>
      </c>
      <c r="M354">
        <f t="shared" si="39"/>
        <v>-0.32550732497290491</v>
      </c>
      <c r="N354" s="13">
        <f t="shared" si="40"/>
        <v>1.0683889078763708E-5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8.0525666237770057</v>
      </c>
      <c r="H355" s="10">
        <f t="shared" si="41"/>
        <v>-0.31765897922361719</v>
      </c>
      <c r="I355">
        <f t="shared" si="37"/>
        <v>-2.5412718337889375</v>
      </c>
      <c r="K355">
        <f t="shared" si="38"/>
        <v>-0.32097974439327071</v>
      </c>
      <c r="M355">
        <f t="shared" si="39"/>
        <v>-0.32097974439327071</v>
      </c>
      <c r="N355" s="13">
        <f t="shared" si="40"/>
        <v>1.1027481311983949E-5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8.0695882713786187</v>
      </c>
      <c r="H356" s="10">
        <f t="shared" si="41"/>
        <v>-0.31314250536180482</v>
      </c>
      <c r="I356">
        <f t="shared" si="37"/>
        <v>-2.5051400428944386</v>
      </c>
      <c r="K356">
        <f t="shared" si="38"/>
        <v>-0.31651457435340763</v>
      </c>
      <c r="M356">
        <f t="shared" si="39"/>
        <v>-0.31651457435340763</v>
      </c>
      <c r="N356" s="13">
        <f t="shared" si="40"/>
        <v>1.1370849284129162E-5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8.0866099189802334</v>
      </c>
      <c r="H357" s="10">
        <f t="shared" si="41"/>
        <v>-0.30868843757398073</v>
      </c>
      <c r="I357">
        <f t="shared" si="37"/>
        <v>-2.4695075005918459</v>
      </c>
      <c r="K357">
        <f t="shared" si="38"/>
        <v>-0.31211097044006991</v>
      </c>
      <c r="M357">
        <f t="shared" si="39"/>
        <v>-0.31211097044006991</v>
      </c>
      <c r="N357" s="13">
        <f t="shared" si="40"/>
        <v>1.1713731219460606E-5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8.1036315665818481</v>
      </c>
      <c r="H358" s="10">
        <f t="shared" si="41"/>
        <v>-0.30429594267060789</v>
      </c>
      <c r="I358">
        <f t="shared" si="37"/>
        <v>-2.4343675413648631</v>
      </c>
      <c r="K358">
        <f t="shared" si="38"/>
        <v>-0.30776809921414883</v>
      </c>
      <c r="M358">
        <f t="shared" si="39"/>
        <v>-0.30776809921414883</v>
      </c>
      <c r="N358" s="13">
        <f t="shared" si="40"/>
        <v>1.2055871062854158E-5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8.1206532141834611</v>
      </c>
      <c r="H359" s="10">
        <f t="shared" si="41"/>
        <v>-0.29996419806840152</v>
      </c>
      <c r="I359">
        <f t="shared" si="37"/>
        <v>-2.3997135845472122</v>
      </c>
      <c r="K359">
        <f t="shared" si="38"/>
        <v>-0.30348513808107946</v>
      </c>
      <c r="M359">
        <f t="shared" si="39"/>
        <v>-0.30348513808107946</v>
      </c>
      <c r="N359" s="13">
        <f t="shared" si="40"/>
        <v>1.2397018572876547E-5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8.1376748617850758</v>
      </c>
      <c r="H360" s="10">
        <f t="shared" si="41"/>
        <v>-0.29569239166665673</v>
      </c>
      <c r="I360">
        <f t="shared" si="37"/>
        <v>-2.3655391333332538</v>
      </c>
      <c r="K360">
        <f t="shared" si="38"/>
        <v>-0.29926127516238832</v>
      </c>
      <c r="M360">
        <f t="shared" si="39"/>
        <v>-0.29926127516238832</v>
      </c>
      <c r="N360" s="13">
        <f t="shared" si="40"/>
        <v>1.2736929406105331E-5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8.1546965093866888</v>
      </c>
      <c r="H361" s="10">
        <f t="shared" si="41"/>
        <v>-0.29147972172470449</v>
      </c>
      <c r="I361">
        <f t="shared" si="37"/>
        <v>-2.3318377737976359</v>
      </c>
      <c r="K361">
        <f t="shared" si="38"/>
        <v>-0.29509570916838235</v>
      </c>
      <c r="M361">
        <f t="shared" si="39"/>
        <v>-0.29509570916838235</v>
      </c>
      <c r="N361" s="13">
        <f t="shared" si="40"/>
        <v>1.307536519283594E-5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8.1717181569883035</v>
      </c>
      <c r="H362" s="10">
        <f t="shared" si="41"/>
        <v>-0.28732539674048857</v>
      </c>
      <c r="I362">
        <f t="shared" si="37"/>
        <v>-2.2986031739239086</v>
      </c>
      <c r="K362">
        <f t="shared" si="38"/>
        <v>-0.29098764927197773</v>
      </c>
      <c r="M362">
        <f t="shared" si="39"/>
        <v>-0.29098764927197773</v>
      </c>
      <c r="N362" s="13">
        <f t="shared" si="40"/>
        <v>1.3412093604398783E-5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8.1887398045899182</v>
      </c>
      <c r="H363" s="10">
        <f t="shared" si="41"/>
        <v>-0.28322863533027237</v>
      </c>
      <c r="I363">
        <f t="shared" si="37"/>
        <v>-2.265829082642179</v>
      </c>
      <c r="K363">
        <f t="shared" si="38"/>
        <v>-0.28693631498368039</v>
      </c>
      <c r="M363">
        <f t="shared" si="39"/>
        <v>-0.28693631498368039</v>
      </c>
      <c r="N363" s="13">
        <f t="shared" si="40"/>
        <v>1.3746888412295768E-5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8.2057614521915312</v>
      </c>
      <c r="H364" s="10">
        <f t="shared" si="41"/>
        <v>-0.27918866610946746</v>
      </c>
      <c r="I364">
        <f t="shared" si="37"/>
        <v>-2.2335093288757397</v>
      </c>
      <c r="K364">
        <f t="shared" si="38"/>
        <v>-0.28294093602770798</v>
      </c>
      <c r="M364">
        <f t="shared" si="39"/>
        <v>-0.28294093602770798</v>
      </c>
      <c r="N364" s="13">
        <f t="shared" si="40"/>
        <v>1.4079529539332673E-5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8.2227830997931459</v>
      </c>
      <c r="H365" s="10">
        <f t="shared" si="41"/>
        <v>-0.27520472757458875</v>
      </c>
      <c r="I365">
        <f t="shared" si="37"/>
        <v>-2.20163782059671</v>
      </c>
      <c r="K365">
        <f t="shared" si="38"/>
        <v>-0.27900075221926007</v>
      </c>
      <c r="M365">
        <f t="shared" si="39"/>
        <v>-0.27900075221926007</v>
      </c>
      <c r="N365" s="13">
        <f t="shared" si="40"/>
        <v>1.4409803102952061E-5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8.2398047473947589</v>
      </c>
      <c r="H366" s="10">
        <f t="shared" si="41"/>
        <v>-0.27127606798633075</v>
      </c>
      <c r="I366">
        <f t="shared" si="37"/>
        <v>-2.170208543890646</v>
      </c>
      <c r="K366">
        <f t="shared" si="38"/>
        <v>-0.27511501334294119</v>
      </c>
      <c r="M366">
        <f t="shared" si="39"/>
        <v>-0.27511501334294119</v>
      </c>
      <c r="N366" s="13">
        <f t="shared" si="40"/>
        <v>1.4737501451040904E-5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8.2568263949963736</v>
      </c>
      <c r="H367" s="10">
        <f t="shared" si="41"/>
        <v>-0.26740194525376759</v>
      </c>
      <c r="I367">
        <f t="shared" si="37"/>
        <v>-2.1392155620301407</v>
      </c>
      <c r="K367">
        <f t="shared" si="38"/>
        <v>-0.27128297903232351</v>
      </c>
      <c r="M367">
        <f t="shared" si="39"/>
        <v>-0.27128297903232351</v>
      </c>
      <c r="N367" s="13">
        <f t="shared" si="40"/>
        <v>1.5062423190292043E-5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8.2738480425979883</v>
      </c>
      <c r="H368" s="10">
        <f t="shared" si="41"/>
        <v>-0.26358162681966985</v>
      </c>
      <c r="I368">
        <f t="shared" si="37"/>
        <v>-2.1086530145573588</v>
      </c>
      <c r="K368">
        <f t="shared" si="38"/>
        <v>-0.26750391865066619</v>
      </c>
      <c r="M368">
        <f t="shared" si="39"/>
        <v>-0.26750391865066619</v>
      </c>
      <c r="N368" s="13">
        <f t="shared" si="40"/>
        <v>1.5384373207500694E-5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8.2908696901996013</v>
      </c>
      <c r="H369" s="10">
        <f t="shared" si="41"/>
        <v>-0.25981438954694031</v>
      </c>
      <c r="I369">
        <f t="shared" si="37"/>
        <v>-2.0785151163755224</v>
      </c>
      <c r="K369">
        <f t="shared" si="38"/>
        <v>-0.26377711117277491</v>
      </c>
      <c r="M369">
        <f t="shared" si="39"/>
        <v>-0.26377711117277491</v>
      </c>
      <c r="N369" s="13">
        <f t="shared" si="40"/>
        <v>1.5703162683857286E-5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8.307891337801216</v>
      </c>
      <c r="H370" s="10">
        <f t="shared" si="41"/>
        <v>-0.2560995196061629</v>
      </c>
      <c r="I370">
        <f t="shared" si="37"/>
        <v>-2.0487961568493032</v>
      </c>
      <c r="K370">
        <f t="shared" si="38"/>
        <v>-0.26010184506800488</v>
      </c>
      <c r="M370">
        <f t="shared" si="39"/>
        <v>-0.26010184506800488</v>
      </c>
      <c r="N370" s="13">
        <f t="shared" si="40"/>
        <v>1.6018609102508636E-5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8.324912985402829</v>
      </c>
      <c r="H371" s="10">
        <f t="shared" si="41"/>
        <v>-0.25243631236426367</v>
      </c>
      <c r="I371">
        <f t="shared" si="37"/>
        <v>-2.0194904989141094</v>
      </c>
      <c r="K371">
        <f t="shared" si="38"/>
        <v>-0.25647741818441527</v>
      </c>
      <c r="M371">
        <f t="shared" si="39"/>
        <v>-0.25647741818441527</v>
      </c>
      <c r="N371" s="13">
        <f t="shared" si="40"/>
        <v>1.6330536249663155E-5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8.3419346330044455</v>
      </c>
      <c r="H372" s="10">
        <f t="shared" si="41"/>
        <v>-0.24882407227427797</v>
      </c>
      <c r="I372">
        <f t="shared" si="37"/>
        <v>-1.9905925781942237</v>
      </c>
      <c r="K372">
        <f t="shared" si="38"/>
        <v>-0.25290313763405559</v>
      </c>
      <c r="M372">
        <f t="shared" si="39"/>
        <v>-0.25290313763405559</v>
      </c>
      <c r="N372" s="13">
        <f t="shared" si="40"/>
        <v>1.6638774209337701E-5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8.3589562806060567</v>
      </c>
      <c r="H373" s="10">
        <f t="shared" si="41"/>
        <v>-0.24526211276622423</v>
      </c>
      <c r="I373">
        <f t="shared" si="37"/>
        <v>-1.9620969021297938</v>
      </c>
      <c r="K373">
        <f t="shared" si="38"/>
        <v>-0.24937831967939877</v>
      </c>
      <c r="M373">
        <f t="shared" si="39"/>
        <v>-0.24937831967939877</v>
      </c>
      <c r="N373" s="13">
        <f t="shared" si="40"/>
        <v>1.6943159352065933E-5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8.3759779282076732</v>
      </c>
      <c r="H374" s="10">
        <f t="shared" si="41"/>
        <v>-0.24174975613907462</v>
      </c>
      <c r="I374">
        <f t="shared" si="37"/>
        <v>-1.933998049112597</v>
      </c>
      <c r="K374">
        <f t="shared" si="38"/>
        <v>-0.24590228962089902</v>
      </c>
      <c r="M374">
        <f t="shared" si="39"/>
        <v>-0.24590228962089902</v>
      </c>
      <c r="N374" s="13">
        <f t="shared" si="40"/>
        <v>1.7243534317672671E-5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8.3929995758092844</v>
      </c>
      <c r="H375" s="10">
        <f t="shared" si="41"/>
        <v>-0.23828633345382505</v>
      </c>
      <c r="I375">
        <f t="shared" si="37"/>
        <v>-1.9062906676306004</v>
      </c>
      <c r="K375">
        <f t="shared" si="38"/>
        <v>-0.24247438168569857</v>
      </c>
      <c r="M375">
        <f t="shared" si="39"/>
        <v>-0.24247438168569857</v>
      </c>
      <c r="N375" s="13">
        <f t="shared" si="40"/>
        <v>1.7539747992498919E-5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8.4100212234109009</v>
      </c>
      <c r="H376" s="10">
        <f t="shared" si="41"/>
        <v>-0.23487118442765315</v>
      </c>
      <c r="I376">
        <f t="shared" si="37"/>
        <v>-1.8789694754212252</v>
      </c>
      <c r="K376">
        <f t="shared" si="38"/>
        <v>-0.23909393891744385</v>
      </c>
      <c r="M376">
        <f t="shared" si="39"/>
        <v>-0.23909393891744385</v>
      </c>
      <c r="N376" s="13">
        <f t="shared" si="40"/>
        <v>1.7831655481047542E-5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8.4270428710125138</v>
      </c>
      <c r="H377" s="10">
        <f t="shared" si="41"/>
        <v>-0.23150365732916564</v>
      </c>
      <c r="I377">
        <f t="shared" si="37"/>
        <v>-1.8520292586333251</v>
      </c>
      <c r="K377">
        <f t="shared" si="38"/>
        <v>-0.23576031306724593</v>
      </c>
      <c r="M377">
        <f t="shared" si="39"/>
        <v>-0.23576031306724593</v>
      </c>
      <c r="N377" s="13">
        <f t="shared" si="40"/>
        <v>1.8119118072531855E-5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8.4440645186141285</v>
      </c>
      <c r="H378" s="10">
        <f t="shared" si="41"/>
        <v>-0.22818310887472509</v>
      </c>
      <c r="I378">
        <f t="shared" si="37"/>
        <v>-1.8254648709978007</v>
      </c>
      <c r="K378">
        <f t="shared" si="38"/>
        <v>-0.23247286448574761</v>
      </c>
      <c r="M378">
        <f t="shared" si="39"/>
        <v>-0.23247286448574761</v>
      </c>
      <c r="N378" s="13">
        <f t="shared" si="40"/>
        <v>1.8402003202299165E-5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8.4610861662157433</v>
      </c>
      <c r="H379" s="10">
        <f t="shared" si="41"/>
        <v>-0.22490890412585479</v>
      </c>
      <c r="I379">
        <f t="shared" si="37"/>
        <v>-1.7992712330068383</v>
      </c>
      <c r="K379">
        <f t="shared" si="38"/>
        <v>-0.22923096201631596</v>
      </c>
      <c r="M379">
        <f t="shared" si="39"/>
        <v>-0.22923096201631596</v>
      </c>
      <c r="N379" s="13">
        <f t="shared" si="40"/>
        <v>1.8680184408497635E-5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8.4781078138173562</v>
      </c>
      <c r="H380" s="10">
        <f t="shared" si="41"/>
        <v>-0.2216804163877131</v>
      </c>
      <c r="I380">
        <f t="shared" si="37"/>
        <v>-1.7734433311017048</v>
      </c>
      <c r="K380">
        <f t="shared" si="38"/>
        <v>-0.22603398288934309</v>
      </c>
      <c r="M380">
        <f t="shared" si="39"/>
        <v>-0.22603398288934309</v>
      </c>
      <c r="N380" s="13">
        <f t="shared" si="40"/>
        <v>1.8953541284114796E-5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8.495129461418971</v>
      </c>
      <c r="H381" s="10">
        <f t="shared" si="41"/>
        <v>-0.21849702710863445</v>
      </c>
      <c r="I381">
        <f t="shared" si="37"/>
        <v>-1.7479762168690756</v>
      </c>
      <c r="K381">
        <f t="shared" si="38"/>
        <v>-0.22288131261765615</v>
      </c>
      <c r="M381">
        <f t="shared" si="39"/>
        <v>-0.22288131261765615</v>
      </c>
      <c r="N381" s="13">
        <f t="shared" si="40"/>
        <v>1.9221959424617679E-5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8.5121511090205839</v>
      </c>
      <c r="H382" s="10">
        <f t="shared" si="41"/>
        <v>-0.21535812578072863</v>
      </c>
      <c r="I382">
        <f t="shared" si="37"/>
        <v>-1.7228650062458291</v>
      </c>
      <c r="K382">
        <f t="shared" si="38"/>
        <v>-0.21977234489302999</v>
      </c>
      <c r="M382">
        <f t="shared" si="39"/>
        <v>-0.21977234489302999</v>
      </c>
      <c r="N382" s="13">
        <f t="shared" si="40"/>
        <v>1.9485330371406604E-5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8.5291727566221986</v>
      </c>
      <c r="H383" s="10">
        <f t="shared" si="41"/>
        <v>-0.2122631098415346</v>
      </c>
      <c r="I383">
        <f t="shared" si="37"/>
        <v>-1.6981048787322768</v>
      </c>
      <c r="K383">
        <f t="shared" si="38"/>
        <v>-0.21670648148379409</v>
      </c>
      <c r="M383">
        <f t="shared" si="39"/>
        <v>-0.21670648148379409</v>
      </c>
      <c r="N383" s="13">
        <f t="shared" si="40"/>
        <v>1.974355155123586E-5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8.5461944042238116</v>
      </c>
      <c r="H384" s="10">
        <f t="shared" si="41"/>
        <v>-0.2092113845767212</v>
      </c>
      <c r="I384">
        <f t="shared" si="37"/>
        <v>-1.6736910766137696</v>
      </c>
      <c r="K384">
        <f t="shared" si="38"/>
        <v>-0.21368313213353632</v>
      </c>
      <c r="M384">
        <f t="shared" si="39"/>
        <v>-0.21368313213353632</v>
      </c>
      <c r="N384" s="13">
        <f t="shared" si="40"/>
        <v>1.9996526211881994E-5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8.5632160518254263</v>
      </c>
      <c r="H385" s="10">
        <f t="shared" si="41"/>
        <v>-0.20620236302382894</v>
      </c>
      <c r="I385">
        <f t="shared" si="37"/>
        <v>-1.6496189041906315</v>
      </c>
      <c r="K385">
        <f t="shared" si="38"/>
        <v>-0.21070171446088629</v>
      </c>
      <c r="M385">
        <f t="shared" si="39"/>
        <v>-0.21070171446088629</v>
      </c>
      <c r="N385" s="13">
        <f t="shared" si="40"/>
        <v>2.0244163354150015E-5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8.5802376994270393</v>
      </c>
      <c r="H386" s="10">
        <f t="shared" si="41"/>
        <v>-0.20323546587704697</v>
      </c>
      <c r="I386">
        <f t="shared" si="37"/>
        <v>-1.6258837270163757</v>
      </c>
      <c r="K386">
        <f t="shared" si="38"/>
        <v>-0.20776165386038492</v>
      </c>
      <c r="M386">
        <f t="shared" si="39"/>
        <v>-0.20776165386038492</v>
      </c>
      <c r="N386" s="13">
        <f t="shared" si="40"/>
        <v>2.0486377660512892E-5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8.597259347028654</v>
      </c>
      <c r="H387" s="10">
        <f t="shared" si="41"/>
        <v>-0.20031012139301665</v>
      </c>
      <c r="I387">
        <f t="shared" si="37"/>
        <v>-1.6024809711441332</v>
      </c>
      <c r="K387">
        <f t="shared" si="38"/>
        <v>-0.204862383404423</v>
      </c>
      <c r="M387">
        <f t="shared" si="39"/>
        <v>-0.204862383404423</v>
      </c>
      <c r="N387" s="13">
        <f t="shared" si="40"/>
        <v>2.0723089420493384E-5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8.6142809946302688</v>
      </c>
      <c r="H388" s="10">
        <f t="shared" si="41"/>
        <v>-0.19742576529765896</v>
      </c>
      <c r="I388">
        <f t="shared" si="37"/>
        <v>-1.5794061223812716</v>
      </c>
      <c r="K388">
        <f t="shared" si="38"/>
        <v>-0.2020033437462502</v>
      </c>
      <c r="M388">
        <f t="shared" si="39"/>
        <v>-0.2020033437462502</v>
      </c>
      <c r="N388" s="13">
        <f t="shared" si="40"/>
        <v>2.0954224453007043E-5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8.6313026422318835</v>
      </c>
      <c r="H389" s="10">
        <f t="shared" si="41"/>
        <v>-0.1945818406940133</v>
      </c>
      <c r="I389">
        <f t="shared" si="37"/>
        <v>-1.5566547255521064</v>
      </c>
      <c r="K389">
        <f t="shared" si="38"/>
        <v>-0.19918398302404541</v>
      </c>
      <c r="M389">
        <f t="shared" si="39"/>
        <v>-0.19918398302404541</v>
      </c>
      <c r="N389" s="13">
        <f t="shared" si="40"/>
        <v>2.1179714025873436E-5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8.6483242898334964</v>
      </c>
      <c r="H390" s="10">
        <f t="shared" si="41"/>
        <v>-0.19177779797108674</v>
      </c>
      <c r="I390">
        <f t="shared" si="37"/>
        <v>-1.5342223837686939</v>
      </c>
      <c r="K390">
        <f t="shared" si="38"/>
        <v>-0.19640375676604094</v>
      </c>
      <c r="M390">
        <f t="shared" si="39"/>
        <v>-0.19640375676604094</v>
      </c>
      <c r="N390" s="13">
        <f t="shared" si="40"/>
        <v>2.1399494772614107E-5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8.6653459374351112</v>
      </c>
      <c r="H391" s="10">
        <f t="shared" si="41"/>
        <v>-0.18901309471370129</v>
      </c>
      <c r="I391">
        <f t="shared" si="37"/>
        <v>-1.5121047577096103</v>
      </c>
      <c r="K391">
        <f t="shared" si="38"/>
        <v>-0.19366212779669392</v>
      </c>
      <c r="M391">
        <f t="shared" si="39"/>
        <v>-0.19366212779669392</v>
      </c>
      <c r="N391" s="13">
        <f t="shared" si="40"/>
        <v>2.1613508606760028E-5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8.6823675850367241</v>
      </c>
      <c r="H392" s="10">
        <f t="shared" si="41"/>
        <v>-0.18628719561333668</v>
      </c>
      <c r="I392">
        <f t="shared" si="37"/>
        <v>-1.4902975649066934</v>
      </c>
      <c r="K392">
        <f t="shared" si="38"/>
        <v>-0.19095856614390277</v>
      </c>
      <c r="M392">
        <f t="shared" si="39"/>
        <v>-0.19095856614390277</v>
      </c>
      <c r="N392" s="13">
        <f t="shared" si="40"/>
        <v>2.1821702633841399E-5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8.6993892326383406</v>
      </c>
      <c r="H393" s="10">
        <f t="shared" si="41"/>
        <v>-0.18359957237995711</v>
      </c>
      <c r="I393">
        <f t="shared" si="37"/>
        <v>-1.4687965790396569</v>
      </c>
      <c r="K393">
        <f t="shared" si="38"/>
        <v>-0.18829254894725317</v>
      </c>
      <c r="M393">
        <f t="shared" si="39"/>
        <v>-0.18829254894725317</v>
      </c>
      <c r="N393" s="13">
        <f t="shared" si="40"/>
        <v>2.2024029061189901E-5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8.7164108802399518</v>
      </c>
      <c r="H394" s="10">
        <f t="shared" si="41"/>
        <v>-0.18094970365481877</v>
      </c>
      <c r="I394">
        <f t="shared" si="37"/>
        <v>-1.4475976292385502</v>
      </c>
      <c r="K394">
        <f t="shared" si="38"/>
        <v>-0.1856635603672967</v>
      </c>
      <c r="M394">
        <f t="shared" si="39"/>
        <v>-0.1856635603672967</v>
      </c>
      <c r="N394" s="13">
        <f t="shared" si="40"/>
        <v>2.2220445105773203E-5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8.7334325278415683</v>
      </c>
      <c r="H395" s="10">
        <f t="shared" si="41"/>
        <v>-0.17833707492424669</v>
      </c>
      <c r="I395">
        <f t="shared" si="37"/>
        <v>-1.4266965993939735</v>
      </c>
      <c r="K395">
        <f t="shared" si="38"/>
        <v>-0.18307109149584191</v>
      </c>
      <c r="M395">
        <f t="shared" si="39"/>
        <v>-0.18307109149584191</v>
      </c>
      <c r="N395" s="13">
        <f t="shared" si="40"/>
        <v>2.2410912900138192E-5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8.7504541754431795</v>
      </c>
      <c r="H396" s="10">
        <f t="shared" si="41"/>
        <v>-0.17576117843437755</v>
      </c>
      <c r="I396">
        <f t="shared" si="37"/>
        <v>-1.4060894274750204</v>
      </c>
      <c r="K396">
        <f t="shared" si="38"/>
        <v>-0.18051464026726999</v>
      </c>
      <c r="M396">
        <f t="shared" si="39"/>
        <v>-0.18051464026726999</v>
      </c>
      <c r="N396" s="13">
        <f t="shared" si="40"/>
        <v>2.2595399396765118E-5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8.767475823044796</v>
      </c>
      <c r="H397" s="10">
        <f t="shared" si="41"/>
        <v>-0.17322151310685652</v>
      </c>
      <c r="I397">
        <f t="shared" si="37"/>
        <v>-1.3857721048548521</v>
      </c>
      <c r="K397">
        <f t="shared" si="38"/>
        <v>-0.17799371137084147</v>
      </c>
      <c r="M397">
        <f t="shared" si="39"/>
        <v>-0.17799371137084147</v>
      </c>
      <c r="N397" s="13">
        <f t="shared" si="40"/>
        <v>2.2773876270780973E-5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8.784497470646409</v>
      </c>
      <c r="H398" s="10">
        <f t="shared" si="41"/>
        <v>-0.17071758445548527</v>
      </c>
      <c r="I398">
        <f t="shared" si="37"/>
        <v>-1.3657406756438821</v>
      </c>
      <c r="K398">
        <f t="shared" si="38"/>
        <v>-0.17550781616401584</v>
      </c>
      <c r="M398">
        <f t="shared" si="39"/>
        <v>-0.17550781616401584</v>
      </c>
      <c r="N398" s="13">
        <f t="shared" si="40"/>
        <v>2.2946319821411738E-5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8.8015191182480237</v>
      </c>
      <c r="H399" s="10">
        <f t="shared" si="41"/>
        <v>-0.16824890450380878</v>
      </c>
      <c r="I399">
        <f t="shared" si="37"/>
        <v>-1.3459912360304702</v>
      </c>
      <c r="K399">
        <f t="shared" si="38"/>
        <v>-0.17305647258674917</v>
      </c>
      <c r="M399">
        <f t="shared" si="39"/>
        <v>-0.17305647258674917</v>
      </c>
      <c r="N399" s="13">
        <f t="shared" si="40"/>
        <v>2.3112710872107125E-5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8.8185407658496384</v>
      </c>
      <c r="H400" s="10">
        <f t="shared" si="41"/>
        <v>-0.16581499170363737</v>
      </c>
      <c r="I400">
        <f t="shared" si="37"/>
        <v>-1.3265199336290989</v>
      </c>
      <c r="K400">
        <f t="shared" si="38"/>
        <v>-0.17063920507678323</v>
      </c>
      <c r="M400">
        <f t="shared" si="39"/>
        <v>-0.17063920507678323</v>
      </c>
      <c r="N400" s="13">
        <f t="shared" si="40"/>
        <v>2.3273034669639446E-5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8.8355624134512514</v>
      </c>
      <c r="H401" s="10">
        <f t="shared" si="41"/>
        <v>-0.16341537085449268</v>
      </c>
      <c r="I401">
        <f t="shared" si="37"/>
        <v>-1.3073229668359414</v>
      </c>
      <c r="K401">
        <f t="shared" si="38"/>
        <v>-0.16825554448590538</v>
      </c>
      <c r="M401">
        <f t="shared" si="39"/>
        <v>-0.16825554448590538</v>
      </c>
      <c r="N401" s="13">
        <f t="shared" si="40"/>
        <v>2.3427280782222832E-5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8.8525840610528661</v>
      </c>
      <c r="H402" s="10">
        <f t="shared" si="41"/>
        <v>-0.16104957302397344</v>
      </c>
      <c r="I402">
        <f t="shared" si="37"/>
        <v>-1.2883965841917875</v>
      </c>
      <c r="K402">
        <f t="shared" si="38"/>
        <v>-0.16590502799717716</v>
      </c>
      <c r="M402">
        <f t="shared" si="39"/>
        <v>-0.16590502799717716</v>
      </c>
      <c r="N402" s="13">
        <f t="shared" si="40"/>
        <v>2.3575442996808748E-5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8.8696057086544791</v>
      </c>
      <c r="H403" s="10">
        <f t="shared" si="41"/>
        <v>-0.15871713546902927</v>
      </c>
      <c r="I403">
        <f t="shared" si="37"/>
        <v>-1.2697370837522342</v>
      </c>
      <c r="K403">
        <f t="shared" si="38"/>
        <v>-0.16358719904312516</v>
      </c>
      <c r="M403">
        <f t="shared" si="39"/>
        <v>-0.16358719904312516</v>
      </c>
      <c r="N403" s="13">
        <f t="shared" si="40"/>
        <v>2.3717519215735632E-5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8.8866273562560938</v>
      </c>
      <c r="H404" s="10">
        <f t="shared" si="41"/>
        <v>-0.15641760155813822</v>
      </c>
      <c r="I404">
        <f t="shared" ref="I404:I467" si="44">H404*$E$6</f>
        <v>-1.2513408124651058</v>
      </c>
      <c r="K404">
        <f t="shared" ref="K404:K467" si="45">(1/2)*($L$9*$L$4*EXP(-$L$7*$O$6*(G404/$O$6-1))-($L$9*$L$6*EXP(-$L$5*$O$6*(G404/$O$6-1))))</f>
        <v>-0.16130160722487782</v>
      </c>
      <c r="M404">
        <f t="shared" ref="M404:M467" si="46">(1/2)*($L$9*$O$4*EXP(-$O$8*$O$6*(G404/$O$6-1))-($L$9*$O$7*EXP(-$O$5*$O$6*(G404/$O$6-1))))</f>
        <v>-0.16130160722487782</v>
      </c>
      <c r="N404" s="13">
        <f t="shared" ref="N404:N467" si="47">(M404-H404)^2*O404</f>
        <v>2.3853511352744572E-5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8.9036490038577085</v>
      </c>
      <c r="H405" s="10">
        <f t="shared" ref="H405:H469" si="48">-(-$B$4)*(1+D405+$E$5*D405^3)*EXP(-D405)</f>
        <v>-0.1541505206943779</v>
      </c>
      <c r="I405">
        <f t="shared" si="44"/>
        <v>-1.2332041655550232</v>
      </c>
      <c r="K405">
        <f t="shared" si="45"/>
        <v>-0.15904780823225348</v>
      </c>
      <c r="M405">
        <f t="shared" si="46"/>
        <v>-0.15904780823225348</v>
      </c>
      <c r="N405" s="13">
        <f t="shared" si="47"/>
        <v>2.3983425228631438E-5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8.9206706514593215</v>
      </c>
      <c r="H406" s="10">
        <f t="shared" si="48"/>
        <v>-0.15191544823938347</v>
      </c>
      <c r="I406">
        <f t="shared" si="44"/>
        <v>-1.2153235859150677</v>
      </c>
      <c r="K406">
        <f t="shared" si="45"/>
        <v>-0.1568253637647799</v>
      </c>
      <c r="M406">
        <f t="shared" si="46"/>
        <v>-0.1568253637647799</v>
      </c>
      <c r="N406" s="13">
        <f t="shared" si="47"/>
        <v>2.4107270466528956E-5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8.9376922990609344</v>
      </c>
      <c r="H407" s="10">
        <f t="shared" si="48"/>
        <v>-0.14971194543818367</v>
      </c>
      <c r="I407">
        <f t="shared" si="44"/>
        <v>-1.1976955635054694</v>
      </c>
      <c r="K407">
        <f t="shared" si="45"/>
        <v>-0.15463384145364131</v>
      </c>
      <c r="M407">
        <f t="shared" si="46"/>
        <v>-0.15463384145364131</v>
      </c>
      <c r="N407" s="13">
        <f t="shared" si="47"/>
        <v>2.4225060386977834E-5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8.9547139466625492</v>
      </c>
      <c r="H408" s="10">
        <f t="shared" si="48"/>
        <v>-0.14753957934490813</v>
      </c>
      <c r="I408">
        <f t="shared" si="44"/>
        <v>-1.1803166347592651</v>
      </c>
      <c r="K408">
        <f t="shared" si="45"/>
        <v>-0.15247281478454996</v>
      </c>
      <c r="M408">
        <f t="shared" si="46"/>
        <v>-0.15247281478454996</v>
      </c>
      <c r="N408" s="13">
        <f t="shared" si="47"/>
        <v>2.4336811902938129E-5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8.9717355942641639</v>
      </c>
      <c r="H409" s="10">
        <f t="shared" si="48"/>
        <v>-0.14539792274935742</v>
      </c>
      <c r="I409">
        <f t="shared" si="44"/>
        <v>-1.1631833819948594</v>
      </c>
      <c r="K409">
        <f t="shared" si="45"/>
        <v>-0.15034186302152544</v>
      </c>
      <c r="M409">
        <f t="shared" si="46"/>
        <v>-0.15034186302152544</v>
      </c>
      <c r="N409" s="13">
        <f t="shared" si="47"/>
        <v>2.4442545414764778E-5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8.9887572418657786</v>
      </c>
      <c r="H410" s="10">
        <f t="shared" si="48"/>
        <v>-0.14328655410442728</v>
      </c>
      <c r="I410">
        <f t="shared" si="44"/>
        <v>-1.1462924328354183</v>
      </c>
      <c r="K410">
        <f t="shared" si="45"/>
        <v>-0.14824057113158068</v>
      </c>
      <c r="M410">
        <f t="shared" si="46"/>
        <v>-0.14824057113158068</v>
      </c>
      <c r="N410" s="13">
        <f t="shared" si="47"/>
        <v>2.4542284705325768E-5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9.0057788894673916</v>
      </c>
      <c r="H411" s="10">
        <f t="shared" si="48"/>
        <v>-0.14120505745438075</v>
      </c>
      <c r="I411">
        <f t="shared" si="44"/>
        <v>-1.129640459635046</v>
      </c>
      <c r="K411">
        <f t="shared" si="45"/>
        <v>-0.14616852971030256</v>
      </c>
      <c r="M411">
        <f t="shared" si="46"/>
        <v>-0.14616852971030256</v>
      </c>
      <c r="N411" s="13">
        <f t="shared" si="47"/>
        <v>2.4636056835305521E-5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9.0228005370690063</v>
      </c>
      <c r="H412" s="10">
        <f t="shared" si="48"/>
        <v>-0.13915302236395827</v>
      </c>
      <c r="I412">
        <f t="shared" si="44"/>
        <v>-1.1132241789116661</v>
      </c>
      <c r="K412">
        <f t="shared" si="45"/>
        <v>-0.14412533490832005</v>
      </c>
      <c r="M412">
        <f t="shared" si="46"/>
        <v>-0.14412533490832005</v>
      </c>
      <c r="N412" s="13">
        <f t="shared" si="47"/>
        <v>2.4723892038817562E-5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9.0398221846706193</v>
      </c>
      <c r="H413" s="10">
        <f t="shared" si="48"/>
        <v>-0.13713004384832009</v>
      </c>
      <c r="I413">
        <f t="shared" si="44"/>
        <v>-1.0970403507865607</v>
      </c>
      <c r="K413">
        <f t="shared" si="45"/>
        <v>-0.14211058835865464</v>
      </c>
      <c r="M413">
        <f t="shared" si="46"/>
        <v>-0.14211058835865464</v>
      </c>
      <c r="N413" s="13">
        <f t="shared" si="47"/>
        <v>2.480582361942368E-5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9.056843832272234</v>
      </c>
      <c r="H414" s="10">
        <f t="shared" si="48"/>
        <v>-0.1351357223038108</v>
      </c>
      <c r="I414">
        <f t="shared" si="44"/>
        <v>-1.0810857784304864</v>
      </c>
      <c r="K414">
        <f t="shared" si="45"/>
        <v>-0.14012389710493914</v>
      </c>
      <c r="M414">
        <f t="shared" si="46"/>
        <v>-0.14012389710493914</v>
      </c>
      <c r="N414" s="13">
        <f t="shared" si="47"/>
        <v>2.4881887846611776E-5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9.073865479873847</v>
      </c>
      <c r="H415" s="10">
        <f t="shared" si="48"/>
        <v>-0.13316966343954018</v>
      </c>
      <c r="I415">
        <f t="shared" si="44"/>
        <v>-1.0653573075163214</v>
      </c>
      <c r="K415">
        <f t="shared" si="45"/>
        <v>-0.1381648735305028</v>
      </c>
      <c r="M415">
        <f t="shared" si="46"/>
        <v>-0.1381648735305028</v>
      </c>
      <c r="N415" s="13">
        <f t="shared" si="47"/>
        <v>2.4952123852854849E-5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9.0908871274754617</v>
      </c>
      <c r="H416" s="10">
        <f t="shared" si="48"/>
        <v>-0.13123147820977035</v>
      </c>
      <c r="I416">
        <f t="shared" si="44"/>
        <v>-1.0498518256781628</v>
      </c>
      <c r="K416">
        <f t="shared" si="45"/>
        <v>-0.13623313528830933</v>
      </c>
      <c r="M416">
        <f t="shared" si="46"/>
        <v>-0.13623313528830933</v>
      </c>
      <c r="N416" s="13">
        <f t="shared" si="47"/>
        <v>2.5016573531299021E-5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9.1079087750770746</v>
      </c>
      <c r="H417" s="10">
        <f t="shared" si="48"/>
        <v>-0.1293207827471041</v>
      </c>
      <c r="I417">
        <f t="shared" si="44"/>
        <v>-1.0345662619768328</v>
      </c>
      <c r="K417">
        <f t="shared" si="45"/>
        <v>-0.13432830523174558</v>
      </c>
      <c r="M417">
        <f t="shared" si="46"/>
        <v>-0.13432830523174558</v>
      </c>
      <c r="N417" s="13">
        <f t="shared" si="47"/>
        <v>2.5075281434189982E-5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9.1249304226786894</v>
      </c>
      <c r="H418" s="10">
        <f t="shared" si="48"/>
        <v>-0.12743719829646338</v>
      </c>
      <c r="I418">
        <f t="shared" si="44"/>
        <v>-1.0194975863717071</v>
      </c>
      <c r="K418">
        <f t="shared" si="45"/>
        <v>-0.13245001134624501</v>
      </c>
      <c r="M418">
        <f t="shared" si="46"/>
        <v>-0.13245001134624501</v>
      </c>
      <c r="N418" s="13">
        <f t="shared" si="47"/>
        <v>2.5128294672060987E-5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9.1419520702803041</v>
      </c>
      <c r="H419" s="10">
        <f t="shared" si="48"/>
        <v>-0.12558035114985325</v>
      </c>
      <c r="I419">
        <f t="shared" si="44"/>
        <v>-1.004642809198826</v>
      </c>
      <c r="K419">
        <f t="shared" si="45"/>
        <v>-0.13059788668174754</v>
      </c>
      <c r="M419">
        <f t="shared" si="46"/>
        <v>-0.13059788668174754</v>
      </c>
      <c r="N419" s="13">
        <f t="shared" si="47"/>
        <v>2.5175662813821778E-5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9.1589737178819171</v>
      </c>
      <c r="H420" s="10">
        <f t="shared" si="48"/>
        <v>-0.12374987258190058</v>
      </c>
      <c r="I420">
        <f t="shared" si="44"/>
        <v>-0.98999898065520464</v>
      </c>
      <c r="K420">
        <f t="shared" si="45"/>
        <v>-0.12877156928597819</v>
      </c>
      <c r="M420">
        <f t="shared" si="46"/>
        <v>-0.12877156928597819</v>
      </c>
      <c r="N420" s="13">
        <f t="shared" si="47"/>
        <v>2.5217437787743909E-5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9.1759953654835336</v>
      </c>
      <c r="H421" s="10">
        <f t="shared" si="48"/>
        <v>-0.12194539878616271</v>
      </c>
      <c r="I421">
        <f t="shared" si="44"/>
        <v>-0.97556319028930172</v>
      </c>
      <c r="K421">
        <f t="shared" si="45"/>
        <v>-0.12697070213854128</v>
      </c>
      <c r="M421">
        <f t="shared" si="46"/>
        <v>-0.12697070213854128</v>
      </c>
      <c r="N421" s="13">
        <f t="shared" si="47"/>
        <v>2.5253673783427249E-5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9.1930170130851465</v>
      </c>
      <c r="H422" s="10">
        <f t="shared" si="48"/>
        <v>-0.12016657081219538</v>
      </c>
      <c r="I422">
        <f t="shared" si="44"/>
        <v>-0.96133256649756305</v>
      </c>
      <c r="K422">
        <f t="shared" si="45"/>
        <v>-0.12519493308582552</v>
      </c>
      <c r="M422">
        <f t="shared" si="46"/>
        <v>-0.12519493308582552</v>
      </c>
      <c r="N422" s="13">
        <f t="shared" si="47"/>
        <v>2.5284427154866881E-5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9.2100386606867612</v>
      </c>
      <c r="H423" s="10">
        <f t="shared" si="48"/>
        <v>-0.11841303450337494</v>
      </c>
      <c r="I423">
        <f t="shared" si="44"/>
        <v>-0.94730427602699951</v>
      </c>
      <c r="K423">
        <f t="shared" si="45"/>
        <v>-0.12344391477670207</v>
      </c>
      <c r="M423">
        <f t="shared" si="46"/>
        <v>-0.12344391477670207</v>
      </c>
      <c r="N423" s="13">
        <f t="shared" si="47"/>
        <v>2.530975632455202E-5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9.2270603082883742</v>
      </c>
      <c r="H424" s="10">
        <f t="shared" si="48"/>
        <v>-0.11668444043546469</v>
      </c>
      <c r="I424">
        <f t="shared" si="44"/>
        <v>-0.93347552348371754</v>
      </c>
      <c r="K424">
        <f t="shared" si="45"/>
        <v>-0.12171730459901811</v>
      </c>
      <c r="M424">
        <f t="shared" si="46"/>
        <v>-0.12171730459901811</v>
      </c>
      <c r="N424" s="13">
        <f t="shared" si="47"/>
        <v>2.5329721688780254E-5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9.2440819558899889</v>
      </c>
      <c r="H425" s="10">
        <f t="shared" si="48"/>
        <v>-0.11498044385592013</v>
      </c>
      <c r="I425">
        <f t="shared" si="44"/>
        <v>-0.91984355084736102</v>
      </c>
      <c r="K425">
        <f t="shared" si="45"/>
        <v>-0.12001476461687047</v>
      </c>
      <c r="M425">
        <f t="shared" si="46"/>
        <v>-0.12001476461687047</v>
      </c>
      <c r="N425" s="13">
        <f t="shared" si="47"/>
        <v>2.5344385524135602E-5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9.2611036034916037</v>
      </c>
      <c r="H426" s="10">
        <f t="shared" si="48"/>
        <v>-0.11330070462392328</v>
      </c>
      <c r="I426">
        <f t="shared" si="44"/>
        <v>-0.90640563699138621</v>
      </c>
      <c r="K426">
        <f t="shared" si="45"/>
        <v>-0.1183359615086565</v>
      </c>
      <c r="M426">
        <f t="shared" si="46"/>
        <v>-0.1183359615086565</v>
      </c>
      <c r="N426" s="13">
        <f t="shared" si="47"/>
        <v>2.5353811895253284E-5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9.2781252510932166</v>
      </c>
      <c r="H427" s="10">
        <f t="shared" si="48"/>
        <v>-0.11164488715114028</v>
      </c>
      <c r="I427">
        <f t="shared" si="44"/>
        <v>-0.89315909720912223</v>
      </c>
      <c r="K427">
        <f t="shared" si="45"/>
        <v>-0.11668056650589022</v>
      </c>
      <c r="M427">
        <f t="shared" si="46"/>
        <v>-0.11668056650589022</v>
      </c>
      <c r="N427" s="13">
        <f t="shared" si="47"/>
        <v>2.5358066563854763E-5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9.2951468986948313</v>
      </c>
      <c r="H428" s="10">
        <f t="shared" si="48"/>
        <v>-0.11001266034319354</v>
      </c>
      <c r="I428">
        <f t="shared" si="44"/>
        <v>-0.88010128274554833</v>
      </c>
      <c r="K428">
        <f t="shared" si="45"/>
        <v>-0.11504825533277703</v>
      </c>
      <c r="M428">
        <f t="shared" si="46"/>
        <v>-0.11504825533277703</v>
      </c>
      <c r="N428" s="13">
        <f t="shared" si="47"/>
        <v>2.5357216899118337E-5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9.3121685462964443</v>
      </c>
      <c r="H429" s="10">
        <f t="shared" si="48"/>
        <v>-0.10840369754184195</v>
      </c>
      <c r="I429">
        <f t="shared" si="44"/>
        <v>-0.86722958033473563</v>
      </c>
      <c r="K429">
        <f t="shared" si="45"/>
        <v>-0.11343870814654301</v>
      </c>
      <c r="M429">
        <f t="shared" si="46"/>
        <v>-0.11343870814654301</v>
      </c>
      <c r="N429" s="13">
        <f t="shared" si="47"/>
        <v>2.5351331789452129E-5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9.329190193898059</v>
      </c>
      <c r="H430" s="10">
        <f t="shared" si="48"/>
        <v>-0.10681767646786038</v>
      </c>
      <c r="I430">
        <f t="shared" si="44"/>
        <v>-0.85454141174288301</v>
      </c>
      <c r="K430">
        <f t="shared" si="45"/>
        <v>-0.11185160947850231</v>
      </c>
      <c r="M430">
        <f t="shared" si="46"/>
        <v>-0.11185160947850231</v>
      </c>
      <c r="N430" s="13">
        <f t="shared" si="47"/>
        <v>2.5340481555630588E-5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9.346211841499672</v>
      </c>
      <c r="H431" s="10">
        <f t="shared" si="48"/>
        <v>-0.10525427916461297</v>
      </c>
      <c r="I431">
        <f t="shared" si="44"/>
        <v>-0.84203423331690375</v>
      </c>
      <c r="K431">
        <f t="shared" si="45"/>
        <v>-0.11028664817586549</v>
      </c>
      <c r="M431">
        <f t="shared" si="46"/>
        <v>-0.11028664817586549</v>
      </c>
      <c r="N431" s="13">
        <f t="shared" si="47"/>
        <v>2.532473786541468E-5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9.3632334891012867</v>
      </c>
      <c r="H432" s="10">
        <f t="shared" si="48"/>
        <v>-0.10371319194231071</v>
      </c>
      <c r="I432">
        <f t="shared" si="44"/>
        <v>-0.82970553553848569</v>
      </c>
      <c r="K432">
        <f t="shared" si="45"/>
        <v>-0.10874351734427155</v>
      </c>
      <c r="M432">
        <f t="shared" si="46"/>
        <v>-0.10874351734427155</v>
      </c>
      <c r="N432" s="13">
        <f t="shared" si="47"/>
        <v>2.5304173649612505E-5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9.3802551367029015</v>
      </c>
      <c r="H433" s="10">
        <f t="shared" si="48"/>
        <v>-0.10219410532294773</v>
      </c>
      <c r="I433">
        <f t="shared" si="44"/>
        <v>-0.81755284258358185</v>
      </c>
      <c r="K433">
        <f t="shared" si="45"/>
        <v>-0.10722191429104197</v>
      </c>
      <c r="M433">
        <f t="shared" si="46"/>
        <v>-0.10722191429104197</v>
      </c>
      <c r="N433" s="13">
        <f t="shared" si="47"/>
        <v>2.5278863019648849E-5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9.3972767843045144</v>
      </c>
      <c r="H434" s="10">
        <f t="shared" si="48"/>
        <v>-0.10069671398590831</v>
      </c>
      <c r="I434">
        <f t="shared" si="44"/>
        <v>-0.80557371188726645</v>
      </c>
      <c r="K434">
        <f t="shared" si="45"/>
        <v>-0.10572154046914703</v>
      </c>
      <c r="M434">
        <f t="shared" si="46"/>
        <v>-0.10572154046914703</v>
      </c>
      <c r="N434" s="13">
        <f t="shared" si="47"/>
        <v>2.5248881186657231E-5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9.4142984319061291</v>
      </c>
      <c r="H435" s="10">
        <f t="shared" si="48"/>
        <v>-9.9220716714237045E-2</v>
      </c>
      <c r="I435">
        <f t="shared" si="44"/>
        <v>-0.79376573371389636</v>
      </c>
      <c r="K435">
        <f t="shared" si="45"/>
        <v>-0.10424210142187566</v>
      </c>
      <c r="M435">
        <f t="shared" si="46"/>
        <v>-0.10424210142187566</v>
      </c>
      <c r="N435" s="13">
        <f t="shared" si="47"/>
        <v>2.5214304382106969E-5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9.4313200795077421</v>
      </c>
      <c r="H436" s="10">
        <f t="shared" si="48"/>
        <v>-9.7765816341565961E-2</v>
      </c>
      <c r="I436">
        <f t="shared" si="44"/>
        <v>-0.78212653073252769</v>
      </c>
      <c r="K436">
        <f t="shared" si="45"/>
        <v>-0.10278330672820406</v>
      </c>
      <c r="M436">
        <f t="shared" si="46"/>
        <v>-0.10278330672820406</v>
      </c>
      <c r="N436" s="13">
        <f t="shared" si="47"/>
        <v>2.5175209780005709E-5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9.4483417271093568</v>
      </c>
      <c r="H437" s="10">
        <f t="shared" si="48"/>
        <v>-9.6331719699690316E-2</v>
      </c>
      <c r="I437">
        <f t="shared" si="44"/>
        <v>-0.77065375759752253</v>
      </c>
      <c r="K437">
        <f t="shared" si="45"/>
        <v>-0.1013448699488517</v>
      </c>
      <c r="M437">
        <f t="shared" si="46"/>
        <v>-0.1013448699488517</v>
      </c>
      <c r="N437" s="13">
        <f t="shared" si="47"/>
        <v>2.5131675420666808E-5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9.4653633747109716</v>
      </c>
      <c r="H438" s="10">
        <f t="shared" si="48"/>
        <v>-9.491813756678727E-2</v>
      </c>
      <c r="I438">
        <f t="shared" si="44"/>
        <v>-0.75934510053429816</v>
      </c>
      <c r="K438">
        <f t="shared" si="45"/>
        <v>-9.992650857302178E-2</v>
      </c>
      <c r="M438">
        <f t="shared" si="46"/>
        <v>-9.992650857302178E-2</v>
      </c>
      <c r="N438" s="13">
        <f t="shared" si="47"/>
        <v>2.5083780136090484E-5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9.4823850223125845</v>
      </c>
      <c r="H439" s="10">
        <f t="shared" si="48"/>
        <v>-9.3524784616268952E-2</v>
      </c>
      <c r="I439">
        <f t="shared" si="44"/>
        <v>-0.74819827693015162</v>
      </c>
      <c r="K439">
        <f t="shared" si="45"/>
        <v>-9.8527943965814185E-2</v>
      </c>
      <c r="M439">
        <f t="shared" si="46"/>
        <v>-9.8527943965814185E-2</v>
      </c>
      <c r="N439" s="13">
        <f t="shared" si="47"/>
        <v>2.5031603476941882E-5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9.4994066699141992</v>
      </c>
      <c r="H440" s="10">
        <f t="shared" si="48"/>
        <v>-9.2151379366264566E-2</v>
      </c>
      <c r="I440">
        <f t="shared" si="44"/>
        <v>-0.73721103493011653</v>
      </c>
      <c r="K440">
        <f t="shared" si="45"/>
        <v>-9.7148901316305769E-2</v>
      </c>
      <c r="M440">
        <f t="shared" si="46"/>
        <v>-9.7148901316305769E-2</v>
      </c>
      <c r="N440" s="13">
        <f t="shared" si="47"/>
        <v>2.4975225641143632E-5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9.5164283175158122</v>
      </c>
      <c r="H441" s="10">
        <f t="shared" si="48"/>
        <v>-9.0797644129722924E-2</v>
      </c>
      <c r="I441">
        <f t="shared" si="44"/>
        <v>-0.72638115303778339</v>
      </c>
      <c r="K441">
        <f t="shared" si="45"/>
        <v>-9.5789109586291943E-2</v>
      </c>
      <c r="M441">
        <f t="shared" si="46"/>
        <v>-9.5789109586291943E-2</v>
      </c>
      <c r="N441" s="13">
        <f t="shared" si="47"/>
        <v>2.4914727404121768E-5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9.5334499651174269</v>
      </c>
      <c r="H442" s="10">
        <f t="shared" si="48"/>
        <v>-8.9463304965130316E-2</v>
      </c>
      <c r="I442">
        <f t="shared" si="44"/>
        <v>-0.71570643972104253</v>
      </c>
      <c r="K442">
        <f t="shared" si="45"/>
        <v>-9.4448301459678002E-2</v>
      </c>
      <c r="M442">
        <f t="shared" si="46"/>
        <v>-9.4448301459678002E-2</v>
      </c>
      <c r="N442" s="13">
        <f t="shared" si="47"/>
        <v>2.4850190050652717E-5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9.5504716127190417</v>
      </c>
      <c r="H443" s="10">
        <f t="shared" si="48"/>
        <v>-8.8148091627834962E-2</v>
      </c>
      <c r="I443">
        <f t="shared" si="44"/>
        <v>-0.7051847330226797</v>
      </c>
      <c r="K443">
        <f t="shared" si="45"/>
        <v>-9.3126213292518134E-2</v>
      </c>
      <c r="M443">
        <f t="shared" si="46"/>
        <v>-9.3126213292518134E-2</v>
      </c>
      <c r="N443" s="13">
        <f t="shared" si="47"/>
        <v>2.4781695308387952E-5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9.5674932603206546</v>
      </c>
      <c r="H444" s="10">
        <f t="shared" si="48"/>
        <v>-8.6851737521973463E-2</v>
      </c>
      <c r="I444">
        <f t="shared" si="44"/>
        <v>-0.6948139001757877</v>
      </c>
      <c r="K444">
        <f t="shared" si="45"/>
        <v>-9.1822585063690509E-2</v>
      </c>
      <c r="M444">
        <f t="shared" si="46"/>
        <v>-9.1822585063690509E-2</v>
      </c>
      <c r="N444" s="13">
        <f t="shared" si="47"/>
        <v>2.4709325282994405E-5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9.5845149079222693</v>
      </c>
      <c r="H445" s="10">
        <f t="shared" si="48"/>
        <v>-8.5573979652990115E-2</v>
      </c>
      <c r="I445">
        <f t="shared" si="44"/>
        <v>-0.68459183722392092</v>
      </c>
      <c r="K445">
        <f t="shared" si="45"/>
        <v>-9.0537160326202903E-2</v>
      </c>
      <c r="M445">
        <f t="shared" si="46"/>
        <v>-9.0537160326202903E-2</v>
      </c>
      <c r="N445" s="13">
        <f t="shared" si="47"/>
        <v>2.463316239495295E-5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9.6015365555238823</v>
      </c>
      <c r="H446" s="10">
        <f t="shared" si="48"/>
        <v>-8.4314558580745005E-2</v>
      </c>
      <c r="I446">
        <f t="shared" si="44"/>
        <v>-0.67451646864596004</v>
      </c>
      <c r="K446">
        <f t="shared" si="45"/>
        <v>-8.9269686159123687E-2</v>
      </c>
      <c r="M446">
        <f t="shared" si="46"/>
        <v>-8.9269686159123687E-2</v>
      </c>
      <c r="N446" s="13">
        <f t="shared" si="47"/>
        <v>2.455328931800898E-5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9.618558203125497</v>
      </c>
      <c r="H447" s="10">
        <f t="shared" si="48"/>
        <v>-8.3073218373201724E-2</v>
      </c>
      <c r="I447">
        <f t="shared" si="44"/>
        <v>-0.66458574698561379</v>
      </c>
      <c r="K447">
        <f t="shared" si="45"/>
        <v>-8.80199131201269E-2</v>
      </c>
      <c r="M447">
        <f t="shared" si="46"/>
        <v>-8.80199131201269E-2</v>
      </c>
      <c r="N447" s="13">
        <f t="shared" si="47"/>
        <v>2.446978891925713E-5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9.63557985072711</v>
      </c>
      <c r="H448" s="10">
        <f t="shared" si="48"/>
        <v>-8.1849706560690516E-2</v>
      </c>
      <c r="I448">
        <f t="shared" si="44"/>
        <v>-0.65479765248552413</v>
      </c>
      <c r="K448">
        <f t="shared" si="45"/>
        <v>-8.6787595198648315E-2</v>
      </c>
      <c r="M448">
        <f t="shared" si="46"/>
        <v>-8.6787595198648315E-2</v>
      </c>
      <c r="N448" s="13">
        <f t="shared" si="47"/>
        <v>2.4382744200872728E-5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9.6526014983287265</v>
      </c>
      <c r="H449" s="10">
        <f t="shared" si="48"/>
        <v>-8.0643774090738335E-2</v>
      </c>
      <c r="I449">
        <f t="shared" si="44"/>
        <v>-0.64515019272590668</v>
      </c>
      <c r="K449">
        <f t="shared" si="45"/>
        <v>-8.5572489769642754E-2</v>
      </c>
      <c r="M449">
        <f t="shared" si="46"/>
        <v>-8.5572489769642754E-2</v>
      </c>
      <c r="N449" s="13">
        <f t="shared" si="47"/>
        <v>2.4292238243478247E-5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9.6696231459303394</v>
      </c>
      <c r="H450" s="10">
        <f t="shared" si="48"/>
        <v>-7.945517528346116E-2</v>
      </c>
      <c r="I450">
        <f t="shared" si="44"/>
        <v>-0.63564140226768928</v>
      </c>
      <c r="K450">
        <f t="shared" si="45"/>
        <v>-8.4374357547938969E-2</v>
      </c>
      <c r="M450">
        <f t="shared" si="46"/>
        <v>-8.4374357547938969E-2</v>
      </c>
      <c r="N450" s="13">
        <f t="shared" si="47"/>
        <v>2.4198354151153022E-5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9.6866447935319542</v>
      </c>
      <c r="H451" s="10">
        <f t="shared" si="48"/>
        <v>-7.8283667787510405E-2</v>
      </c>
      <c r="I451">
        <f t="shared" si="44"/>
        <v>-0.62626934230008324</v>
      </c>
      <c r="K451">
        <f t="shared" si="45"/>
        <v>-8.3192962543179649E-2</v>
      </c>
      <c r="M451">
        <f t="shared" si="46"/>
        <v>-8.3192962543179649E-2</v>
      </c>
      <c r="N451" s="13">
        <f t="shared" si="47"/>
        <v>2.4101174998041542E-5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9.7036664411335671</v>
      </c>
      <c r="H452" s="10">
        <f t="shared" si="48"/>
        <v>-7.7129012536569008E-2</v>
      </c>
      <c r="I452">
        <f t="shared" si="44"/>
        <v>-0.61703210029255207</v>
      </c>
      <c r="K452">
        <f t="shared" si="45"/>
        <v>-8.2028072015346967E-2</v>
      </c>
      <c r="M452">
        <f t="shared" si="46"/>
        <v>-8.2028072015346967E-2</v>
      </c>
      <c r="N452" s="13">
        <f t="shared" si="47"/>
        <v>2.4000783776604166E-5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9.7206880887351819</v>
      </c>
      <c r="H453" s="10">
        <f t="shared" si="48"/>
        <v>-7.5990973706388965E-2</v>
      </c>
      <c r="I453">
        <f t="shared" si="44"/>
        <v>-0.60792778965111172</v>
      </c>
      <c r="K453">
        <f t="shared" si="45"/>
        <v>-8.08794564308606E-2</v>
      </c>
      <c r="M453">
        <f t="shared" si="46"/>
        <v>-8.08794564308606E-2</v>
      </c>
      <c r="N453" s="13">
        <f t="shared" si="47"/>
        <v>2.3897263347457619E-5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9.7377097363367948</v>
      </c>
      <c r="H454" s="10">
        <f t="shared" si="48"/>
        <v>-7.4869318672365889E-2</v>
      </c>
      <c r="I454">
        <f t="shared" si="44"/>
        <v>-0.59895454937892711</v>
      </c>
      <c r="K454">
        <f t="shared" si="45"/>
        <v>-7.9746889419245084E-2</v>
      </c>
      <c r="M454">
        <f t="shared" si="46"/>
        <v>-7.9746889419245084E-2</v>
      </c>
      <c r="N454" s="13">
        <f t="shared" si="47"/>
        <v>2.3790696390811669E-5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9.7547313839384113</v>
      </c>
      <c r="H455" s="10">
        <f t="shared" si="48"/>
        <v>-7.3763817967643003E-2</v>
      </c>
      <c r="I455">
        <f t="shared" si="44"/>
        <v>-0.59011054374114402</v>
      </c>
      <c r="K455">
        <f t="shared" si="45"/>
        <v>-7.8630147730358965E-2</v>
      </c>
      <c r="M455">
        <f t="shared" si="46"/>
        <v>-7.8630147730358965E-2</v>
      </c>
      <c r="N455" s="13">
        <f t="shared" si="47"/>
        <v>2.3681165359495196E-5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9.7717530315400243</v>
      </c>
      <c r="H456" s="10">
        <f t="shared" si="48"/>
        <v>-7.267424524173953E-2</v>
      </c>
      <c r="I456">
        <f t="shared" si="44"/>
        <v>-0.58139396193391624</v>
      </c>
      <c r="K456">
        <f t="shared" si="45"/>
        <v>-7.7529011192179337E-2</v>
      </c>
      <c r="M456">
        <f t="shared" si="46"/>
        <v>-7.7529011192179337E-2</v>
      </c>
      <c r="N456" s="13">
        <f t="shared" si="47"/>
        <v>2.3568752433549724E-5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9.7887746791416372</v>
      </c>
      <c r="H457" s="10">
        <f t="shared" si="48"/>
        <v>-7.1600377219696587E-2</v>
      </c>
      <c r="I457">
        <f t="shared" si="44"/>
        <v>-0.5728030177575727</v>
      </c>
      <c r="K457">
        <f t="shared" si="45"/>
        <v>-7.6443262669133552E-2</v>
      </c>
      <c r="M457">
        <f t="shared" si="46"/>
        <v>-7.6443262669133552E-2</v>
      </c>
      <c r="N457" s="13">
        <f t="shared" si="47"/>
        <v>2.3453539476368275E-5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9.805796326743252</v>
      </c>
      <c r="H458" s="10">
        <f t="shared" si="48"/>
        <v>-7.0541993661735122E-2</v>
      </c>
      <c r="I458">
        <f t="shared" si="44"/>
        <v>-0.56433594929388098</v>
      </c>
      <c r="K458">
        <f t="shared" si="45"/>
        <v>-7.5372688020974049E-2</v>
      </c>
      <c r="M458">
        <f t="shared" si="46"/>
        <v>-7.5372688020974049E-2</v>
      </c>
      <c r="N458" s="13">
        <f t="shared" si="47"/>
        <v>2.3335607992382784E-5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9.8228179743448667</v>
      </c>
      <c r="H459" s="10">
        <f t="shared" si="48"/>
        <v>-6.9498877323420055E-2</v>
      </c>
      <c r="I459">
        <f t="shared" si="44"/>
        <v>-0.55599101858736044</v>
      </c>
      <c r="K459">
        <f t="shared" si="45"/>
        <v>-7.4317076062190013E-2</v>
      </c>
      <c r="M459">
        <f t="shared" si="46"/>
        <v>-7.4317076062190013E-2</v>
      </c>
      <c r="N459" s="13">
        <f t="shared" si="47"/>
        <v>2.3215039086284411E-5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9.8398396219464797</v>
      </c>
      <c r="H460" s="10">
        <f t="shared" si="48"/>
        <v>-6.8470813916323967E-2</v>
      </c>
      <c r="I460">
        <f t="shared" si="44"/>
        <v>-0.54776651133059173</v>
      </c>
      <c r="K460">
        <f t="shared" si="45"/>
        <v>-7.3276218521946102E-2</v>
      </c>
      <c r="M460">
        <f t="shared" si="46"/>
        <v>-7.3276218521946102E-2</v>
      </c>
      <c r="N460" s="13">
        <f t="shared" si="47"/>
        <v>2.3091913423734426E-5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9.8568612695480944</v>
      </c>
      <c r="H461" s="10">
        <f t="shared" si="48"/>
        <v>-6.7457592069185612E-2</v>
      </c>
      <c r="I461">
        <f t="shared" si="44"/>
        <v>-0.5396607365534849</v>
      </c>
      <c r="K461">
        <f t="shared" si="45"/>
        <v>-7.2249910004545032E-2</v>
      </c>
      <c r="M461">
        <f t="shared" si="46"/>
        <v>-7.2249910004545032E-2</v>
      </c>
      <c r="N461" s="13">
        <f t="shared" si="47"/>
        <v>2.2966311193567565E-5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9.8738829171497091</v>
      </c>
      <c r="H462" s="10">
        <f t="shared" si="48"/>
        <v>-6.6459003289556298E-2</v>
      </c>
      <c r="I462">
        <f t="shared" si="44"/>
        <v>-0.53167202631645039</v>
      </c>
      <c r="K462">
        <f t="shared" si="45"/>
        <v>-7.1237947950408068E-2</v>
      </c>
      <c r="M462">
        <f t="shared" si="46"/>
        <v>-7.1237947950408068E-2</v>
      </c>
      <c r="N462" s="13">
        <f t="shared" si="47"/>
        <v>2.2838312071483632E-5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9.8909045647513221</v>
      </c>
      <c r="H463" s="10">
        <f t="shared" si="48"/>
        <v>-6.5474841925929769E-2</v>
      </c>
      <c r="I463">
        <f t="shared" si="44"/>
        <v>-0.52379873540743815</v>
      </c>
      <c r="K463">
        <f t="shared" si="45"/>
        <v>-7.0240132597564967E-2</v>
      </c>
      <c r="M463">
        <f t="shared" si="46"/>
        <v>-7.0240132597564967E-2</v>
      </c>
      <c r="N463" s="13">
        <f t="shared" si="47"/>
        <v>2.270799518517343E-5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9.9079262123529368</v>
      </c>
      <c r="H464" s="10">
        <f t="shared" si="48"/>
        <v>-6.4504905130348331E-2</v>
      </c>
      <c r="I464">
        <f t="shared" si="44"/>
        <v>-0.51603924104278664</v>
      </c>
      <c r="K464">
        <f t="shared" si="45"/>
        <v>-6.9256266943647629E-2</v>
      </c>
      <c r="M464">
        <f t="shared" si="46"/>
        <v>-6.9256266943647629E-2</v>
      </c>
      <c r="N464" s="13">
        <f t="shared" si="47"/>
        <v>2.2575439080878799E-5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9.9249478599545498</v>
      </c>
      <c r="H465" s="10">
        <f t="shared" si="48"/>
        <v>-6.3548992821481284E-2</v>
      </c>
      <c r="I465">
        <f t="shared" si="44"/>
        <v>-0.50839194257185027</v>
      </c>
      <c r="K465">
        <f t="shared" si="45"/>
        <v>-6.8286156708384477E-2</v>
      </c>
      <c r="M465">
        <f t="shared" si="46"/>
        <v>-6.8286156708384477E-2</v>
      </c>
      <c r="N465" s="13">
        <f t="shared" si="47"/>
        <v>2.2440721691379761E-5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9.9419695075561645</v>
      </c>
      <c r="H466" s="10">
        <f t="shared" si="48"/>
        <v>-6.2606907648168675E-2</v>
      </c>
      <c r="I466">
        <f t="shared" si="44"/>
        <v>-0.5008552611853494</v>
      </c>
      <c r="K466">
        <f t="shared" si="45"/>
        <v>-6.7329610296584602E-2</v>
      </c>
      <c r="M466">
        <f t="shared" si="46"/>
        <v>-6.7329610296584602E-2</v>
      </c>
      <c r="N466" s="13">
        <f t="shared" si="47"/>
        <v>2.2303920305354815E-5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9.9589911551577774</v>
      </c>
      <c r="H467" s="10">
        <f t="shared" si="48"/>
        <v>-6.1678454953425964E-2</v>
      </c>
      <c r="I467">
        <f t="shared" si="44"/>
        <v>-0.49342763962740771</v>
      </c>
      <c r="K467">
        <f t="shared" si="45"/>
        <v>-6.6386438761610406E-2</v>
      </c>
      <c r="M467">
        <f t="shared" si="46"/>
        <v>-6.6386438761610406E-2</v>
      </c>
      <c r="N467" s="13">
        <f t="shared" si="47"/>
        <v>2.2165111538126881E-5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9.9760128027593922</v>
      </c>
      <c r="H468" s="10">
        <f t="shared" si="48"/>
        <v>-6.0763442738903307E-2</v>
      </c>
      <c r="I468">
        <f t="shared" ref="I468:I469" si="50">H468*$E$6</f>
        <v>-0.48610754191122646</v>
      </c>
      <c r="K468">
        <f t="shared" ref="K468:K469" si="51">(1/2)*($L$9*$L$4*EXP(-$L$7*$O$6*(G468/$O$6-1))-($L$9*$L$6*EXP(-$L$5*$O$6*(G468/$O$6-1))))</f>
        <v>-6.5456455769329097E-2</v>
      </c>
      <c r="M468">
        <f t="shared" ref="M468:M469" si="52">(1/2)*($L$9*$O$4*EXP(-$O$8*$O$6*(G468/$O$6-1))-($L$9*$O$7*EXP(-$O$5*$O$6*(G468/$O$6-1))))</f>
        <v>-6.5456455769329097E-2</v>
      </c>
      <c r="N468" s="13">
        <f t="shared" ref="N468:N469" si="53">(M468-H468)^2*O468</f>
        <v>2.2024371303746255E-5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9.9930344503610069</v>
      </c>
      <c r="H469" s="10">
        <f t="shared" si="48"/>
        <v>-5.9861681629794807E-2</v>
      </c>
      <c r="I469">
        <f t="shared" si="50"/>
        <v>-0.47889345303835845</v>
      </c>
      <c r="K469">
        <f t="shared" si="51"/>
        <v>-6.4539477562539888E-2</v>
      </c>
      <c r="M469">
        <f t="shared" si="52"/>
        <v>-6.4539477562539888E-2</v>
      </c>
      <c r="N469" s="13">
        <f t="shared" si="53"/>
        <v>2.1881774788406422E-5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L1" workbookViewId="0">
      <selection activeCell="X9" sqref="Q8:X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G2" s="1" t="s">
        <v>252</v>
      </c>
      <c r="H2" s="1" t="s">
        <v>251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168</v>
      </c>
      <c r="B3" s="66" t="s">
        <v>342</v>
      </c>
      <c r="D3" s="15" t="str">
        <f>A3</f>
        <v>HCP</v>
      </c>
      <c r="E3" s="1" t="str">
        <f>B3</f>
        <v>Np [2]</v>
      </c>
      <c r="G3" s="15" t="str">
        <f>D3</f>
        <v>HCP</v>
      </c>
      <c r="H3" s="1" t="str">
        <f>E3</f>
        <v>Np [2]</v>
      </c>
      <c r="K3" s="15" t="str">
        <f>A3</f>
        <v>HCP</v>
      </c>
      <c r="L3" s="1" t="str">
        <f>B3</f>
        <v>Np [2]</v>
      </c>
      <c r="N3" s="15" t="str">
        <f>A3</f>
        <v>HCP</v>
      </c>
      <c r="O3" s="1" t="str">
        <f>L3</f>
        <v>Np [2]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-12.2058</v>
      </c>
      <c r="D4" s="18" t="s">
        <v>8</v>
      </c>
      <c r="E4" s="4">
        <f>MIN(H13,H4)</f>
        <v>2.7989999999999999</v>
      </c>
      <c r="G4" s="2" t="s">
        <v>248</v>
      </c>
      <c r="H4" s="1">
        <v>2.7989999999999999</v>
      </c>
      <c r="K4" s="2" t="s">
        <v>263</v>
      </c>
      <c r="L4" s="4">
        <f>O4</f>
        <v>2.0342950342771422</v>
      </c>
      <c r="N4" s="12" t="s">
        <v>263</v>
      </c>
      <c r="O4" s="4">
        <v>2.0342950342771422</v>
      </c>
      <c r="P4" t="s">
        <v>46</v>
      </c>
      <c r="Q4" s="26" t="s">
        <v>268</v>
      </c>
      <c r="R4">
        <f>$O$6*(SQRT(4/3+$H$11^2/4)*($H$4/$E$4))</f>
        <v>4.4300144418088987</v>
      </c>
      <c r="S4" t="s">
        <v>275</v>
      </c>
      <c r="X4" s="27"/>
    </row>
    <row r="5" spans="1:27" x14ac:dyDescent="0.4">
      <c r="A5" s="2" t="s">
        <v>20</v>
      </c>
      <c r="B5" s="1">
        <v>20.557354831786775</v>
      </c>
      <c r="D5" s="2" t="s">
        <v>3</v>
      </c>
      <c r="E5" s="5">
        <f>O10</f>
        <v>2.0220057259940472E-2</v>
      </c>
      <c r="G5" s="2" t="s">
        <v>249</v>
      </c>
      <c r="H5" s="67">
        <v>6.0598349999999996</v>
      </c>
      <c r="K5" s="2" t="s">
        <v>2</v>
      </c>
      <c r="L5" s="4">
        <f>O5</f>
        <v>1.1086000718647879</v>
      </c>
      <c r="N5" s="12" t="s">
        <v>2</v>
      </c>
      <c r="O5" s="4">
        <v>1.1086000718647879</v>
      </c>
      <c r="P5" t="s">
        <v>46</v>
      </c>
      <c r="Q5" s="28" t="s">
        <v>24</v>
      </c>
      <c r="R5" s="29">
        <f>O4</f>
        <v>2.0342950342771422</v>
      </c>
      <c r="S5" s="29">
        <f>O5</f>
        <v>1.1086000718647879</v>
      </c>
      <c r="T5" s="29">
        <f>O6</f>
        <v>2.7989115700244667</v>
      </c>
      <c r="U5" s="29">
        <f>($O$6*($H$4/$E$4)+$O$6*(SQRT(4/3+$H$11^2/4)*($H$4/$E$4)))/2</f>
        <v>3.6144630059166829</v>
      </c>
      <c r="V5" s="30" t="s">
        <v>110</v>
      </c>
      <c r="W5" s="30" t="str">
        <f>B3</f>
        <v>Np [2]</v>
      </c>
      <c r="X5" s="31" t="str">
        <f>B3</f>
        <v>Np [2]</v>
      </c>
    </row>
    <row r="6" spans="1:27" x14ac:dyDescent="0.4">
      <c r="A6" s="2" t="s">
        <v>0</v>
      </c>
      <c r="B6" s="67">
        <v>1.272</v>
      </c>
      <c r="D6" s="2" t="s">
        <v>13</v>
      </c>
      <c r="E6" s="1">
        <v>12</v>
      </c>
      <c r="F6" t="s">
        <v>14</v>
      </c>
      <c r="K6" s="18" t="s">
        <v>264</v>
      </c>
      <c r="L6" s="4">
        <f>2*L4</f>
        <v>4.0685900685542844</v>
      </c>
      <c r="N6" s="12" t="s">
        <v>23</v>
      </c>
      <c r="O6" s="4">
        <v>2.7989115700244667</v>
      </c>
      <c r="P6" t="s">
        <v>46</v>
      </c>
    </row>
    <row r="7" spans="1:27" x14ac:dyDescent="0.4">
      <c r="A7" s="63" t="s">
        <v>1</v>
      </c>
      <c r="B7" s="1">
        <v>4.274</v>
      </c>
      <c r="C7" t="s">
        <v>259</v>
      </c>
      <c r="D7" s="2" t="s">
        <v>26</v>
      </c>
      <c r="E7" s="1">
        <v>2</v>
      </c>
      <c r="F7" t="s">
        <v>27</v>
      </c>
      <c r="K7" s="18" t="s">
        <v>262</v>
      </c>
      <c r="L7" s="4">
        <f>2*L5</f>
        <v>2.2172001437295759</v>
      </c>
      <c r="N7" s="18" t="s">
        <v>264</v>
      </c>
      <c r="O7" s="4">
        <f>2*O4</f>
        <v>4.0685900685542844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246</v>
      </c>
      <c r="N8" s="18" t="s">
        <v>262</v>
      </c>
      <c r="O8" s="4">
        <f>2*O5</f>
        <v>2.2172001437295759</v>
      </c>
      <c r="Q8" s="26" t="s">
        <v>268</v>
      </c>
      <c r="R8">
        <f>$O$6*(SQRT(4/3+$H$11^2/4)*($H$4/$E$4))</f>
        <v>4.4300144418088987</v>
      </c>
      <c r="S8" t="s">
        <v>275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256</v>
      </c>
      <c r="O9" s="1">
        <f>O8/O5</f>
        <v>2</v>
      </c>
      <c r="Q9" s="28" t="s">
        <v>24</v>
      </c>
      <c r="R9" s="29">
        <f>O4</f>
        <v>2.0342950342771422</v>
      </c>
      <c r="S9" s="29">
        <f>O5</f>
        <v>1.1086000718647879</v>
      </c>
      <c r="T9" s="29">
        <f>O6</f>
        <v>2.7989115700244667</v>
      </c>
      <c r="U9" s="29">
        <f>($O$6*($H$4/$E$4)+$O$6*(SQRT(4/3+$H$11^2/4)*($H$4/$E$4)))/2</f>
        <v>3.6144630059166829</v>
      </c>
      <c r="V9" s="30" t="s">
        <v>110</v>
      </c>
      <c r="W9" s="30" t="str">
        <f>B3</f>
        <v>Np [2]</v>
      </c>
      <c r="X9" s="31" t="str">
        <f>B3</f>
        <v>Np [2]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255</v>
      </c>
      <c r="H10" s="1" t="s">
        <v>254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3.4514300495544954</v>
      </c>
      <c r="D11" s="3" t="s">
        <v>8</v>
      </c>
      <c r="E11" s="4">
        <f>E4</f>
        <v>2.7989999999999999</v>
      </c>
      <c r="G11" s="22" t="s">
        <v>245</v>
      </c>
      <c r="H11" s="1">
        <f>H5/H4</f>
        <v>2.165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2.7989999999999995</v>
      </c>
      <c r="C12" t="s">
        <v>247</v>
      </c>
      <c r="D12" s="3" t="s">
        <v>2</v>
      </c>
      <c r="E12" s="4">
        <f>(9*$B$6*$B$5/(-$B$4))^(1/2)</f>
        <v>4.3910188522714604</v>
      </c>
      <c r="G12" s="22" t="s">
        <v>250</v>
      </c>
      <c r="H12" s="1">
        <f>H4^3*H11*SQRT(3)/2</f>
        <v>41.114709663573549</v>
      </c>
      <c r="N12" s="22" t="s">
        <v>267</v>
      </c>
      <c r="O12" s="20">
        <f>(O6-E4)/E4*100</f>
        <v>-3.1593417482410242E-3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253</v>
      </c>
      <c r="H13" s="1">
        <f>H4/2*SQRT(4/3+(H11)^2)</f>
        <v>3.4339288077661494</v>
      </c>
      <c r="I13" s="1">
        <f>MAX(H13,H4)</f>
        <v>3.4339288077661494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3.9473082460847353E-2</v>
      </c>
      <c r="D14" s="3" t="s">
        <v>15</v>
      </c>
      <c r="E14" s="4">
        <f>-(1+$E$13+$E$5*$E$13^3)*EXP(-$E$13)</f>
        <v>-1</v>
      </c>
      <c r="G14" s="22" t="s">
        <v>258</v>
      </c>
      <c r="H14" s="1">
        <f>SQRT((H4*3/2)^2+(H4/2/SQRT(3))^2+(H5/2)^2)</f>
        <v>5.2402928407490981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-12.2058</v>
      </c>
    </row>
    <row r="16" spans="1:27" x14ac:dyDescent="0.4">
      <c r="D16" s="3" t="s">
        <v>9</v>
      </c>
      <c r="E16" s="4">
        <f>$E$15*$E$6</f>
        <v>-146.46960000000001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0.157350785651027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2.1615625181381115</v>
      </c>
      <c r="H19" s="10">
        <f>-(-$B$4)*(1+D19+$E$5*D19^3)*EXP(-D19)</f>
        <v>0.67087732360766694</v>
      </c>
      <c r="I19">
        <f>H19*$E$6</f>
        <v>8.0505278832920038</v>
      </c>
      <c r="K19">
        <f>(1/2)*(($L$9/2)*$L$4*EXP(-$L$7*$O$6*(G19/$O$6-1))+($L$9/2)*$L$4*EXP(-$L$7*$O$6*(($H$4/$E$4)*G19/$O$6-1))-(($L$9/2)*$L$6*EXP(-$L$5*$O$6*(G19/$O$6-1))+($L$9/2)*$L$6*EXP(-$L$5*$O$6*(($H$4/$E$4)*G19/$O$6-1))))</f>
        <v>0.66843328719137673</v>
      </c>
      <c r="M19">
        <f>(1/2)*(($L$9/2)*$O$4*EXP(-$O$8*$O$6*(G19/$O$6-1))+($L$9/2)*$O$4*EXP(-$O$8*$O$6*(($H$4/$E$4)*G19/$O$6-1))-(($L$9/2)*$O$7*EXP(-$O$5*$O$6*(G19/$O$6-1))+($L$9/2)*$O$7*EXP(-$O$5*$O$6*(($H$4/$E$4)*G19/$O$6-1))))</f>
        <v>0.66843328719137673</v>
      </c>
      <c r="N19" s="13">
        <f>(M19-H19)^2*O19</f>
        <v>5.9733140041526798E-6</v>
      </c>
      <c r="O19" s="13">
        <v>1</v>
      </c>
      <c r="P19" s="14">
        <f>SUMSQ(N19:N295)</f>
        <v>3.8059266670810147E-7</v>
      </c>
      <c r="Q19" s="1" t="s">
        <v>61</v>
      </c>
      <c r="R19" s="19">
        <f>O8/(O8-O5)*-B4/SQRT(L9)</f>
        <v>7.0470219156747342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2.1743112677753489</v>
      </c>
      <c r="H20" s="10">
        <f>-(-$B$4)*(1+D20+$E$5*D20^3)*EXP(-D20)</f>
        <v>-3.1515070225567862E-2</v>
      </c>
      <c r="I20">
        <f t="shared" ref="I20:I83" si="2">H20*$E$6</f>
        <v>-0.37818084270681435</v>
      </c>
      <c r="K20">
        <f t="shared" ref="K20:K83" si="3">(1/2)*(($L$9/2)*$L$4*EXP(-$L$7*$O$6*(G20/$O$6-1))+($L$9/2)*$L$4*EXP(-$L$7*$O$6*(($H$4/$E$4)*G20/$O$6-1))-(($L$9/2)*$L$6*EXP(-$L$5*$O$6*(G20/$O$6-1))+($L$9/2)*$L$6*EXP(-$L$5*$O$6*(($H$4/$E$4)*G20/$O$6-1))))</f>
        <v>-3.4882805875000145E-2</v>
      </c>
      <c r="M20">
        <f t="shared" ref="M20:M83" si="4">(1/2)*(($L$9/2)*$O$4*EXP(-$O$8*$O$6*(G20/$O$6-1))+($L$9/2)*$O$4*EXP(-$O$8*$O$6*(($H$4/$E$4)*G20/$O$6-1))-(($L$9/2)*$O$7*EXP(-$O$5*$O$6*(G20/$O$6-1))+($L$9/2)*$O$7*EXP(-$O$5*$O$6*(($H$4/$E$4)*G20/$O$6-1))))</f>
        <v>-3.4882805875000145E-2</v>
      </c>
      <c r="N20" s="13">
        <f t="shared" ref="N20:N83" si="5">(M20-H20)^2*O20</f>
        <v>1.1341643404457078E-5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2.1870600174125867</v>
      </c>
      <c r="H21" s="10">
        <f t="shared" ref="H21:H84" si="6">-(-$B$4)*(1+D21+$E$5*D21^3)*EXP(-D21)</f>
        <v>-0.70483787455226943</v>
      </c>
      <c r="I21">
        <f t="shared" si="2"/>
        <v>-8.458054494627234</v>
      </c>
      <c r="K21">
        <f t="shared" si="3"/>
        <v>-0.70898814703623003</v>
      </c>
      <c r="M21">
        <f t="shared" si="4"/>
        <v>-0.70898814703623003</v>
      </c>
      <c r="N21" s="13">
        <f t="shared" si="5"/>
        <v>1.7224761691120522E-5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2.1998087670498245</v>
      </c>
      <c r="H22" s="10">
        <f t="shared" si="6"/>
        <v>-1.3500272657037797</v>
      </c>
      <c r="I22">
        <f t="shared" si="2"/>
        <v>-16.200327188445357</v>
      </c>
      <c r="K22">
        <f t="shared" si="3"/>
        <v>-1.3548317108345529</v>
      </c>
      <c r="M22">
        <f t="shared" si="4"/>
        <v>-1.3548317108345529</v>
      </c>
      <c r="N22" s="13">
        <f t="shared" si="5"/>
        <v>2.3082693014609932E-5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2.2125575166870624</v>
      </c>
      <c r="H23" s="10">
        <f t="shared" si="6"/>
        <v>-1.9679919474666006</v>
      </c>
      <c r="I23">
        <f t="shared" si="2"/>
        <v>-23.615903369599206</v>
      </c>
      <c r="K23">
        <f t="shared" si="3"/>
        <v>-1.9733341307183352</v>
      </c>
      <c r="M23">
        <f t="shared" si="4"/>
        <v>-1.9733341307183352</v>
      </c>
      <c r="N23" s="13">
        <f t="shared" si="5"/>
        <v>2.8538921895114023E-5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2.2253062663243002</v>
      </c>
      <c r="H24" s="10">
        <f t="shared" si="6"/>
        <v>-2.5596139194434744</v>
      </c>
      <c r="I24">
        <f t="shared" si="2"/>
        <v>-30.715367033321691</v>
      </c>
      <c r="K24">
        <f t="shared" si="3"/>
        <v>-2.5653885154883014</v>
      </c>
      <c r="M24">
        <f t="shared" si="4"/>
        <v>-2.5653885154883014</v>
      </c>
      <c r="N24" s="13">
        <f t="shared" si="5"/>
        <v>3.3345959480931589E-5</v>
      </c>
      <c r="O24" s="13">
        <v>1</v>
      </c>
      <c r="Q24" s="17" t="s">
        <v>57</v>
      </c>
      <c r="R24" s="19">
        <f>O5/(O8-O5)*-B4/L9</f>
        <v>1.01715</v>
      </c>
      <c r="V24" s="15" t="str">
        <f>D3</f>
        <v>HCP</v>
      </c>
      <c r="W24" s="1" t="str">
        <f>E3</f>
        <v>Np [2]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2.238055015961538</v>
      </c>
      <c r="H25" s="10">
        <f t="shared" si="6"/>
        <v>-3.1257492245821825</v>
      </c>
      <c r="I25">
        <f t="shared" si="2"/>
        <v>-37.508990694986188</v>
      </c>
      <c r="K25">
        <f t="shared" si="3"/>
        <v>-3.1318612426162531</v>
      </c>
      <c r="M25">
        <f t="shared" si="4"/>
        <v>-3.1318612426162531</v>
      </c>
      <c r="N25" s="13">
        <f t="shared" si="5"/>
        <v>3.7356764448803954E-5</v>
      </c>
      <c r="O25" s="13">
        <v>1</v>
      </c>
      <c r="Q25" s="17" t="s">
        <v>58</v>
      </c>
      <c r="R25" s="19">
        <f>O8/(O8-O5)*-B4/SQRT(L9)</f>
        <v>7.0470219156747342</v>
      </c>
      <c r="V25" s="2" t="s">
        <v>102</v>
      </c>
      <c r="W25" s="1">
        <f>(-B4/(12*PI()*B6*W26))^(1/2)</f>
        <v>0.42487820475713972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2.2508037655987758</v>
      </c>
      <c r="H26" s="10">
        <f t="shared" si="6"/>
        <v>-3.6672286764237949</v>
      </c>
      <c r="I26">
        <f t="shared" si="2"/>
        <v>-44.006744117085539</v>
      </c>
      <c r="K26">
        <f t="shared" si="3"/>
        <v>-3.6735927290858754</v>
      </c>
      <c r="M26">
        <f t="shared" si="4"/>
        <v>-3.6735927290858754</v>
      </c>
      <c r="N26" s="13">
        <f t="shared" si="5"/>
        <v>4.0501166285734034E-5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2.2635525152360136</v>
      </c>
      <c r="H27" s="10">
        <f t="shared" si="6"/>
        <v>-4.1848585666076721</v>
      </c>
      <c r="I27">
        <f t="shared" si="2"/>
        <v>-50.218302799292061</v>
      </c>
      <c r="K27">
        <f t="shared" si="3"/>
        <v>-4.1913981803872318</v>
      </c>
      <c r="M27">
        <f t="shared" si="4"/>
        <v>-4.1913981803872318</v>
      </c>
      <c r="N27" s="13">
        <f t="shared" si="5"/>
        <v>4.276654838580703E-5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4.274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2.2763012648732515</v>
      </c>
      <c r="H28" s="10">
        <f t="shared" si="6"/>
        <v>-4.6794213531566218</v>
      </c>
      <c r="I28">
        <f t="shared" si="2"/>
        <v>-56.153056237879461</v>
      </c>
      <c r="K28">
        <f t="shared" si="3"/>
        <v>-4.6860683182789984</v>
      </c>
      <c r="M28">
        <f t="shared" si="4"/>
        <v>-4.6860683182789984</v>
      </c>
      <c r="N28" s="13">
        <f t="shared" si="5"/>
        <v>4.4182145338091149E-5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2.9596834944146289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2.2890500145104893</v>
      </c>
      <c r="H29" s="10">
        <f t="shared" si="6"/>
        <v>-5.1516763300519859</v>
      </c>
      <c r="I29">
        <f t="shared" si="2"/>
        <v>-61.820115960623831</v>
      </c>
      <c r="K29">
        <f t="shared" si="3"/>
        <v>-5.1583700879151877</v>
      </c>
      <c r="M29">
        <f t="shared" si="4"/>
        <v>-5.1583700879151877</v>
      </c>
      <c r="N29" s="13">
        <f t="shared" si="5"/>
        <v>4.4806394331176061E-5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>
        <f>((W28+SQRT(W28^2-4))/2)^2</f>
        <v>6.6084039176516285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2.3017987641477267</v>
      </c>
      <c r="H30" s="10">
        <f t="shared" si="6"/>
        <v>-5.6023602785952074</v>
      </c>
      <c r="I30">
        <f t="shared" si="2"/>
        <v>-67.228323343142492</v>
      </c>
      <c r="K30">
        <f t="shared" si="3"/>
        <v>-5.6090473449163625</v>
      </c>
      <c r="M30">
        <f t="shared" si="4"/>
        <v>-5.6090473449163625</v>
      </c>
      <c r="N30" s="13">
        <f t="shared" si="5"/>
        <v>4.4716855983527091E-5</v>
      </c>
      <c r="O30" s="13">
        <v>1</v>
      </c>
      <c r="V30" s="22" t="s">
        <v>22</v>
      </c>
      <c r="W30" s="1">
        <f>1/(O5*W25^2)</f>
        <v>4.9968485989458831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2.3145475137849645</v>
      </c>
      <c r="H31" s="10">
        <f t="shared" si="6"/>
        <v>-6.0321881010394582</v>
      </c>
      <c r="I31">
        <f t="shared" si="2"/>
        <v>-72.386257212473495</v>
      </c>
      <c r="K31">
        <f t="shared" si="3"/>
        <v>-6.0388215229493696</v>
      </c>
      <c r="M31">
        <f t="shared" si="4"/>
        <v>-6.0388215229493696</v>
      </c>
      <c r="N31" s="13">
        <f t="shared" si="5"/>
        <v>4.4002286234891824E-5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2.3272962634222023</v>
      </c>
      <c r="H32" s="10">
        <f t="shared" si="6"/>
        <v>-6.4418534369623757</v>
      </c>
      <c r="I32">
        <f t="shared" si="2"/>
        <v>-77.302241243548508</v>
      </c>
      <c r="K32">
        <f t="shared" si="3"/>
        <v>-6.4483922823633222</v>
      </c>
      <c r="M32">
        <f t="shared" si="4"/>
        <v>-6.4483922823633222</v>
      </c>
      <c r="N32" s="13">
        <f t="shared" si="5"/>
        <v>4.2756499177479369E-5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2.3400450130594401</v>
      </c>
      <c r="H33" s="10">
        <f t="shared" si="6"/>
        <v>-6.8320292628386667</v>
      </c>
      <c r="I33">
        <f t="shared" si="2"/>
        <v>-81.984351154064001</v>
      </c>
      <c r="K33">
        <f t="shared" si="3"/>
        <v>-6.8384381404148442</v>
      </c>
      <c r="M33">
        <f t="shared" si="4"/>
        <v>-6.8384381404148442</v>
      </c>
      <c r="N33" s="13">
        <f t="shared" si="5"/>
        <v>4.1073711786430453E-5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2.3527937626966779</v>
      </c>
      <c r="H34" s="10">
        <f t="shared" si="6"/>
        <v>-7.2033684752593796</v>
      </c>
      <c r="I34">
        <f t="shared" si="2"/>
        <v>-86.440421703112548</v>
      </c>
      <c r="K34">
        <f t="shared" si="3"/>
        <v>-7.2096170836002926</v>
      </c>
      <c r="M34">
        <f t="shared" si="4"/>
        <v>-7.2096170836002926</v>
      </c>
      <c r="N34" s="13">
        <f t="shared" si="5"/>
        <v>3.9045106198127626E-5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2.3655425123339158</v>
      </c>
      <c r="H35" s="10">
        <f t="shared" si="6"/>
        <v>-7.5565044582330154</v>
      </c>
      <c r="I35">
        <f t="shared" si="2"/>
        <v>-90.678053498796189</v>
      </c>
      <c r="K35">
        <f t="shared" si="3"/>
        <v>-7.5625671625980964</v>
      </c>
      <c r="M35">
        <f t="shared" si="4"/>
        <v>-7.5625671625980964</v>
      </c>
      <c r="N35" s="13">
        <f t="shared" si="5"/>
        <v>3.6756384218371479E-5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2.3782912619711536</v>
      </c>
      <c r="H36" s="10">
        <f t="shared" si="6"/>
        <v>-7.8920516349923204</v>
      </c>
      <c r="I36">
        <f t="shared" si="2"/>
        <v>-94.704619619907845</v>
      </c>
      <c r="K36">
        <f t="shared" si="3"/>
        <v>-7.8979070703106125</v>
      </c>
      <c r="M36">
        <f t="shared" si="4"/>
        <v>-7.8979070703106125</v>
      </c>
      <c r="N36" s="13">
        <f t="shared" si="5"/>
        <v>3.4286122766701614E-5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2.391040011608391</v>
      </c>
      <c r="H37" s="10">
        <f t="shared" si="6"/>
        <v>-8.2106060047194482</v>
      </c>
      <c r="I37">
        <f t="shared" si="2"/>
        <v>-98.527272056633379</v>
      </c>
      <c r="K37">
        <f t="shared" si="3"/>
        <v>-8.2162367034809343</v>
      </c>
      <c r="M37">
        <f t="shared" si="4"/>
        <v>-8.2162367034809343</v>
      </c>
      <c r="N37" s="13">
        <f t="shared" si="5"/>
        <v>3.1704768542600315E-5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2.4037887612456288</v>
      </c>
      <c r="H38" s="10">
        <f t="shared" si="6"/>
        <v>-8.5127456645915931</v>
      </c>
      <c r="I38">
        <f t="shared" si="2"/>
        <v>-102.15294797509912</v>
      </c>
      <c r="K38">
        <f t="shared" si="3"/>
        <v>-8.5181377083469378</v>
      </c>
      <c r="M38">
        <f t="shared" si="4"/>
        <v>-8.5181377083469378</v>
      </c>
      <c r="N38" s="13">
        <f t="shared" si="5"/>
        <v>2.9074135859552253E-5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2.4165375108828666</v>
      </c>
      <c r="H39" s="10">
        <f t="shared" si="6"/>
        <v>-8.7990313175384784</v>
      </c>
      <c r="I39">
        <f t="shared" si="2"/>
        <v>-105.58837581046174</v>
      </c>
      <c r="K39">
        <f t="shared" si="3"/>
        <v>-8.8041740107814768</v>
      </c>
      <c r="M39">
        <f t="shared" si="4"/>
        <v>-8.8041740107814768</v>
      </c>
      <c r="N39" s="13">
        <f t="shared" si="5"/>
        <v>2.6447293791580574E-5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2.4292862605201044</v>
      </c>
      <c r="H40" s="10">
        <f t="shared" si="6"/>
        <v>-9.0700067660930657</v>
      </c>
      <c r="I40">
        <f t="shared" si="2"/>
        <v>-108.84008119311679</v>
      </c>
      <c r="K40">
        <f t="shared" si="3"/>
        <v>-9.0748923313559473</v>
      </c>
      <c r="M40">
        <f t="shared" si="4"/>
        <v>-9.0748923313559473</v>
      </c>
      <c r="N40" s="13">
        <f t="shared" si="5"/>
        <v>2.3868747937875763E-5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2.4420350101573423</v>
      </c>
      <c r="H41" s="10">
        <f t="shared" si="6"/>
        <v>-9.3261993927066769</v>
      </c>
      <c r="I41">
        <f t="shared" si="2"/>
        <v>-111.91439271248012</v>
      </c>
      <c r="K41">
        <f t="shared" si="3"/>
        <v>-9.3308226857511123</v>
      </c>
      <c r="M41">
        <f t="shared" si="4"/>
        <v>-9.3308226857511123</v>
      </c>
      <c r="N41" s="13">
        <f t="shared" si="5"/>
        <v>2.1374838574725009E-5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2.4547837597945801</v>
      </c>
      <c r="H42" s="10">
        <f t="shared" si="6"/>
        <v>-9.5681206268902468</v>
      </c>
      <c r="I42">
        <f t="shared" si="2"/>
        <v>-114.81744752268295</v>
      </c>
      <c r="K42">
        <f t="shared" si="3"/>
        <v>-9.5724788709281547</v>
      </c>
      <c r="M42">
        <f t="shared" si="4"/>
        <v>-9.5724788709281547</v>
      </c>
      <c r="N42" s="13">
        <f t="shared" si="5"/>
        <v>1.8994291093960329E-5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2.4675325094318179</v>
      </c>
      <c r="H43" s="10">
        <f t="shared" si="6"/>
        <v>-9.796266399533712</v>
      </c>
      <c r="I43">
        <f t="shared" si="2"/>
        <v>-117.55519679440454</v>
      </c>
      <c r="K43">
        <f t="shared" si="3"/>
        <v>-9.8003589374606612</v>
      </c>
      <c r="M43">
        <f t="shared" si="4"/>
        <v>-9.8003589374606612</v>
      </c>
      <c r="N43" s="13">
        <f t="shared" si="5"/>
        <v>1.6748866683517586E-5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2.4802812590690557</v>
      </c>
      <c r="H44" s="10">
        <f t="shared" si="6"/>
        <v>-10.011117584746561</v>
      </c>
      <c r="I44">
        <f t="shared" si="2"/>
        <v>-120.13341101695873</v>
      </c>
      <c r="K44">
        <f t="shared" si="3"/>
        <v>-10.014945648417463</v>
      </c>
      <c r="M44">
        <f t="shared" si="4"/>
        <v>-10.014945648417463</v>
      </c>
      <c r="N44" s="13">
        <f t="shared" si="5"/>
        <v>1.465407146847837E-5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2.4930300087062931</v>
      </c>
      <c r="H45" s="10">
        <f t="shared" si="6"/>
        <v>-10.213140429553411</v>
      </c>
      <c r="I45">
        <f t="shared" si="2"/>
        <v>-122.55768515464092</v>
      </c>
      <c r="K45">
        <f t="shared" si="3"/>
        <v>-10.216706925175085</v>
      </c>
      <c r="M45">
        <f t="shared" si="4"/>
        <v>-10.216706925175085</v>
      </c>
      <c r="N45" s="13">
        <f t="shared" si="5"/>
        <v>1.2719891019423721E-5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2.5057787583435309</v>
      </c>
      <c r="H46" s="10">
        <f t="shared" si="6"/>
        <v>-10.402786971769817</v>
      </c>
      <c r="I46">
        <f t="shared" si="2"/>
        <v>-124.83344366123781</v>
      </c>
      <c r="K46">
        <f t="shared" si="3"/>
        <v>-10.406096280528107</v>
      </c>
      <c r="M46">
        <f t="shared" si="4"/>
        <v>-10.406096280528107</v>
      </c>
      <c r="N46" s="13">
        <f t="shared" si="5"/>
        <v>1.0951524457693781E-5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2.5185275079807692</v>
      </c>
      <c r="H47" s="10">
        <f t="shared" si="6"/>
        <v>-10.580495446375002</v>
      </c>
      <c r="I47">
        <f t="shared" si="2"/>
        <v>-126.96594535650001</v>
      </c>
      <c r="K47">
        <f t="shared" si="3"/>
        <v>-10.583553239455231</v>
      </c>
      <c r="M47">
        <f t="shared" si="4"/>
        <v>-10.583553239455231</v>
      </c>
      <c r="N47" s="13">
        <f t="shared" si="5"/>
        <v>9.3500985214971623E-6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2.5312762576180075</v>
      </c>
      <c r="H48" s="10">
        <f t="shared" si="6"/>
        <v>-10.746690680689834</v>
      </c>
      <c r="I48">
        <f t="shared" si="2"/>
        <v>-128.960288168278</v>
      </c>
      <c r="K48">
        <f t="shared" si="3"/>
        <v>-10.749503747889033</v>
      </c>
      <c r="M48">
        <f t="shared" si="4"/>
        <v>-10.749503747889033</v>
      </c>
      <c r="N48" s="13">
        <f t="shared" si="5"/>
        <v>7.9133470672083301E-6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2.5440250072552448</v>
      </c>
      <c r="H49" s="10">
        <f t="shared" si="6"/>
        <v>-10.901784478660298</v>
      </c>
      <c r="I49">
        <f t="shared" si="2"/>
        <v>-130.82141374392359</v>
      </c>
      <c r="K49">
        <f t="shared" si="3"/>
        <v>-10.904360569827485</v>
      </c>
      <c r="M49">
        <f t="shared" si="4"/>
        <v>-10.904360569827485</v>
      </c>
      <c r="N49" s="13">
        <f t="shared" si="5"/>
        <v>6.63624570165911E-6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2.5567737568924827</v>
      </c>
      <c r="H50" s="10">
        <f t="shared" si="6"/>
        <v>-11.046175994538956</v>
      </c>
      <c r="I50">
        <f t="shared" si="2"/>
        <v>-132.55411193446747</v>
      </c>
      <c r="K50">
        <f t="shared" si="3"/>
        <v>-11.048523673115909</v>
      </c>
      <c r="M50">
        <f t="shared" si="4"/>
        <v>-11.048523673115909</v>
      </c>
      <c r="N50" s="13">
        <f t="shared" si="5"/>
        <v>5.5115947006848691E-6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2.5695225065297209</v>
      </c>
      <c r="H51" s="10">
        <f t="shared" si="6"/>
        <v>-11.180252096248953</v>
      </c>
      <c r="I51">
        <f t="shared" si="2"/>
        <v>-134.16302515498745</v>
      </c>
      <c r="K51">
        <f t="shared" si="3"/>
        <v>-11.182380604218768</v>
      </c>
      <c r="M51">
        <f t="shared" si="4"/>
        <v>-11.182380604218768</v>
      </c>
      <c r="N51" s="13">
        <f t="shared" si="5"/>
        <v>4.5305461775641157E-6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2.5822712561669587</v>
      </c>
      <c r="H52" s="10">
        <f t="shared" si="6"/>
        <v>-11.3043877187079</v>
      </c>
      <c r="I52">
        <f t="shared" si="2"/>
        <v>-135.65265262449481</v>
      </c>
      <c r="K52">
        <f t="shared" si="3"/>
        <v>-11.306306852291783</v>
      </c>
      <c r="M52">
        <f t="shared" si="4"/>
        <v>-11.306306852291783</v>
      </c>
      <c r="N52" s="13">
        <f t="shared" si="5"/>
        <v>3.6830737127861731E-6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2.5950200058041961</v>
      </c>
      <c r="H53" s="10">
        <f t="shared" si="6"/>
        <v>-11.418946207381525</v>
      </c>
      <c r="I53">
        <f t="shared" si="2"/>
        <v>-137.02735448857831</v>
      </c>
      <c r="K53">
        <f t="shared" si="3"/>
        <v>-11.42066620285625</v>
      </c>
      <c r="M53">
        <f t="shared" si="4"/>
        <v>-11.42066620285625</v>
      </c>
      <c r="N53" s="13">
        <f t="shared" si="5"/>
        <v>2.9583844330726073E-6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2.6077687554414339</v>
      </c>
      <c r="H54" s="10">
        <f t="shared" si="6"/>
        <v>-11.524279652329968</v>
      </c>
      <c r="I54">
        <f t="shared" si="2"/>
        <v>-138.29135582795962</v>
      </c>
      <c r="K54">
        <f t="shared" si="3"/>
        <v>-11.525811081368705</v>
      </c>
      <c r="M54">
        <f t="shared" si="4"/>
        <v>-11.525811081368705</v>
      </c>
      <c r="N54" s="13">
        <f t="shared" si="5"/>
        <v>2.3452749006867208E-6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2.6205175050786718</v>
      </c>
      <c r="H55" s="10">
        <f t="shared" si="6"/>
        <v>-11.620729213002562</v>
      </c>
      <c r="I55">
        <f t="shared" si="2"/>
        <v>-139.44875055603075</v>
      </c>
      <c r="K55">
        <f t="shared" si="3"/>
        <v>-11.622082886971167</v>
      </c>
      <c r="M55">
        <f t="shared" si="4"/>
        <v>-11.622082886971167</v>
      </c>
      <c r="N55" s="13">
        <f t="shared" si="5"/>
        <v>1.8324332132796411E-6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2.6332662547159096</v>
      </c>
      <c r="H56" s="10">
        <f t="shared" si="6"/>
        <v>-11.708625434030388</v>
      </c>
      <c r="I56">
        <f t="shared" si="2"/>
        <v>-140.50350520836466</v>
      </c>
      <c r="K56">
        <f t="shared" si="3"/>
        <v>-11.709812316699043</v>
      </c>
      <c r="M56">
        <f t="shared" si="4"/>
        <v>-11.709812316699043</v>
      </c>
      <c r="N56" s="13">
        <f t="shared" si="5"/>
        <v>1.4086904691540584E-6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2.6460150043531474</v>
      </c>
      <c r="H57" s="10">
        <f t="shared" si="6"/>
        <v>-11.788288552259131</v>
      </c>
      <c r="I57">
        <f t="shared" si="2"/>
        <v>-141.45946262710956</v>
      </c>
      <c r="K57">
        <f t="shared" si="3"/>
        <v>-11.789319680415907</v>
      </c>
      <c r="M57">
        <f t="shared" si="4"/>
        <v>-11.789319680415907</v>
      </c>
      <c r="N57" s="13">
        <f t="shared" si="5"/>
        <v>1.063225275698277E-6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2.6587637539903852</v>
      </c>
      <c r="H58" s="10">
        <f t="shared" si="6"/>
        <v>-11.860028795258501</v>
      </c>
      <c r="I58">
        <f t="shared" si="2"/>
        <v>-142.32034554310201</v>
      </c>
      <c r="K58">
        <f t="shared" si="3"/>
        <v>-11.860915206737129</v>
      </c>
      <c r="M58">
        <f t="shared" si="4"/>
        <v>-11.860915206737129</v>
      </c>
      <c r="N58" s="13">
        <f t="shared" si="5"/>
        <v>7.857253094442681E-7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2.671512503627623</v>
      </c>
      <c r="H59" s="10">
        <f t="shared" si="6"/>
        <v>-11.924146671538193</v>
      </c>
      <c r="I59">
        <f t="shared" si="2"/>
        <v>-143.0897600584583</v>
      </c>
      <c r="K59">
        <f t="shared" si="3"/>
        <v>-11.924899340196571</v>
      </c>
      <c r="M59">
        <f t="shared" si="4"/>
        <v>-11.924899340196571</v>
      </c>
      <c r="N59" s="13">
        <f t="shared" si="5"/>
        <v>5.6651010930567093E-7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2.6842612532648604</v>
      </c>
      <c r="H60" s="10">
        <f t="shared" si="6"/>
        <v>-11.980933252694371</v>
      </c>
      <c r="I60">
        <f t="shared" si="2"/>
        <v>-143.77119903233245</v>
      </c>
      <c r="K60">
        <f t="shared" si="3"/>
        <v>-11.981563029903787</v>
      </c>
      <c r="M60">
        <f t="shared" si="4"/>
        <v>-11.981563029903787</v>
      </c>
      <c r="N60" s="13">
        <f t="shared" si="5"/>
        <v>3.9661933350083118E-7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2.6970100029020982</v>
      </c>
      <c r="H61" s="10">
        <f t="shared" si="6"/>
        <v>-12.030670447704569</v>
      </c>
      <c r="I61">
        <f t="shared" si="2"/>
        <v>-144.36804537245484</v>
      </c>
      <c r="K61">
        <f t="shared" si="3"/>
        <v>-12.031188009932077</v>
      </c>
      <c r="M61">
        <f t="shared" si="4"/>
        <v>-12.031188009932077</v>
      </c>
      <c r="N61" s="13">
        <f t="shared" si="5"/>
        <v>2.6787065934256637E-7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2.7097587525393361</v>
      </c>
      <c r="H62" s="10">
        <f t="shared" si="6"/>
        <v>-12.073631269583398</v>
      </c>
      <c r="I62">
        <f t="shared" si="2"/>
        <v>-144.88357523500076</v>
      </c>
      <c r="K62">
        <f t="shared" si="3"/>
        <v>-12.074047071670877</v>
      </c>
      <c r="M62">
        <f t="shared" si="4"/>
        <v>-12.074047071670877</v>
      </c>
      <c r="N62" s="13">
        <f t="shared" si="5"/>
        <v>1.728913759522081E-7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2.7225075021765739</v>
      </c>
      <c r="H63" s="10">
        <f t="shared" si="6"/>
        <v>-12.110080094605618</v>
      </c>
      <c r="I63">
        <f t="shared" si="2"/>
        <v>-145.3209611352674</v>
      </c>
      <c r="K63">
        <f t="shared" si="3"/>
        <v>-12.110404328369755</v>
      </c>
      <c r="M63">
        <f t="shared" si="4"/>
        <v>-12.110404328369755</v>
      </c>
      <c r="N63" s="13">
        <f t="shared" si="5"/>
        <v>1.0512753380697669E-7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2.7352562518138117</v>
      </c>
      <c r="H64" s="10">
        <f t="shared" si="6"/>
        <v>-12.140272914297782</v>
      </c>
      <c r="I64">
        <f t="shared" si="2"/>
        <v>-145.68327497157338</v>
      </c>
      <c r="K64">
        <f t="shared" si="3"/>
        <v>-12.140515472094501</v>
      </c>
      <c r="M64">
        <f t="shared" si="4"/>
        <v>-12.140515472094501</v>
      </c>
      <c r="N64" s="13">
        <f t="shared" si="5"/>
        <v>5.8834284749229918E-8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2.7480050014510495</v>
      </c>
      <c r="H65" s="10">
        <f t="shared" si="6"/>
        <v>-12.164457580394354</v>
      </c>
      <c r="I65">
        <f t="shared" si="2"/>
        <v>-145.97349096473224</v>
      </c>
      <c r="K65">
        <f t="shared" si="3"/>
        <v>-12.164628023309886</v>
      </c>
      <c r="M65">
        <f t="shared" si="4"/>
        <v>-12.164628023309886</v>
      </c>
      <c r="N65" s="13">
        <f t="shared" si="5"/>
        <v>2.9050787455210761E-8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2.7607537510882874</v>
      </c>
      <c r="H66" s="10">
        <f t="shared" si="6"/>
        <v>-12.182874042948901</v>
      </c>
      <c r="I66">
        <f t="shared" si="2"/>
        <v>-146.19448851538681</v>
      </c>
      <c r="K66">
        <f t="shared" si="3"/>
        <v>-12.182981573297639</v>
      </c>
      <c r="M66">
        <f t="shared" si="4"/>
        <v>-12.182981573297639</v>
      </c>
      <c r="N66" s="13">
        <f t="shared" si="5"/>
        <v>1.1562775899549895E-8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2.7735025007255252</v>
      </c>
      <c r="H67" s="10">
        <f t="shared" si="6"/>
        <v>-12.19575458178606</v>
      </c>
      <c r="I67">
        <f t="shared" si="2"/>
        <v>-146.34905498143272</v>
      </c>
      <c r="K67">
        <f t="shared" si="3"/>
        <v>-12.195808019612109</v>
      </c>
      <c r="M67">
        <f t="shared" si="4"/>
        <v>-12.195808019612109</v>
      </c>
      <c r="N67" s="13">
        <f t="shared" si="5"/>
        <v>2.8556012528012789E-9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2.7862512503627626</v>
      </c>
      <c r="H68" s="10">
        <f t="shared" si="6"/>
        <v>-12.203324031474962</v>
      </c>
      <c r="I68">
        <f t="shared" si="2"/>
        <v>-146.43988837769953</v>
      </c>
      <c r="K68">
        <f t="shared" si="3"/>
        <v>-12.203331794770634</v>
      </c>
      <c r="M68">
        <f t="shared" si="4"/>
        <v>-12.203331794770634</v>
      </c>
      <c r="N68" s="13">
        <f t="shared" si="5"/>
        <v>6.0268759692320606E-7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2.7989999999999999</v>
      </c>
      <c r="H69" s="60">
        <f t="shared" si="6"/>
        <v>-12.2058</v>
      </c>
      <c r="I69" s="59">
        <f t="shared" si="2"/>
        <v>-146.46960000000001</v>
      </c>
      <c r="J69" s="59"/>
      <c r="K69">
        <f t="shared" si="3"/>
        <v>-12.205770088370032</v>
      </c>
      <c r="M69">
        <f t="shared" si="4"/>
        <v>-12.205770088370032</v>
      </c>
      <c r="N69" s="61">
        <f t="shared" si="5"/>
        <v>8.9470560731693241E-6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2.8117487496372378</v>
      </c>
      <c r="H70" s="10">
        <f t="shared" si="6"/>
        <v>-12.203393081300293</v>
      </c>
      <c r="I70">
        <f t="shared" si="2"/>
        <v>-146.44071697560352</v>
      </c>
      <c r="K70">
        <f t="shared" si="3"/>
        <v>-12.203333062815208</v>
      </c>
      <c r="M70">
        <f t="shared" si="4"/>
        <v>-12.203333062815208</v>
      </c>
      <c r="N70" s="13">
        <f t="shared" si="5"/>
        <v>3.6022185518944311E-5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2.8244974992744756</v>
      </c>
      <c r="H71" s="10">
        <f t="shared" si="6"/>
        <v>-12.196307061844431</v>
      </c>
      <c r="I71">
        <f t="shared" si="2"/>
        <v>-146.35568474213318</v>
      </c>
      <c r="K71">
        <f t="shared" si="3"/>
        <v>-12.196224062840679</v>
      </c>
      <c r="M71">
        <f t="shared" si="4"/>
        <v>-12.196224062840679</v>
      </c>
      <c r="N71" s="13">
        <f t="shared" si="5"/>
        <v>6.8888346237644448E-9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2.8372462489117134</v>
      </c>
      <c r="H72" s="10">
        <f t="shared" si="6"/>
        <v>-12.184739121402885</v>
      </c>
      <c r="I72">
        <f t="shared" si="2"/>
        <v>-146.21686945683462</v>
      </c>
      <c r="K72">
        <f t="shared" si="3"/>
        <v>-12.184639819000751</v>
      </c>
      <c r="M72">
        <f t="shared" si="4"/>
        <v>-12.184639819000751</v>
      </c>
      <c r="N72" s="13">
        <f t="shared" si="5"/>
        <v>9.8609670695968682E-9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2.8499949985489512</v>
      </c>
      <c r="H73" s="10">
        <f t="shared" si="6"/>
        <v>-12.168880028176003</v>
      </c>
      <c r="I73">
        <f t="shared" si="2"/>
        <v>-146.02656033811203</v>
      </c>
      <c r="K73">
        <f t="shared" si="3"/>
        <v>-12.168770645299158</v>
      </c>
      <c r="M73">
        <f t="shared" si="4"/>
        <v>-12.168770645299158</v>
      </c>
      <c r="N73" s="13">
        <f t="shared" si="5"/>
        <v>1.1964613746895487E-8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2.8627437481861886</v>
      </c>
      <c r="H74" s="10">
        <f t="shared" si="6"/>
        <v>-12.148914328431383</v>
      </c>
      <c r="I74">
        <f t="shared" si="2"/>
        <v>-145.7869719411766</v>
      </c>
      <c r="K74">
        <f t="shared" si="3"/>
        <v>-12.14880063112415</v>
      </c>
      <c r="M74">
        <f t="shared" si="4"/>
        <v>-12.14880063112415</v>
      </c>
      <c r="N74" s="13">
        <f t="shared" si="5"/>
        <v>1.2927077672057027E-8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2.8754924978234264</v>
      </c>
      <c r="H75" s="10">
        <f t="shared" si="6"/>
        <v>-12.125020530800304</v>
      </c>
      <c r="I75">
        <f t="shared" si="2"/>
        <v>-145.50024636960364</v>
      </c>
      <c r="K75">
        <f t="shared" si="3"/>
        <v>-12.124907827650286</v>
      </c>
      <c r="M75">
        <f t="shared" si="4"/>
        <v>-12.124907827650286</v>
      </c>
      <c r="N75" s="13">
        <f t="shared" si="5"/>
        <v>1.2702000023952491E-8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2.8882412474606642</v>
      </c>
      <c r="H76" s="10">
        <f t="shared" si="6"/>
        <v>-12.097371285378909</v>
      </c>
      <c r="I76">
        <f t="shared" si="2"/>
        <v>-145.16845542454689</v>
      </c>
      <c r="K76">
        <f t="shared" si="3"/>
        <v>-12.097264428863861</v>
      </c>
      <c r="M76">
        <f t="shared" si="4"/>
        <v>-12.097264428863861</v>
      </c>
      <c r="N76" s="13">
        <f t="shared" si="5"/>
        <v>1.141831480819004E-8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2.9009899970979021</v>
      </c>
      <c r="H77" s="10">
        <f t="shared" si="6"/>
        <v>-12.066133557775983</v>
      </c>
      <c r="I77">
        <f t="shared" si="2"/>
        <v>-144.79360269331178</v>
      </c>
      <c r="K77">
        <f t="shared" si="3"/>
        <v>-12.066036947364255</v>
      </c>
      <c r="M77">
        <f t="shared" si="4"/>
        <v>-12.066036947364255</v>
      </c>
      <c r="N77" s="13">
        <f t="shared" si="5"/>
        <v>9.3335716541536719E-9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2.9137387467351399</v>
      </c>
      <c r="H78" s="10">
        <f t="shared" si="6"/>
        <v>-12.031468798245353</v>
      </c>
      <c r="I78">
        <f t="shared" si="2"/>
        <v>-144.37762557894422</v>
      </c>
      <c r="K78">
        <f t="shared" si="3"/>
        <v>-12.031386385089327</v>
      </c>
      <c r="M78">
        <f t="shared" si="4"/>
        <v>-12.031386385089327</v>
      </c>
      <c r="N78" s="13">
        <f t="shared" si="5"/>
        <v>6.7919282861248244E-9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2.9264874963723777</v>
      </c>
      <c r="H79" s="10">
        <f t="shared" si="6"/>
        <v>-11.993533106037267</v>
      </c>
      <c r="I79">
        <f t="shared" si="2"/>
        <v>-143.9223972724472</v>
      </c>
      <c r="K79">
        <f t="shared" si="3"/>
        <v>-11.993468399108828</v>
      </c>
      <c r="M79">
        <f t="shared" si="4"/>
        <v>-11.993468399108828</v>
      </c>
      <c r="N79" s="13">
        <f t="shared" si="5"/>
        <v>4.1869865880624607E-9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2.9392362460096155</v>
      </c>
      <c r="H80" s="10">
        <f t="shared" si="6"/>
        <v>-11.952477389099558</v>
      </c>
      <c r="I80">
        <f t="shared" si="2"/>
        <v>-143.4297286691947</v>
      </c>
      <c r="K80">
        <f t="shared" si="3"/>
        <v>-11.9524334626257</v>
      </c>
      <c r="M80">
        <f t="shared" si="4"/>
        <v>-11.9524334626257</v>
      </c>
      <c r="N80" s="13">
        <f t="shared" si="5"/>
        <v>1.9295351055470604E-9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2.9519849956468529</v>
      </c>
      <c r="H81" s="10">
        <f t="shared" si="6"/>
        <v>-11.908447519255871</v>
      </c>
      <c r="I81">
        <f t="shared" si="2"/>
        <v>-142.90137023107044</v>
      </c>
      <c r="K81">
        <f t="shared" si="3"/>
        <v>-11.908427021321266</v>
      </c>
      <c r="M81">
        <f t="shared" si="4"/>
        <v>-11.908427021321266</v>
      </c>
      <c r="N81" s="13">
        <f t="shared" si="5"/>
        <v>4.2016532306227432E-10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2.9647337452840907</v>
      </c>
      <c r="H82" s="10">
        <f t="shared" si="6"/>
        <v>-11.861584482984838</v>
      </c>
      <c r="I82">
        <f t="shared" si="2"/>
        <v>-142.33901379581806</v>
      </c>
      <c r="K82">
        <f t="shared" si="3"/>
        <v>-11.86158964517637</v>
      </c>
      <c r="M82">
        <f t="shared" si="4"/>
        <v>-11.86158964517637</v>
      </c>
      <c r="N82" s="13">
        <f t="shared" si="5"/>
        <v>2.6648221404042329E-11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2.9774824949213285</v>
      </c>
      <c r="H83" s="10">
        <f t="shared" si="6"/>
        <v>-11.812024527920823</v>
      </c>
      <c r="I83">
        <f t="shared" si="2"/>
        <v>-141.74429433504986</v>
      </c>
      <c r="K83">
        <f t="shared" si="3"/>
        <v>-11.812057175897005</v>
      </c>
      <c r="M83">
        <f t="shared" si="4"/>
        <v>-11.812057175897005</v>
      </c>
      <c r="N83" s="13">
        <f t="shared" si="5"/>
        <v>1.0658903487854263E-9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2.9902312445585664</v>
      </c>
      <c r="H84" s="10">
        <f t="shared" si="6"/>
        <v>-11.759899305193521</v>
      </c>
      <c r="I84">
        <f t="shared" ref="I84:I147" si="9">H84*$E$6</f>
        <v>-141.11879166232225</v>
      </c>
      <c r="K84">
        <f t="shared" ref="K84:K147" si="10">(1/2)*(($L$9/2)*$L$4*EXP(-$L$7*$O$6*(G84/$O$6-1))+($L$9/2)*$L$4*EXP(-$L$7*$O$6*(($H$4/$E$4)*G84/$O$6-1))-(($L$9/2)*$L$6*EXP(-$L$5*$O$6*(G84/$O$6-1))+($L$9/2)*$L$6*EXP(-$L$5*$O$6*(($H$4/$E$4)*G84/$O$6-1))))</f>
        <v>-11.759960870069133</v>
      </c>
      <c r="M84">
        <f t="shared" ref="M84:M147" si="11">(1/2)*(($L$9/2)*$O$4*EXP(-$O$8*$O$6*(G84/$O$6-1))+($L$9/2)*$O$4*EXP(-$O$8*$O$6*(($H$4/$E$4)*G84/$O$6-1))-(($L$9/2)*$O$7*EXP(-$O$5*$O$6*(G84/$O$6-1))+($L$9/2)*$O$7*EXP(-$O$5*$O$6*(($H$4/$E$4)*G84/$O$6-1))))</f>
        <v>-11.759960870069133</v>
      </c>
      <c r="N84" s="13">
        <f t="shared" ref="N84:N147" si="12">(M84-H84)^2*O84</f>
        <v>3.7902339090851038E-9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3.0029799941958042</v>
      </c>
      <c r="H85" s="10">
        <f t="shared" ref="H85:H148" si="13">-(-$B$4)*(1+D85+$E$5*D85^3)*EXP(-D85)</f>
        <v>-11.705336007720737</v>
      </c>
      <c r="I85">
        <f t="shared" si="9"/>
        <v>-140.46403209264884</v>
      </c>
      <c r="K85">
        <f t="shared" si="10"/>
        <v>-11.705427538164059</v>
      </c>
      <c r="M85">
        <f t="shared" si="11"/>
        <v>-11.705427538164059</v>
      </c>
      <c r="N85" s="13">
        <f t="shared" si="12"/>
        <v>8.377822054802519E-9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3.0157287438330425</v>
      </c>
      <c r="H86" s="10">
        <f t="shared" si="13"/>
        <v>-11.648457504565423</v>
      </c>
      <c r="I86">
        <f t="shared" si="9"/>
        <v>-139.78149005478508</v>
      </c>
      <c r="K86">
        <f t="shared" si="10"/>
        <v>-11.648579679512267</v>
      </c>
      <c r="M86">
        <f t="shared" si="11"/>
        <v>-11.648579679512267</v>
      </c>
      <c r="N86" s="13">
        <f t="shared" si="12"/>
        <v>1.4926717636299036E-8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3.0284774934702803</v>
      </c>
      <c r="H87" s="10">
        <f t="shared" si="13"/>
        <v>-11.589382471465205</v>
      </c>
      <c r="I87">
        <f t="shared" si="9"/>
        <v>-139.07258965758245</v>
      </c>
      <c r="K87">
        <f t="shared" si="10"/>
        <v>-11.589535613360205</v>
      </c>
      <c r="M87">
        <f t="shared" si="11"/>
        <v>-11.589535613360205</v>
      </c>
      <c r="N87" s="13">
        <f t="shared" si="12"/>
        <v>2.3452440004135829E-8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3.0412262431075172</v>
      </c>
      <c r="H88" s="10">
        <f t="shared" si="13"/>
        <v>-11.528225517639685</v>
      </c>
      <c r="I88">
        <f t="shared" si="9"/>
        <v>-138.33870621167623</v>
      </c>
      <c r="K88">
        <f t="shared" si="10"/>
        <v>-11.528409606121443</v>
      </c>
      <c r="M88">
        <f t="shared" si="11"/>
        <v>-11.528409606121443</v>
      </c>
      <c r="N88" s="13">
        <f t="shared" si="12"/>
        <v>3.3888569115922241E-8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3.053974992744755</v>
      </c>
      <c r="H89" s="10">
        <f t="shared" si="13"/>
        <v>-11.465097308977981</v>
      </c>
      <c r="I89">
        <f t="shared" si="9"/>
        <v>-137.58116770773577</v>
      </c>
      <c r="K89">
        <f t="shared" si="10"/>
        <v>-11.465311994930399</v>
      </c>
      <c r="M89">
        <f t="shared" si="11"/>
        <v>-11.465311994930399</v>
      </c>
      <c r="N89" s="13">
        <f t="shared" si="12"/>
        <v>4.6090058165682407E-8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3.0667237423819929</v>
      </c>
      <c r="H90" s="10">
        <f t="shared" si="13"/>
        <v>-11.400104687706222</v>
      </c>
      <c r="I90">
        <f t="shared" si="9"/>
        <v>-136.80125625247467</v>
      </c>
      <c r="K90">
        <f t="shared" si="10"/>
        <v>-11.400349307603815</v>
      </c>
      <c r="M90">
        <f t="shared" si="11"/>
        <v>-11.400349307603815</v>
      </c>
      <c r="N90" s="13">
        <f t="shared" si="12"/>
        <v>5.9838894298491972E-8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3.0794724920192307</v>
      </c>
      <c r="H91" s="10">
        <f t="shared" si="13"/>
        <v>-11.333350788632076</v>
      </c>
      <c r="I91">
        <f t="shared" si="9"/>
        <v>-136.00020946358492</v>
      </c>
      <c r="K91">
        <f t="shared" si="10"/>
        <v>-11.333624379112095</v>
      </c>
      <c r="M91">
        <f t="shared" si="11"/>
        <v>-11.333624379112095</v>
      </c>
      <c r="N91" s="13">
        <f t="shared" si="12"/>
        <v>7.4851750756822291E-8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3.0922212416564689</v>
      </c>
      <c r="H92" s="10">
        <f t="shared" si="13"/>
        <v>-11.264935152060689</v>
      </c>
      <c r="I92">
        <f t="shared" si="9"/>
        <v>-135.17922182472827</v>
      </c>
      <c r="K92">
        <f t="shared" si="10"/>
        <v>-11.265236464660003</v>
      </c>
      <c r="M92">
        <f t="shared" si="11"/>
        <v>-11.265236464660003</v>
      </c>
      <c r="N92" s="13">
        <f t="shared" si="12"/>
        <v>9.078928250528338E-8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3.1049699912937068</v>
      </c>
      <c r="H93" s="10">
        <f t="shared" si="13"/>
        <v>-11.194953833473988</v>
      </c>
      <c r="I93">
        <f t="shared" si="9"/>
        <v>-134.33944600168786</v>
      </c>
      <c r="K93">
        <f t="shared" si="10"/>
        <v>-11.195281349473079</v>
      </c>
      <c r="M93">
        <f t="shared" si="11"/>
        <v>-11.195281349473079</v>
      </c>
      <c r="N93" s="13">
        <f t="shared" si="12"/>
        <v>1.0726672966056089E-7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3.1177187409309446</v>
      </c>
      <c r="H94" s="10">
        <f t="shared" si="13"/>
        <v>-11.123499510062759</v>
      </c>
      <c r="I94">
        <f t="shared" si="9"/>
        <v>-133.48199412075311</v>
      </c>
      <c r="K94">
        <f t="shared" si="10"/>
        <v>-11.123851455383726</v>
      </c>
      <c r="M94">
        <f t="shared" si="11"/>
        <v>-11.123851455383726</v>
      </c>
      <c r="N94" s="13">
        <f t="shared" si="12"/>
        <v>1.2386550895028787E-7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3.1304674905681815</v>
      </c>
      <c r="H95" s="10">
        <f t="shared" si="13"/>
        <v>-11.050661584198524</v>
      </c>
      <c r="I95">
        <f t="shared" si="9"/>
        <v>-132.6079390103823</v>
      </c>
      <c r="K95">
        <f t="shared" si="10"/>
        <v>-11.051035944308031</v>
      </c>
      <c r="M95">
        <f t="shared" si="11"/>
        <v>-11.051035944308031</v>
      </c>
      <c r="N95" s="13">
        <f t="shared" si="12"/>
        <v>1.4014549159040835E-7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3.1432162402054193</v>
      </c>
      <c r="H96" s="10">
        <f t="shared" si="13"/>
        <v>-10.976526283929907</v>
      </c>
      <c r="I96">
        <f t="shared" si="9"/>
        <v>-131.71831540715888</v>
      </c>
      <c r="K96">
        <f t="shared" si="10"/>
        <v>-10.97692081870197</v>
      </c>
      <c r="M96">
        <f t="shared" si="11"/>
        <v>-10.97692081870197</v>
      </c>
      <c r="N96" s="13">
        <f t="shared" si="12"/>
        <v>1.5565768636686813E-7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3.1559649898426576</v>
      </c>
      <c r="H97" s="10">
        <f t="shared" si="13"/>
        <v>-10.901176760585878</v>
      </c>
      <c r="I97">
        <f t="shared" si="9"/>
        <v>-130.81412112703055</v>
      </c>
      <c r="K97">
        <f t="shared" si="10"/>
        <v>-10.901589019083136</v>
      </c>
      <c r="M97">
        <f t="shared" si="11"/>
        <v>-10.901589019083136</v>
      </c>
      <c r="N97" s="13">
        <f t="shared" si="12"/>
        <v>1.6995706856152519E-7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3.1687137394798954</v>
      </c>
      <c r="H98" s="10">
        <f t="shared" si="13"/>
        <v>-10.824693183566064</v>
      </c>
      <c r="I98">
        <f t="shared" si="9"/>
        <v>-129.89631820279277</v>
      </c>
      <c r="K98">
        <f t="shared" si="10"/>
        <v>-10.82512051870162</v>
      </c>
      <c r="M98">
        <f t="shared" si="11"/>
        <v>-10.82512051870162</v>
      </c>
      <c r="N98" s="13">
        <f t="shared" si="12"/>
        <v>1.826153180813629E-7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3.1814624891171333</v>
      </c>
      <c r="H99" s="10">
        <f t="shared" si="13"/>
        <v>-10.747152832396148</v>
      </c>
      <c r="I99">
        <f t="shared" si="9"/>
        <v>-128.96583398875379</v>
      </c>
      <c r="K99">
        <f t="shared" si="10"/>
        <v>-10.747592415441307</v>
      </c>
      <c r="M99">
        <f t="shared" si="11"/>
        <v>-10.747592415441307</v>
      </c>
      <c r="N99" s="13">
        <f t="shared" si="12"/>
        <v>1.9323325359116958E-7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3.1942112387543711</v>
      </c>
      <c r="H100" s="10">
        <f t="shared" si="13"/>
        <v>-10.668630186124274</v>
      </c>
      <c r="I100">
        <f t="shared" si="9"/>
        <v>-128.02356223349128</v>
      </c>
      <c r="K100">
        <f t="shared" si="10"/>
        <v>-10.669079021030765</v>
      </c>
      <c r="M100">
        <f t="shared" si="11"/>
        <v>-10.669079021030765</v>
      </c>
      <c r="N100" s="13">
        <f t="shared" si="12"/>
        <v>2.0145277328483674E-7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3.2069599883916089</v>
      </c>
      <c r="H101" s="10">
        <f t="shared" si="13"/>
        <v>-10.589197010132304</v>
      </c>
      <c r="I101">
        <f t="shared" si="9"/>
        <v>-127.07036412158766</v>
      </c>
      <c r="K101">
        <f t="shared" si="10"/>
        <v>-10.589651947640426</v>
      </c>
      <c r="M101">
        <f t="shared" si="11"/>
        <v>-10.589651947640426</v>
      </c>
      <c r="N101" s="13">
        <f t="shared" si="12"/>
        <v>2.0696813629643641E-7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3.2197087380288467</v>
      </c>
      <c r="H102" s="10">
        <f t="shared" si="13"/>
        <v>-10.508922440433807</v>
      </c>
      <c r="I102">
        <f t="shared" si="9"/>
        <v>-126.10706928520568</v>
      </c>
      <c r="K102">
        <f t="shared" si="10"/>
        <v>-10.509380191940654</v>
      </c>
      <c r="M102">
        <f t="shared" si="11"/>
        <v>-10.509380191940654</v>
      </c>
      <c r="N102" s="13">
        <f t="shared" si="12"/>
        <v>2.0953644202061122E-7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3.2324574876660845</v>
      </c>
      <c r="H103" s="10">
        <f t="shared" si="13"/>
        <v>-10.427873065528733</v>
      </c>
      <c r="I103">
        <f t="shared" si="9"/>
        <v>-125.13447678634479</v>
      </c>
      <c r="K103">
        <f t="shared" si="10"/>
        <v>-10.428330216693327</v>
      </c>
      <c r="M103">
        <f t="shared" si="11"/>
        <v>-10.428330216693327</v>
      </c>
      <c r="N103" s="13">
        <f t="shared" si="12"/>
        <v>2.089871872901526E-7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3.2452062373033219</v>
      </c>
      <c r="H104" s="10">
        <f t="shared" si="13"/>
        <v>-10.34611300588273</v>
      </c>
      <c r="I104">
        <f t="shared" si="9"/>
        <v>-124.15335607059276</v>
      </c>
      <c r="K104">
        <f t="shared" si="10"/>
        <v>-10.34656602994739</v>
      </c>
      <c r="M104">
        <f t="shared" si="11"/>
        <v>-10.34656602994739</v>
      </c>
      <c r="N104" s="13">
        <f t="shared" si="12"/>
        <v>2.052308031609384E-7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3.2579549869405597</v>
      </c>
      <c r="H105" s="10">
        <f t="shared" si="13"/>
        <v>-10.26370399109741</v>
      </c>
      <c r="I105">
        <f t="shared" si="9"/>
        <v>-123.16444789316893</v>
      </c>
      <c r="K105">
        <f t="shared" si="10"/>
        <v>-10.264149261906736</v>
      </c>
      <c r="M105">
        <f t="shared" si="11"/>
        <v>-10.264149261906736</v>
      </c>
      <c r="N105" s="13">
        <f t="shared" si="12"/>
        <v>1.9826609363792344E-7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3.2707037365777976</v>
      </c>
      <c r="H106" s="10">
        <f t="shared" si="13"/>
        <v>-10.180705434835849</v>
      </c>
      <c r="I106">
        <f t="shared" si="9"/>
        <v>-122.16846521803018</v>
      </c>
      <c r="K106">
        <f t="shared" si="10"/>
        <v>-10.181139239537252</v>
      </c>
      <c r="M106">
        <f t="shared" si="11"/>
        <v>-10.181139239537252</v>
      </c>
      <c r="N106" s="13">
        <f t="shared" si="12"/>
        <v>1.8818651895970814E-7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3.2834524862150354</v>
      </c>
      <c r="H107" s="10">
        <f t="shared" si="13"/>
        <v>-10.097174507566063</v>
      </c>
      <c r="I107">
        <f t="shared" si="9"/>
        <v>-121.16609409079275</v>
      </c>
      <c r="K107">
        <f t="shared" si="10"/>
        <v>-10.097593058977392</v>
      </c>
      <c r="M107">
        <f t="shared" si="11"/>
        <v>-10.097593058977392</v>
      </c>
      <c r="N107" s="13">
        <f t="shared" si="12"/>
        <v>1.7518528392537144E-7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3.2962012358522732</v>
      </c>
      <c r="H108" s="10">
        <f t="shared" si="13"/>
        <v>-10.013166207183374</v>
      </c>
      <c r="I108">
        <f t="shared" si="9"/>
        <v>-120.15799448620049</v>
      </c>
      <c r="K108">
        <f t="shared" si="10"/>
        <v>-10.013565655815384</v>
      </c>
      <c r="M108">
        <f t="shared" si="11"/>
        <v>-10.013565655815384</v>
      </c>
      <c r="N108" s="13">
        <f t="shared" si="12"/>
        <v>1.5955920961432507E-7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3.308949985489511</v>
      </c>
      <c r="H109" s="10">
        <f t="shared" si="13"/>
        <v>-9.9287334275709842</v>
      </c>
      <c r="I109">
        <f t="shared" si="9"/>
        <v>-119.14480113085182</v>
      </c>
      <c r="K109">
        <f t="shared" si="10"/>
        <v>-9.9291098732940029</v>
      </c>
      <c r="M109">
        <f t="shared" si="11"/>
        <v>-9.9291098732940029</v>
      </c>
      <c r="N109" s="13">
        <f t="shared" si="12"/>
        <v>1.4171138237903263E-7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3.3216987351267484</v>
      </c>
      <c r="H110" s="10">
        <f t="shared" si="13"/>
        <v>-9.843927025156427</v>
      </c>
      <c r="I110">
        <f t="shared" si="9"/>
        <v>-118.12712430187713</v>
      </c>
      <c r="K110">
        <f t="shared" si="10"/>
        <v>-9.844276528502327</v>
      </c>
      <c r="M110">
        <f t="shared" si="11"/>
        <v>-9.844276528502327</v>
      </c>
      <c r="N110" s="13">
        <f t="shared" si="12"/>
        <v>1.2215258879529791E-7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3.3344474847639862</v>
      </c>
      <c r="H111" s="10">
        <f t="shared" si="13"/>
        <v>-9.7587958835200634</v>
      </c>
      <c r="I111">
        <f t="shared" si="9"/>
        <v>-117.10555060224075</v>
      </c>
      <c r="K111">
        <f t="shared" si="10"/>
        <v>-9.7591144766121545</v>
      </c>
      <c r="M111">
        <f t="shared" si="11"/>
        <v>-9.7591144766121545</v>
      </c>
      <c r="N111" s="13">
        <f t="shared" si="12"/>
        <v>1.015015583281268E-7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3.347196234401224</v>
      </c>
      <c r="H112" s="10">
        <f t="shared" si="13"/>
        <v>-9.6733869761101836</v>
      </c>
      <c r="I112">
        <f t="shared" si="9"/>
        <v>-116.0806437133222</v>
      </c>
      <c r="K112">
        <f t="shared" si="10"/>
        <v>-9.673670673215085</v>
      </c>
      <c r="M112">
        <f t="shared" si="11"/>
        <v>-9.673670673215085</v>
      </c>
      <c r="N112" s="13">
        <f t="shared" si="12"/>
        <v>8.0484047329431726E-5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3.3599449840384619</v>
      </c>
      <c r="H113" s="10">
        <f t="shared" si="13"/>
        <v>-9.5877454271178433</v>
      </c>
      <c r="I113">
        <f t="shared" si="9"/>
        <v>-115.05294512541411</v>
      </c>
      <c r="K113">
        <f t="shared" si="10"/>
        <v>-9.5879902348148072</v>
      </c>
      <c r="M113">
        <f t="shared" si="11"/>
        <v>-9.5879902348148072</v>
      </c>
      <c r="N113" s="13">
        <f t="shared" si="12"/>
        <v>5.9930808492763322E-5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3.3726937336756997</v>
      </c>
      <c r="H114" s="10">
        <f t="shared" si="13"/>
        <v>-9.5019145705631054</v>
      </c>
      <c r="I114">
        <f t="shared" si="9"/>
        <v>-114.02297484675726</v>
      </c>
      <c r="K114">
        <f t="shared" si="10"/>
        <v>-9.5021164975274068</v>
      </c>
      <c r="M114">
        <f t="shared" si="11"/>
        <v>-9.5021164975274068</v>
      </c>
      <c r="N114" s="13">
        <f t="shared" si="12"/>
        <v>4.0774498911993173E-5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3.3854424833129375</v>
      </c>
      <c r="H115" s="10">
        <f t="shared" si="13"/>
        <v>-9.4159360076429337</v>
      </c>
      <c r="I115">
        <f t="shared" si="9"/>
        <v>-112.9912320917152</v>
      </c>
      <c r="K115">
        <f t="shared" si="10"/>
        <v>-9.416091074041276</v>
      </c>
      <c r="M115">
        <f t="shared" si="11"/>
        <v>-9.416091074041276</v>
      </c>
      <c r="N115" s="13">
        <f t="shared" si="12"/>
        <v>2.4045587894848235E-8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3.3981912329501753</v>
      </c>
      <c r="H116" s="10">
        <f t="shared" si="13"/>
        <v>-9.329849662389659</v>
      </c>
      <c r="I116">
        <f t="shared" si="9"/>
        <v>-111.95819594867591</v>
      </c>
      <c r="K116">
        <f t="shared" si="10"/>
        <v>-9.3299539088864112</v>
      </c>
      <c r="M116">
        <f t="shared" si="11"/>
        <v>-9.3299539088864112</v>
      </c>
      <c r="N116" s="13">
        <f t="shared" si="12"/>
        <v>1.0867332085111651E-8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3.4109399825874132</v>
      </c>
      <c r="H117" s="10">
        <f t="shared" si="13"/>
        <v>-9.2436938356875249</v>
      </c>
      <c r="I117">
        <f t="shared" si="9"/>
        <v>-110.92432602825031</v>
      </c>
      <c r="K117">
        <f t="shared" si="10"/>
        <v>-9.2437433320618485</v>
      </c>
      <c r="M117">
        <f t="shared" si="11"/>
        <v>-9.2437433320618485</v>
      </c>
      <c r="N117" s="13">
        <f t="shared" si="12"/>
        <v>2.4498910711829064E-9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3.4236887322246505</v>
      </c>
      <c r="H118" s="10">
        <f t="shared" si="13"/>
        <v>-9.1575052576936375</v>
      </c>
      <c r="I118">
        <f t="shared" si="9"/>
        <v>-109.89006309232366</v>
      </c>
      <c r="K118">
        <f t="shared" si="10"/>
        <v>-9.1574961110683013</v>
      </c>
      <c r="M118">
        <f t="shared" si="11"/>
        <v>-9.1574961110683013</v>
      </c>
      <c r="N118" s="13">
        <f t="shared" si="12"/>
        <v>8.3660755041596226E-11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3.4364374818618884</v>
      </c>
      <c r="H119" s="10">
        <f t="shared" si="13"/>
        <v>-9.0713191387082457</v>
      </c>
      <c r="I119">
        <f t="shared" si="9"/>
        <v>-108.85582966449894</v>
      </c>
      <c r="K119">
        <f t="shared" si="10"/>
        <v>-9.0712475013918556</v>
      </c>
      <c r="M119">
        <f t="shared" si="11"/>
        <v>-9.0712475013918556</v>
      </c>
      <c r="N119" s="13">
        <f t="shared" si="12"/>
        <v>5.1319050995664875E-9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3.4491862314991262</v>
      </c>
      <c r="H120" s="10">
        <f t="shared" si="13"/>
        <v>-8.9851692185381804</v>
      </c>
      <c r="I120">
        <f t="shared" si="9"/>
        <v>-107.82203062245816</v>
      </c>
      <c r="K120">
        <f t="shared" si="10"/>
        <v>-8.9850312954833917</v>
      </c>
      <c r="M120">
        <f t="shared" si="11"/>
        <v>-8.9850312954833917</v>
      </c>
      <c r="N120" s="13">
        <f t="shared" si="12"/>
        <v>1.9022769042235114E-8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3.461934981136364</v>
      </c>
      <c r="H121" s="10">
        <f t="shared" si="13"/>
        <v>-8.8990878143959726</v>
      </c>
      <c r="I121">
        <f t="shared" si="9"/>
        <v>-106.78905377275167</v>
      </c>
      <c r="K121">
        <f t="shared" si="10"/>
        <v>-8.8988798702768577</v>
      </c>
      <c r="M121">
        <f t="shared" si="11"/>
        <v>-8.8988798702768577</v>
      </c>
      <c r="N121" s="13">
        <f t="shared" si="12"/>
        <v>4.3240756674494835E-8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3.4746837307736018</v>
      </c>
      <c r="H122" s="10">
        <f t="shared" si="13"/>
        <v>-8.8131058673760734</v>
      </c>
      <c r="I122">
        <f t="shared" si="9"/>
        <v>-105.75727040851288</v>
      </c>
      <c r="K122">
        <f t="shared" si="10"/>
        <v>-8.8128242332886018</v>
      </c>
      <c r="M122">
        <f t="shared" si="11"/>
        <v>-8.8128242332886018</v>
      </c>
      <c r="N122" s="13">
        <f t="shared" si="12"/>
        <v>7.931775922596991E-8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3.4874324804108396</v>
      </c>
      <c r="H123" s="10">
        <f t="shared" si="13"/>
        <v>-8.7272529875484732</v>
      </c>
      <c r="I123">
        <f t="shared" si="9"/>
        <v>-104.72703585058167</v>
      </c>
      <c r="K123">
        <f t="shared" si="10"/>
        <v>-8.7268940673385842</v>
      </c>
      <c r="M123">
        <f t="shared" si="11"/>
        <v>-8.7268940673385842</v>
      </c>
      <c r="N123" s="13">
        <f t="shared" si="12"/>
        <v>1.2882371706678923E-7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3.5001812300480775</v>
      </c>
      <c r="H124" s="10">
        <f t="shared" si="13"/>
        <v>-8.6415574977088241</v>
      </c>
      <c r="I124">
        <f t="shared" si="9"/>
        <v>-103.69868997250589</v>
      </c>
      <c r="K124">
        <f t="shared" si="10"/>
        <v>-8.6411177739331517</v>
      </c>
      <c r="M124">
        <f t="shared" si="11"/>
        <v>-8.6411177739331517</v>
      </c>
      <c r="N124" s="13">
        <f t="shared" si="12"/>
        <v>1.9335699889155831E-7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3.5129299796853148</v>
      </c>
      <c r="H125" s="10">
        <f t="shared" si="13"/>
        <v>-8.5560464758232158</v>
      </c>
      <c r="I125">
        <f t="shared" si="9"/>
        <v>-102.67255770987859</v>
      </c>
      <c r="K125">
        <f t="shared" si="10"/>
        <v>-8.5555225153480698</v>
      </c>
      <c r="M125">
        <f t="shared" si="11"/>
        <v>-8.5555225153480698</v>
      </c>
      <c r="N125" s="13">
        <f t="shared" si="12"/>
        <v>2.745345795151305E-7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3.5256787293225527</v>
      </c>
      <c r="H126" s="10">
        <f t="shared" si="13"/>
        <v>-8.470745796204632</v>
      </c>
      <c r="I126">
        <f t="shared" si="9"/>
        <v>-101.64894955445558</v>
      </c>
      <c r="K126">
        <f t="shared" si="10"/>
        <v>-8.4701342554491728</v>
      </c>
      <c r="M126">
        <f t="shared" si="11"/>
        <v>-8.4701342554491728</v>
      </c>
      <c r="N126" s="13">
        <f t="shared" si="12"/>
        <v>3.7398209558762947E-7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3.5384274789597905</v>
      </c>
      <c r="H127" s="10">
        <f t="shared" si="13"/>
        <v>-8.3856801694570944</v>
      </c>
      <c r="I127">
        <f t="shared" si="9"/>
        <v>-100.62816203348513</v>
      </c>
      <c r="K127">
        <f t="shared" si="10"/>
        <v>-8.3849777992872205</v>
      </c>
      <c r="M127">
        <f t="shared" si="11"/>
        <v>-8.3849777992872205</v>
      </c>
      <c r="N127" s="13">
        <f t="shared" si="12"/>
        <v>4.9332385552861381E-7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3.5511762285970283</v>
      </c>
      <c r="H128" s="10">
        <f t="shared" si="13"/>
        <v>-8.3008731812225705</v>
      </c>
      <c r="I128">
        <f t="shared" si="9"/>
        <v>-99.610478174670845</v>
      </c>
      <c r="K128">
        <f t="shared" si="10"/>
        <v>-8.3000768315022313</v>
      </c>
      <c r="M128">
        <f t="shared" si="11"/>
        <v>-8.3000768315022313</v>
      </c>
      <c r="N128" s="13">
        <f t="shared" si="12"/>
        <v>6.3417287708424428E-7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3.5639249782342661</v>
      </c>
      <c r="H129" s="10">
        <f t="shared" si="13"/>
        <v>-8.2163473297647069</v>
      </c>
      <c r="I129">
        <f t="shared" si="9"/>
        <v>-98.596167957176476</v>
      </c>
      <c r="K129">
        <f t="shared" si="10"/>
        <v>-8.2154539535717568</v>
      </c>
      <c r="M129">
        <f t="shared" si="11"/>
        <v>-8.2154539535717568</v>
      </c>
      <c r="N129" s="13">
        <f t="shared" si="12"/>
        <v>7.9812102213011639E-7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3.5766737278715039</v>
      </c>
      <c r="H130" s="10">
        <f t="shared" si="13"/>
        <v>-8.1321240624224895</v>
      </c>
      <c r="I130">
        <f t="shared" si="9"/>
        <v>-97.585488749069867</v>
      </c>
      <c r="K130">
        <f t="shared" si="10"/>
        <v>-8.1311307199365643</v>
      </c>
      <c r="M130">
        <f t="shared" si="11"/>
        <v>-8.1311307199365643</v>
      </c>
      <c r="N130" s="13">
        <f t="shared" si="12"/>
        <v>9.8672929434405057E-7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3.5894224775087422</v>
      </c>
      <c r="H131" s="10">
        <f t="shared" si="13"/>
        <v>-8.0482238109661441</v>
      </c>
      <c r="I131">
        <f t="shared" si="9"/>
        <v>-96.578685731593737</v>
      </c>
      <c r="K131">
        <f t="shared" si="10"/>
        <v>-8.0471276730360568</v>
      </c>
      <c r="M131">
        <f t="shared" si="11"/>
        <v>-8.0471276730360568</v>
      </c>
      <c r="N131" s="13">
        <f t="shared" si="12"/>
        <v>1.2015183617761529E-6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3.6021712271459791</v>
      </c>
      <c r="H132" s="10">
        <f t="shared" si="13"/>
        <v>-7.9646660258865039</v>
      </c>
      <c r="I132">
        <f t="shared" si="9"/>
        <v>-95.575992310638043</v>
      </c>
      <c r="K132">
        <f t="shared" si="10"/>
        <v>-7.9634643772851712</v>
      </c>
      <c r="M132">
        <f t="shared" si="11"/>
        <v>-7.9634643772851712</v>
      </c>
      <c r="N132" s="13">
        <f t="shared" si="12"/>
        <v>1.4439593610847138E-6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3.6149199767832179</v>
      </c>
      <c r="H133" s="10">
        <f t="shared" si="13"/>
        <v>-7.8814692096484045</v>
      </c>
      <c r="I133">
        <f t="shared" si="9"/>
        <v>-94.577630515780854</v>
      </c>
      <c r="K133">
        <f t="shared" si="10"/>
        <v>-7.8801594520232321</v>
      </c>
      <c r="M133">
        <f t="shared" si="11"/>
        <v>-7.8801594520232321</v>
      </c>
      <c r="N133" s="13">
        <f t="shared" si="12"/>
        <v>1.7154650366971949E-6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3.6276687264204548</v>
      </c>
      <c r="H134" s="10">
        <f t="shared" si="13"/>
        <v>-7.7986509489376914</v>
      </c>
      <c r="I134">
        <f t="shared" si="9"/>
        <v>-93.583811387252297</v>
      </c>
      <c r="K134">
        <f t="shared" si="10"/>
        <v>-7.7972306034647385</v>
      </c>
      <c r="M134">
        <f t="shared" si="11"/>
        <v>-7.7972306034647385</v>
      </c>
      <c r="N134" s="13">
        <f t="shared" si="12"/>
        <v>2.0173812625377646E-6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3.6404174760576926</v>
      </c>
      <c r="H135" s="10">
        <f t="shared" si="13"/>
        <v>-7.7162279459306795</v>
      </c>
      <c r="I135">
        <f t="shared" si="9"/>
        <v>-92.594735351168154</v>
      </c>
      <c r="K135">
        <f t="shared" si="10"/>
        <v>-7.7146946556807858</v>
      </c>
      <c r="M135">
        <f t="shared" si="11"/>
        <v>-7.7146946556807858</v>
      </c>
      <c r="N135" s="13">
        <f t="shared" si="12"/>
        <v>2.3509789904190291E-6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3.6531662256949309</v>
      </c>
      <c r="H136" s="10">
        <f t="shared" si="13"/>
        <v>-7.6342160486140456</v>
      </c>
      <c r="I136">
        <f t="shared" si="9"/>
        <v>-91.610592583368543</v>
      </c>
      <c r="K136">
        <f t="shared" si="10"/>
        <v>-7.6325675806394875</v>
      </c>
      <c r="M136">
        <f t="shared" si="11"/>
        <v>-7.6325675806394875</v>
      </c>
      <c r="N136" s="13">
        <f t="shared" si="12"/>
        <v>2.7174466631436441E-6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3.6659149753321687</v>
      </c>
      <c r="H137" s="10">
        <f t="shared" si="13"/>
        <v>-7.5526302801824468</v>
      </c>
      <c r="I137">
        <f t="shared" si="9"/>
        <v>-90.631563362189354</v>
      </c>
      <c r="K137">
        <f t="shared" si="10"/>
        <v>-7.5508645273325579</v>
      </c>
      <c r="M137">
        <f t="shared" si="11"/>
        <v>-7.5508645273325579</v>
      </c>
      <c r="N137" s="13">
        <f t="shared" si="12"/>
        <v>3.1178831268907397E-6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3.6786637249694065</v>
      </c>
      <c r="H138" s="10">
        <f t="shared" si="13"/>
        <v>-7.4714848675402896</v>
      </c>
      <c r="I138">
        <f t="shared" si="9"/>
        <v>-89.657818410483472</v>
      </c>
      <c r="K138">
        <f t="shared" si="10"/>
        <v>-7.4695998500146352</v>
      </c>
      <c r="M138">
        <f t="shared" si="11"/>
        <v>-7.4695998500146352</v>
      </c>
      <c r="N138" s="13">
        <f t="shared" si="12"/>
        <v>3.5532910720242278E-6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3.6914124746066435</v>
      </c>
      <c r="H139" s="10">
        <f t="shared" si="13"/>
        <v>-7.3907932689334759</v>
      </c>
      <c r="I139">
        <f t="shared" si="9"/>
        <v>-88.689519227201714</v>
      </c>
      <c r="K139">
        <f t="shared" si="10"/>
        <v>-7.388787135581155</v>
      </c>
      <c r="M139">
        <f t="shared" si="11"/>
        <v>-7.388787135581155</v>
      </c>
      <c r="N139" s="13">
        <f t="shared" si="12"/>
        <v>4.0245710272943554E-6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3.7041612242438813</v>
      </c>
      <c r="H140" s="10">
        <f t="shared" si="13"/>
        <v>-7.310568200736097</v>
      </c>
      <c r="I140">
        <f t="shared" si="9"/>
        <v>-87.726818408833168</v>
      </c>
      <c r="K140">
        <f t="shared" si="10"/>
        <v>-7.3084392301097978</v>
      </c>
      <c r="M140">
        <f t="shared" si="11"/>
        <v>-7.3084392301097978</v>
      </c>
      <c r="N140" s="13">
        <f t="shared" si="12"/>
        <v>4.5325159276449886E-6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3.7169099738811195</v>
      </c>
      <c r="H141" s="10">
        <f t="shared" si="13"/>
        <v>-7.2308216634164575</v>
      </c>
      <c r="I141">
        <f t="shared" si="9"/>
        <v>-86.769859960997493</v>
      </c>
      <c r="K141">
        <f t="shared" si="10"/>
        <v>-7.2285682645898959</v>
      </c>
      <c r="M141">
        <f t="shared" si="11"/>
        <v>-7.2285682645898959</v>
      </c>
      <c r="N141" s="13">
        <f t="shared" si="12"/>
        <v>5.0778062715492614E-6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3.7296587235183574</v>
      </c>
      <c r="H142" s="10">
        <f t="shared" si="13"/>
        <v>-7.1515649667061032</v>
      </c>
      <c r="I142">
        <f t="shared" si="9"/>
        <v>-85.818779600473235</v>
      </c>
      <c r="K142">
        <f t="shared" si="10"/>
        <v>-7.1491856798633933</v>
      </c>
      <c r="M142">
        <f t="shared" si="11"/>
        <v>-7.1491856798633933</v>
      </c>
      <c r="N142" s="13">
        <f t="shared" si="12"/>
        <v>5.6610058798926248E-6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3.7424074731555952</v>
      </c>
      <c r="H143" s="10">
        <f t="shared" si="13"/>
        <v>-7.0728087539948339</v>
      </c>
      <c r="I143">
        <f t="shared" si="9"/>
        <v>-84.873705047938003</v>
      </c>
      <c r="K143">
        <f t="shared" si="10"/>
        <v>-7.0703022508003768</v>
      </c>
      <c r="M143">
        <f t="shared" si="11"/>
        <v>-7.0703022508003768</v>
      </c>
      <c r="N143" s="13">
        <f t="shared" si="12"/>
        <v>6.2825582638236986E-6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3.755156222792833</v>
      </c>
      <c r="H144" s="10">
        <f t="shared" si="13"/>
        <v>-6.9945630259741103</v>
      </c>
      <c r="I144">
        <f t="shared" si="9"/>
        <v>-83.934756311689327</v>
      </c>
      <c r="K144">
        <f t="shared" si="10"/>
        <v>-6.9919281097314396</v>
      </c>
      <c r="M144">
        <f t="shared" si="11"/>
        <v>-6.9919281097314396</v>
      </c>
      <c r="N144" s="13">
        <f t="shared" si="12"/>
        <v>6.9427836058896078E-6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3.7679049724300708</v>
      </c>
      <c r="H145" s="10">
        <f t="shared" si="13"/>
        <v>-6.9168371635505581</v>
      </c>
      <c r="I145">
        <f t="shared" si="9"/>
        <v>-83.002045962606701</v>
      </c>
      <c r="K145">
        <f t="shared" si="10"/>
        <v>-6.9140727691586834</v>
      </c>
      <c r="M145">
        <f t="shared" si="11"/>
        <v>-6.9140727691586834</v>
      </c>
      <c r="N145" s="13">
        <f t="shared" si="12"/>
        <v>7.6418763538283082E-6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3.7806537220673087</v>
      </c>
      <c r="H146" s="10">
        <f t="shared" si="13"/>
        <v>-6.8396399500507679</v>
      </c>
      <c r="I146">
        <f t="shared" si="9"/>
        <v>-82.075679400609218</v>
      </c>
      <c r="K146">
        <f t="shared" si="10"/>
        <v>-6.8367451437662616</v>
      </c>
      <c r="M146">
        <f t="shared" si="11"/>
        <v>-6.8367451437662616</v>
      </c>
      <c r="N146" s="13">
        <f t="shared" si="12"/>
        <v>8.3799034248167292E-6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3.7934024717045465</v>
      </c>
      <c r="H147" s="10">
        <f t="shared" si="13"/>
        <v>-6.7629795927378842</v>
      </c>
      <c r="I147">
        <f t="shared" si="9"/>
        <v>-81.155755112854607</v>
      </c>
      <c r="K147">
        <f t="shared" si="10"/>
        <v>-6.7599535717510602</v>
      </c>
      <c r="M147">
        <f t="shared" si="11"/>
        <v>-6.7599535717510602</v>
      </c>
      <c r="N147" s="13">
        <f t="shared" si="12"/>
        <v>9.1568030126994735E-6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3.8061512213417839</v>
      </c>
      <c r="H148" s="10">
        <f t="shared" si="13"/>
        <v>-6.6868637436600187</v>
      </c>
      <c r="I148">
        <f t="shared" ref="I148:I211" si="16">H148*$E$6</f>
        <v>-80.242364923920221</v>
      </c>
      <c r="K148">
        <f t="shared" ref="K148:K211" si="17">(1/2)*(($L$9/2)*$L$4*EXP(-$L$7*$O$6*(G148/$O$6-1))+($L$9/2)*$L$4*EXP(-$L$7*$O$6*(($H$4/$E$4)*G148/$O$6-1))-(($L$9/2)*$L$6*EXP(-$L$5*$O$6*(G148/$O$6-1))+($L$9/2)*$L$6*EXP(-$L$5*$O$6*(($H$4/$E$4)*G148/$O$6-1))))</f>
        <v>-6.683705835493357</v>
      </c>
      <c r="M148">
        <f t="shared" ref="M148:M211" si="18">(1/2)*(($L$9/2)*$O$4*EXP(-$O$8*$O$6*(G148/$O$6-1))+($L$9/2)*$O$4*EXP(-$O$8*$O$6*(($H$4/$E$4)*G148/$O$6-1))-(($L$9/2)*$O$7*EXP(-$O$5*$O$6*(G148/$O$6-1))+($L$9/2)*$O$7*EXP(-$O$5*$O$6*(($H$4/$E$4)*G148/$O$6-1))))</f>
        <v>-6.683705835493357</v>
      </c>
      <c r="N148" s="13">
        <f t="shared" ref="N148:N211" si="19">(M148-H148)^2*O148</f>
        <v>9.9723839890688306E-6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3.8188999709790217</v>
      </c>
      <c r="H149" s="10">
        <f t="shared" ref="H149:H212" si="20">-(-$B$4)*(1+D149+$E$5*D149^3)*EXP(-D149)</f>
        <v>-6.611299519849867</v>
      </c>
      <c r="I149">
        <f t="shared" si="16"/>
        <v>-79.335594238198411</v>
      </c>
      <c r="K149">
        <f t="shared" si="17"/>
        <v>-6.6080091815867235</v>
      </c>
      <c r="M149">
        <f t="shared" si="18"/>
        <v>-6.6080091815867235</v>
      </c>
      <c r="N149" s="13">
        <f t="shared" si="19"/>
        <v>1.0826325885906256E-5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3.8316487206162595</v>
      </c>
      <c r="H150" s="10">
        <f t="shared" si="20"/>
        <v>-6.5362935228944403</v>
      </c>
      <c r="I150">
        <f t="shared" si="16"/>
        <v>-78.435522274733287</v>
      </c>
      <c r="K150">
        <f t="shared" si="17"/>
        <v>-6.5328703402460473</v>
      </c>
      <c r="M150">
        <f t="shared" si="18"/>
        <v>-6.5328703402460473</v>
      </c>
      <c r="N150" s="13">
        <f t="shared" si="19"/>
        <v>1.1718179444259123E-5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3.8443974702534973</v>
      </c>
      <c r="H151" s="10">
        <f t="shared" si="20"/>
        <v>-6.4618518578932314</v>
      </c>
      <c r="I151">
        <f t="shared" si="16"/>
        <v>-77.542222294718783</v>
      </c>
      <c r="K151">
        <f t="shared" si="17"/>
        <v>-6.4582955441117669</v>
      </c>
      <c r="M151">
        <f t="shared" si="18"/>
        <v>-6.4582955441117669</v>
      </c>
      <c r="N151" s="13">
        <f t="shared" si="19"/>
        <v>1.2647367712234203E-5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3.8571462198907351</v>
      </c>
      <c r="H152" s="10">
        <f t="shared" si="20"/>
        <v>-6.3879801518226946</v>
      </c>
      <c r="I152">
        <f t="shared" si="16"/>
        <v>-76.655761821872332</v>
      </c>
      <c r="K152">
        <f t="shared" si="17"/>
        <v>-6.3842905464681312</v>
      </c>
      <c r="M152">
        <f t="shared" si="18"/>
        <v>-6.3842905464681312</v>
      </c>
      <c r="N152" s="13">
        <f t="shared" si="19"/>
        <v>1.3613187672423051E-5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3.8698949695279725</v>
      </c>
      <c r="H153" s="10">
        <f t="shared" si="20"/>
        <v>-6.3146835713243243</v>
      </c>
      <c r="I153">
        <f t="shared" si="16"/>
        <v>-75.776202855891896</v>
      </c>
      <c r="K153">
        <f t="shared" si="17"/>
        <v>-6.3108606388926649</v>
      </c>
      <c r="M153">
        <f t="shared" si="18"/>
        <v>-6.3108606388926649</v>
      </c>
      <c r="N153" s="13">
        <f t="shared" si="19"/>
        <v>1.4614812377033495E-5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3.8826437191652108</v>
      </c>
      <c r="H154" s="10">
        <f t="shared" si="20"/>
        <v>-6.241966839933256</v>
      </c>
      <c r="I154">
        <f t="shared" si="16"/>
        <v>-74.903602079199075</v>
      </c>
      <c r="K154">
        <f t="shared" si="17"/>
        <v>-6.2380106683534704</v>
      </c>
      <c r="M154">
        <f t="shared" si="18"/>
        <v>-6.2380106683534704</v>
      </c>
      <c r="N154" s="13">
        <f t="shared" si="19"/>
        <v>1.5651293568702984E-5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3.8953924688024482</v>
      </c>
      <c r="H155" s="10">
        <f t="shared" si="20"/>
        <v>-6.1698342547636713</v>
      </c>
      <c r="I155">
        <f t="shared" si="16"/>
        <v>-74.038011057164056</v>
      </c>
      <c r="K155">
        <f t="shared" si="17"/>
        <v>-6.1657450537707392</v>
      </c>
      <c r="M155">
        <f t="shared" si="18"/>
        <v>-6.1657450537707392</v>
      </c>
      <c r="N155" s="13">
        <f t="shared" si="19"/>
        <v>1.6721564760596749E-5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3.908141218439686</v>
      </c>
      <c r="H156" s="10">
        <f t="shared" si="20"/>
        <v>-6.0982897026670431</v>
      </c>
      <c r="I156">
        <f t="shared" si="16"/>
        <v>-73.17947643200452</v>
      </c>
      <c r="K156">
        <f t="shared" si="17"/>
        <v>-6.0940678020580901</v>
      </c>
      <c r="M156">
        <f t="shared" si="18"/>
        <v>-6.0940678020580901</v>
      </c>
      <c r="N156" s="13">
        <f t="shared" si="19"/>
        <v>1.7824444751877712E-5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3.9208899680769238</v>
      </c>
      <c r="H157" s="10">
        <f t="shared" si="20"/>
        <v>-6.0273366758785798</v>
      </c>
      <c r="I157">
        <f t="shared" si="16"/>
        <v>-72.328040110542958</v>
      </c>
      <c r="K157">
        <f t="shared" si="17"/>
        <v>-6.022982523659195</v>
      </c>
      <c r="M157">
        <f t="shared" si="18"/>
        <v>-6.022982523659195</v>
      </c>
      <c r="N157" s="13">
        <f t="shared" si="19"/>
        <v>1.895864154957396E-5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3.9336387177141616</v>
      </c>
      <c r="H158" s="10">
        <f t="shared" si="20"/>
        <v>-5.9569782871669954</v>
      </c>
      <c r="I158">
        <f t="shared" si="16"/>
        <v>-71.483739446003938</v>
      </c>
      <c r="K158">
        <f t="shared" si="17"/>
        <v>-5.9524924475944339</v>
      </c>
      <c r="M158">
        <f t="shared" si="18"/>
        <v>-5.9524924475944339</v>
      </c>
      <c r="N158" s="13">
        <f t="shared" si="19"/>
        <v>2.0122756670759146E-5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3.9463874673513994</v>
      </c>
      <c r="H159" s="10">
        <f t="shared" si="20"/>
        <v>-5.8872172845021522</v>
      </c>
      <c r="I159">
        <f t="shared" si="16"/>
        <v>-70.646607414025823</v>
      </c>
      <c r="K159">
        <f t="shared" si="17"/>
        <v>-5.8826004360321349</v>
      </c>
      <c r="M159">
        <f t="shared" si="18"/>
        <v>-5.8826004360321349</v>
      </c>
      <c r="N159" s="13">
        <f t="shared" si="19"/>
        <v>2.1315289795101173E-5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3.9591362169886373</v>
      </c>
      <c r="H160" s="10">
        <f t="shared" si="20"/>
        <v>-5.8180560652548383</v>
      </c>
      <c r="I160">
        <f t="shared" si="16"/>
        <v>-69.816672783058067</v>
      </c>
      <c r="K160">
        <f t="shared" si="17"/>
        <v>-5.8133089983984059</v>
      </c>
      <c r="M160">
        <f t="shared" si="18"/>
        <v>-5.8133089983984059</v>
      </c>
      <c r="N160" s="13">
        <f t="shared" si="19"/>
        <v>2.2534643739439434E-5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3.9718849666258751</v>
      </c>
      <c r="H161" s="10">
        <f t="shared" si="20"/>
        <v>-5.7494966899424114</v>
      </c>
      <c r="I161">
        <f t="shared" si="16"/>
        <v>-68.993960279308936</v>
      </c>
      <c r="K161">
        <f t="shared" si="17"/>
        <v>-5.7446203050391507</v>
      </c>
      <c r="M161">
        <f t="shared" si="18"/>
        <v>-5.7446203050391507</v>
      </c>
      <c r="N161" s="13">
        <f t="shared" si="19"/>
        <v>2.3779129724748864E-5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3.9846337162631125</v>
      </c>
      <c r="H162" s="10">
        <f t="shared" si="20"/>
        <v>-5.6815408955337992</v>
      </c>
      <c r="I162">
        <f t="shared" si="16"/>
        <v>-68.178490746405586</v>
      </c>
      <c r="K162">
        <f t="shared" si="17"/>
        <v>-5.6765362004476003</v>
      </c>
      <c r="M162">
        <f t="shared" si="18"/>
        <v>-5.6765362004476003</v>
      </c>
      <c r="N162" s="13">
        <f t="shared" si="19"/>
        <v>2.5046972905822708E-5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3.9973824659003503</v>
      </c>
      <c r="H163" s="10">
        <f t="shared" si="20"/>
        <v>-5.6141901083268104</v>
      </c>
      <c r="I163">
        <f t="shared" si="16"/>
        <v>-67.370281299921729</v>
      </c>
      <c r="K163">
        <f t="shared" si="17"/>
        <v>-5.6090582160701192</v>
      </c>
      <c r="M163">
        <f t="shared" si="18"/>
        <v>-5.6090582160701192</v>
      </c>
      <c r="N163" s="13">
        <f t="shared" si="19"/>
        <v>2.6336318134287048E-5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4.0101312155375881</v>
      </c>
      <c r="H164" s="10">
        <f t="shared" si="20"/>
        <v>-5.5474454564104922</v>
      </c>
      <c r="I164">
        <f t="shared" si="16"/>
        <v>-66.569345476925903</v>
      </c>
      <c r="K164">
        <f t="shared" si="17"/>
        <v>-5.5421875827029119</v>
      </c>
      <c r="M164">
        <f t="shared" si="18"/>
        <v>-5.5421875827029119</v>
      </c>
      <c r="N164" s="13">
        <f t="shared" si="19"/>
        <v>2.7645235924864755E-5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4.0228799651748259</v>
      </c>
      <c r="H165" s="10">
        <f t="shared" si="20"/>
        <v>-5.4813077817247828</v>
      </c>
      <c r="I165">
        <f t="shared" si="16"/>
        <v>-65.77569338069739</v>
      </c>
      <c r="K165">
        <f t="shared" si="17"/>
        <v>-5.4759252424916189</v>
      </c>
      <c r="M165">
        <f t="shared" si="18"/>
        <v>-5.4759252424916189</v>
      </c>
      <c r="N165" s="13">
        <f t="shared" si="19"/>
        <v>2.8971728596548587E-5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4.0356287148120638</v>
      </c>
      <c r="H166" s="10">
        <f t="shared" si="20"/>
        <v>-5.4157776517294494</v>
      </c>
      <c r="I166">
        <f t="shared" si="16"/>
        <v>-64.989331820753392</v>
      </c>
      <c r="K166">
        <f t="shared" si="17"/>
        <v>-5.410271860545727</v>
      </c>
      <c r="M166">
        <f t="shared" si="18"/>
        <v>-5.410271860545727</v>
      </c>
      <c r="N166" s="13">
        <f t="shared" si="19"/>
        <v>3.0313736558755397E-5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4.0483774644493016</v>
      </c>
      <c r="H167" s="10">
        <f t="shared" si="20"/>
        <v>-5.3508553706939246</v>
      </c>
      <c r="I167">
        <f t="shared" si="16"/>
        <v>-64.210264448327095</v>
      </c>
      <c r="K167">
        <f t="shared" si="17"/>
        <v>-5.3452278361791565</v>
      </c>
      <c r="M167">
        <f t="shared" si="18"/>
        <v>-5.3452278361791565</v>
      </c>
      <c r="N167" s="13">
        <f t="shared" si="19"/>
        <v>3.1669144714905686E-5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4.0611262140865394</v>
      </c>
      <c r="H168" s="10">
        <f t="shared" si="20"/>
        <v>-5.2865409906193177</v>
      </c>
      <c r="I168">
        <f t="shared" si="16"/>
        <v>-63.438491887431809</v>
      </c>
      <c r="K168">
        <f t="shared" si="17"/>
        <v>-5.280793313788168</v>
      </c>
      <c r="M168">
        <f t="shared" si="18"/>
        <v>-5.280793313788168</v>
      </c>
      <c r="N168" s="13">
        <f t="shared" si="19"/>
        <v>3.3035788955335508E-5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4.0738749637237772</v>
      </c>
      <c r="H169" s="10">
        <f t="shared" si="20"/>
        <v>-5.2228343218035773</v>
      </c>
      <c r="I169">
        <f t="shared" si="16"/>
        <v>-62.674011861642924</v>
      </c>
      <c r="K169">
        <f t="shared" si="17"/>
        <v>-5.2169681933774159</v>
      </c>
      <c r="M169">
        <f t="shared" si="18"/>
        <v>-5.2169681933774159</v>
      </c>
      <c r="N169" s="13">
        <f t="shared" si="19"/>
        <v>3.4411462712218943E-5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4.086623713361015</v>
      </c>
      <c r="H170" s="10">
        <f t="shared" si="20"/>
        <v>-5.1597349430604709</v>
      </c>
      <c r="I170">
        <f t="shared" si="16"/>
        <v>-61.91681931672565</v>
      </c>
      <c r="K170">
        <f t="shared" si="17"/>
        <v>-5.1537521407446123</v>
      </c>
      <c r="M170">
        <f t="shared" si="18"/>
        <v>-5.1537521407446123</v>
      </c>
      <c r="N170" s="13">
        <f t="shared" si="19"/>
        <v>3.5793923550642681E-5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4.0993724629982529</v>
      </c>
      <c r="H171" s="10">
        <f t="shared" si="20"/>
        <v>-5.0972422116027118</v>
      </c>
      <c r="I171">
        <f t="shared" si="16"/>
        <v>-61.166906539232542</v>
      </c>
      <c r="K171">
        <f t="shared" si="17"/>
        <v>-5.0911445973339822</v>
      </c>
      <c r="M171">
        <f t="shared" si="18"/>
        <v>-5.0911445973339822</v>
      </c>
      <c r="N171" s="13">
        <f t="shared" si="19"/>
        <v>3.7180899770215772E-5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4.1121212126354907</v>
      </c>
      <c r="H172" s="10">
        <f t="shared" si="20"/>
        <v>-5.0353552725993067</v>
      </c>
      <c r="I172">
        <f t="shared" si="16"/>
        <v>-60.424263271191677</v>
      </c>
      <c r="K172">
        <f t="shared" si="17"/>
        <v>-5.0291447897684431</v>
      </c>
      <c r="M172">
        <f t="shared" si="18"/>
        <v>-5.0291447897684431</v>
      </c>
      <c r="N172" s="13">
        <f t="shared" si="19"/>
        <v>3.8570096992451084E-5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4.1248699622727285</v>
      </c>
      <c r="H173" s="10">
        <f t="shared" si="20"/>
        <v>-4.9740730684168986</v>
      </c>
      <c r="I173">
        <f t="shared" si="16"/>
        <v>-59.688876821002779</v>
      </c>
      <c r="K173">
        <f t="shared" si="17"/>
        <v>-4.9677517390700725</v>
      </c>
      <c r="M173">
        <f t="shared" si="18"/>
        <v>-4.9677517390700725</v>
      </c>
      <c r="N173" s="13">
        <f t="shared" si="19"/>
        <v>3.9959204711044314E-5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4.1376187119099663</v>
      </c>
      <c r="H174" s="10">
        <f t="shared" si="20"/>
        <v>-4.9133943475545854</v>
      </c>
      <c r="I174">
        <f t="shared" si="16"/>
        <v>-58.960732170655021</v>
      </c>
      <c r="K174">
        <f t="shared" si="17"/>
        <v>-4.9069642695782285</v>
      </c>
      <c r="M174">
        <f t="shared" si="18"/>
        <v>-4.9069642695782285</v>
      </c>
      <c r="N174" s="13">
        <f t="shared" si="19"/>
        <v>4.1345902782029564E-5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4.1503674615472042</v>
      </c>
      <c r="H175" s="10">
        <f t="shared" si="20"/>
        <v>-4.8533176732814391</v>
      </c>
      <c r="I175">
        <f t="shared" si="16"/>
        <v>-58.239812079377273</v>
      </c>
      <c r="K175">
        <f t="shared" si="17"/>
        <v>-4.8467810175743979</v>
      </c>
      <c r="M175">
        <f t="shared" si="18"/>
        <v>-4.8467810175743979</v>
      </c>
      <c r="N175" s="13">
        <f t="shared" si="19"/>
        <v>4.2727867832394366E-5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4.163116211184442</v>
      </c>
      <c r="H176" s="10">
        <f t="shared" si="20"/>
        <v>-4.7938414319856895</v>
      </c>
      <c r="I176">
        <f t="shared" si="16"/>
        <v>-57.52609718382827</v>
      </c>
      <c r="K176">
        <f t="shared" si="17"/>
        <v>-4.7872004396225023</v>
      </c>
      <c r="M176">
        <f t="shared" si="18"/>
        <v>-4.7872004396225023</v>
      </c>
      <c r="N176" s="13">
        <f t="shared" si="19"/>
        <v>4.410277956791017E-5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4.1758649608216798</v>
      </c>
      <c r="H177" s="10">
        <f t="shared" si="20"/>
        <v>-4.7349638412442632</v>
      </c>
      <c r="I177">
        <f t="shared" si="16"/>
        <v>-56.819566094931162</v>
      </c>
      <c r="K177">
        <f t="shared" si="17"/>
        <v>-4.7282208206333092</v>
      </c>
      <c r="M177">
        <f t="shared" si="18"/>
        <v>-4.7282208206333092</v>
      </c>
      <c r="N177" s="13">
        <f t="shared" si="19"/>
        <v>4.5468326959750431E-5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4.1886137104589167</v>
      </c>
      <c r="H178" s="10">
        <f t="shared" si="20"/>
        <v>-4.6766829576211428</v>
      </c>
      <c r="I178">
        <f t="shared" si="16"/>
        <v>-56.120195491453714</v>
      </c>
      <c r="K178">
        <f t="shared" si="17"/>
        <v>-4.6698402816611972</v>
      </c>
      <c r="M178">
        <f t="shared" si="18"/>
        <v>-4.6698402816611972</v>
      </c>
      <c r="N178" s="13">
        <f t="shared" si="19"/>
        <v>4.6822214292817269E-5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4.2013624600961554</v>
      </c>
      <c r="H179" s="10">
        <f t="shared" si="20"/>
        <v>-4.6189966842027435</v>
      </c>
      <c r="I179">
        <f t="shared" si="16"/>
        <v>-55.427960210432921</v>
      </c>
      <c r="K179">
        <f t="shared" si="17"/>
        <v>-4.6120567874412908</v>
      </c>
      <c r="M179">
        <f t="shared" si="18"/>
        <v>-4.6120567874412908</v>
      </c>
      <c r="N179" s="13">
        <f t="shared" si="19"/>
        <v>4.816216705962139E-5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4.2141112097333924</v>
      </c>
      <c r="H180" s="10">
        <f t="shared" si="20"/>
        <v>-4.5619027778782826</v>
      </c>
      <c r="I180">
        <f t="shared" si="16"/>
        <v>-54.742833334539391</v>
      </c>
      <c r="K180">
        <f t="shared" si="17"/>
        <v>-4.5548681536749323</v>
      </c>
      <c r="M180">
        <f t="shared" si="18"/>
        <v>-4.5548681536749323</v>
      </c>
      <c r="N180" s="13">
        <f t="shared" si="19"/>
        <v>4.9485937682362208E-5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4.2268599593706302</v>
      </c>
      <c r="H181" s="10">
        <f t="shared" si="20"/>
        <v>-4.5053988563728957</v>
      </c>
      <c r="I181">
        <f t="shared" si="16"/>
        <v>-54.064786276474749</v>
      </c>
      <c r="K181">
        <f t="shared" si="17"/>
        <v>-4.49827205407089</v>
      </c>
      <c r="M181">
        <f t="shared" si="18"/>
        <v>-4.49827205407089</v>
      </c>
      <c r="N181" s="13">
        <f t="shared" si="19"/>
        <v>5.0791311051873544E-5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4.239608709007868</v>
      </c>
      <c r="H182" s="10">
        <f t="shared" si="20"/>
        <v>-4.4494824050410209</v>
      </c>
      <c r="I182">
        <f t="shared" si="16"/>
        <v>-53.393788860492251</v>
      </c>
      <c r="K182">
        <f t="shared" si="17"/>
        <v>-4.4422660271499144</v>
      </c>
      <c r="M182">
        <f t="shared" si="18"/>
        <v>-4.4422660271499144</v>
      </c>
      <c r="N182" s="13">
        <f t="shared" si="19"/>
        <v>5.2076109867250959E-5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4.2523574586451058</v>
      </c>
      <c r="H183" s="10">
        <f t="shared" si="20"/>
        <v>-4.3941507834273272</v>
      </c>
      <c r="I183">
        <f t="shared" si="16"/>
        <v>-52.729809401127923</v>
      </c>
      <c r="K183">
        <f t="shared" si="17"/>
        <v>-4.3868474828195936</v>
      </c>
      <c r="M183">
        <f t="shared" si="18"/>
        <v>-4.3868474828195936</v>
      </c>
      <c r="N183" s="13">
        <f t="shared" si="19"/>
        <v>5.3338199766922754E-5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4.2651062082823437</v>
      </c>
      <c r="H184" s="10">
        <f t="shared" si="20"/>
        <v>-4.3394012316023396</v>
      </c>
      <c r="I184">
        <f t="shared" si="16"/>
        <v>-52.072814779228075</v>
      </c>
      <c r="K184">
        <f t="shared" si="17"/>
        <v>-4.3320137087266346</v>
      </c>
      <c r="M184">
        <f t="shared" si="18"/>
        <v>-4.3320137087266346</v>
      </c>
      <c r="N184" s="13">
        <f t="shared" si="19"/>
        <v>5.4575494239064502E-5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4.2778549579195815</v>
      </c>
      <c r="H185" s="10">
        <f t="shared" si="20"/>
        <v>-4.285230876279587</v>
      </c>
      <c r="I185">
        <f t="shared" si="16"/>
        <v>-51.42277051535504</v>
      </c>
      <c r="K185">
        <f t="shared" si="17"/>
        <v>-4.277761876393221</v>
      </c>
      <c r="M185">
        <f t="shared" si="18"/>
        <v>-4.277761876393221</v>
      </c>
      <c r="N185" s="13">
        <f t="shared" si="19"/>
        <v>5.5785959302534675E-5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4.2906037075568193</v>
      </c>
      <c r="H186" s="10">
        <f t="shared" si="20"/>
        <v>-4.2316367367210121</v>
      </c>
      <c r="I186">
        <f t="shared" si="16"/>
        <v>-50.779640840652149</v>
      </c>
      <c r="K186">
        <f t="shared" si="17"/>
        <v>-4.2240890471440622</v>
      </c>
      <c r="M186">
        <f t="shared" si="18"/>
        <v>-4.2240890471440622</v>
      </c>
      <c r="N186" s="13">
        <f t="shared" si="19"/>
        <v>5.6967617949999011E-5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4.3033524571940571</v>
      </c>
      <c r="H187" s="10">
        <f t="shared" si="20"/>
        <v>-4.1786157304371168</v>
      </c>
      <c r="I187">
        <f t="shared" si="16"/>
        <v>-50.143388765245405</v>
      </c>
      <c r="K187">
        <f t="shared" si="17"/>
        <v>-4.1709921778305095</v>
      </c>
      <c r="M187">
        <f t="shared" si="18"/>
        <v>-4.1709921778305095</v>
      </c>
      <c r="N187" s="13">
        <f t="shared" si="19"/>
        <v>5.8118554345708925E-5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4.3161012068312949</v>
      </c>
      <c r="H188" s="10">
        <f t="shared" si="20"/>
        <v>-4.1261646786881565</v>
      </c>
      <c r="I188">
        <f t="shared" si="16"/>
        <v>-49.513976144257882</v>
      </c>
      <c r="K188">
        <f t="shared" si="17"/>
        <v>-4.1184681263578637</v>
      </c>
      <c r="M188">
        <f t="shared" si="18"/>
        <v>-4.1184681263578637</v>
      </c>
      <c r="N188" s="13">
        <f t="shared" si="19"/>
        <v>5.9236917772934927E-5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4.3288499564685328</v>
      </c>
      <c r="H189" s="10">
        <f t="shared" si="20"/>
        <v>-4.0742803117925144</v>
      </c>
      <c r="I189">
        <f t="shared" si="16"/>
        <v>-48.891363741510176</v>
      </c>
      <c r="K189">
        <f t="shared" si="17"/>
        <v>-4.0665136570219715</v>
      </c>
      <c r="M189">
        <f t="shared" si="18"/>
        <v>-4.0665136570219715</v>
      </c>
      <c r="N189" s="13">
        <f t="shared" si="19"/>
        <v>6.0320926324795785E-5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4.3415987061057697</v>
      </c>
      <c r="H190" s="10">
        <f t="shared" si="20"/>
        <v>-4.0229592742482039</v>
      </c>
      <c r="I190">
        <f t="shared" si="16"/>
        <v>-48.275511290978443</v>
      </c>
      <c r="K190">
        <f t="shared" si="17"/>
        <v>-4.0151254456608827</v>
      </c>
      <c r="M190">
        <f t="shared" si="18"/>
        <v>-4.0151254456608827</v>
      </c>
      <c r="N190" s="13">
        <f t="shared" si="19"/>
        <v>6.1368870335530532E-5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4.3543474557430084</v>
      </c>
      <c r="H191" s="10">
        <f t="shared" si="20"/>
        <v>-3.9721981296732687</v>
      </c>
      <c r="I191">
        <f t="shared" si="16"/>
        <v>-47.666377556079226</v>
      </c>
      <c r="K191">
        <f t="shared" si="17"/>
        <v>-3.9643000846272036</v>
      </c>
      <c r="M191">
        <f t="shared" si="18"/>
        <v>-3.9643000846272036</v>
      </c>
      <c r="N191" s="13">
        <f t="shared" si="19"/>
        <v>6.2379115549672851E-5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4.3670962053802453</v>
      </c>
      <c r="H192" s="10">
        <f t="shared" si="20"/>
        <v>-3.9219933655706973</v>
      </c>
      <c r="I192">
        <f t="shared" si="16"/>
        <v>-47.063920386848366</v>
      </c>
      <c r="K192">
        <f t="shared" si="17"/>
        <v>-3.914034087586765</v>
      </c>
      <c r="M192">
        <f t="shared" si="18"/>
        <v>-3.914034087586765</v>
      </c>
      <c r="N192" s="13">
        <f t="shared" si="19"/>
        <v>6.3350106025510483E-5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4.3798449550174841</v>
      </c>
      <c r="H193" s="10">
        <f t="shared" si="20"/>
        <v>-3.8723413979232935</v>
      </c>
      <c r="I193">
        <f t="shared" si="16"/>
        <v>-46.468096775079523</v>
      </c>
      <c r="K193">
        <f t="shared" si="17"/>
        <v>-3.8643238941487632</v>
      </c>
      <c r="M193">
        <f t="shared" si="18"/>
        <v>-3.8643238941487632</v>
      </c>
      <c r="N193" s="13">
        <f t="shared" si="19"/>
        <v>6.4280366774606876E-5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4.392593704654721</v>
      </c>
      <c r="H194" s="10">
        <f t="shared" si="20"/>
        <v>-3.8232385756237868</v>
      </c>
      <c r="I194">
        <f t="shared" si="16"/>
        <v>-45.878862907485441</v>
      </c>
      <c r="K194">
        <f t="shared" si="17"/>
        <v>-3.8151658743327417</v>
      </c>
      <c r="M194">
        <f t="shared" si="18"/>
        <v>-3.8151658743327417</v>
      </c>
      <c r="N194" s="13">
        <f t="shared" si="19"/>
        <v>6.5168506134441104E-5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4.4053424542919588</v>
      </c>
      <c r="H195" s="10">
        <f t="shared" si="20"/>
        <v>-3.7746811847453201</v>
      </c>
      <c r="I195">
        <f t="shared" si="16"/>
        <v>-45.296174216943839</v>
      </c>
      <c r="K195">
        <f t="shared" si="17"/>
        <v>-3.7665563328772746</v>
      </c>
      <c r="M195">
        <f t="shared" si="18"/>
        <v>-3.7665563328772746</v>
      </c>
      <c r="N195" s="13">
        <f t="shared" si="19"/>
        <v>6.6013217877681764E-5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4.4180912039291966</v>
      </c>
      <c r="H196" s="10">
        <f t="shared" si="20"/>
        <v>-3.7266654526572882</v>
      </c>
      <c r="I196">
        <f t="shared" si="16"/>
        <v>-44.719985431887459</v>
      </c>
      <c r="K196">
        <f t="shared" si="17"/>
        <v>-3.7184915133953855</v>
      </c>
      <c r="M196">
        <f t="shared" si="18"/>
        <v>-3.7184915133953855</v>
      </c>
      <c r="N196" s="13">
        <f t="shared" si="19"/>
        <v>6.6813283057274219E-5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4.4308399535664353</v>
      </c>
      <c r="H197" s="10">
        <f t="shared" si="20"/>
        <v>-3.6791875519913777</v>
      </c>
      <c r="I197">
        <f t="shared" si="16"/>
        <v>-44.150250623896532</v>
      </c>
      <c r="K197">
        <f t="shared" si="17"/>
        <v>-3.6709676023813067</v>
      </c>
      <c r="M197">
        <f t="shared" si="18"/>
        <v>-3.6709676023813067</v>
      </c>
      <c r="N197" s="13">
        <f t="shared" si="19"/>
        <v>6.7567571592106355E-5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4.4435887032036732</v>
      </c>
      <c r="H198" s="10">
        <f t="shared" si="20"/>
        <v>-3.6322436044624884</v>
      </c>
      <c r="I198">
        <f t="shared" si="16"/>
        <v>-43.586923253549863</v>
      </c>
      <c r="K198">
        <f t="shared" si="17"/>
        <v>-3.6239807330732994</v>
      </c>
      <c r="M198">
        <f t="shared" si="18"/>
        <v>-3.6239807330732994</v>
      </c>
      <c r="N198" s="13">
        <f t="shared" si="19"/>
        <v>6.8275043594278475E-5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4.4563374528409101</v>
      </c>
      <c r="H199" s="10">
        <f t="shared" si="20"/>
        <v>-3.5858296845490996</v>
      </c>
      <c r="I199">
        <f t="shared" si="16"/>
        <v>-43.029956214589191</v>
      </c>
      <c r="K199">
        <f t="shared" si="17"/>
        <v>-3.5775269891768966</v>
      </c>
      <c r="M199">
        <f t="shared" si="18"/>
        <v>-3.5775269891768966</v>
      </c>
      <c r="N199" s="13">
        <f t="shared" si="19"/>
        <v>6.8934750443600478E-5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4.4690862024781488</v>
      </c>
      <c r="H200" s="10">
        <f t="shared" si="20"/>
        <v>-3.5399418230375148</v>
      </c>
      <c r="I200">
        <f t="shared" si="16"/>
        <v>-42.47930187645018</v>
      </c>
      <c r="K200">
        <f t="shared" si="17"/>
        <v>-3.5316024084529771</v>
      </c>
      <c r="M200">
        <f t="shared" si="18"/>
        <v>-3.5316024084529771</v>
      </c>
      <c r="N200" s="13">
        <f t="shared" si="19"/>
        <v>6.954583561279986E-5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4.4818349521153857</v>
      </c>
      <c r="H201" s="10">
        <f t="shared" si="20"/>
        <v>-3.4945760104342547</v>
      </c>
      <c r="I201">
        <f t="shared" si="16"/>
        <v>-41.934912125211056</v>
      </c>
      <c r="K201">
        <f t="shared" si="17"/>
        <v>-3.4862029861748876</v>
      </c>
      <c r="M201">
        <f t="shared" si="18"/>
        <v>-3.4862029861748876</v>
      </c>
      <c r="N201" s="13">
        <f t="shared" si="19"/>
        <v>7.0107535247950737E-5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4.4945837017526236</v>
      </c>
      <c r="H202" s="10">
        <f t="shared" si="20"/>
        <v>-3.4497282002507941</v>
      </c>
      <c r="I202">
        <f t="shared" si="16"/>
        <v>-41.396738403009529</v>
      </c>
      <c r="K202">
        <f t="shared" si="17"/>
        <v>-3.441324678458594</v>
      </c>
      <c r="M202">
        <f t="shared" si="18"/>
        <v>-3.441324678458594</v>
      </c>
      <c r="N202" s="13">
        <f t="shared" si="19"/>
        <v>7.061917851198118E-5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4.5073324513898614</v>
      </c>
      <c r="H203" s="10">
        <f t="shared" si="20"/>
        <v>-3.4053943121646633</v>
      </c>
      <c r="I203">
        <f t="shared" si="16"/>
        <v>-40.864731745975959</v>
      </c>
      <c r="K203">
        <f t="shared" si="17"/>
        <v>-3.3969634054699664</v>
      </c>
      <c r="M203">
        <f t="shared" si="18"/>
        <v>-3.3969634054699664</v>
      </c>
      <c r="N203" s="13">
        <f t="shared" si="19"/>
        <v>7.1080187694683584E-5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4.5200812010270992</v>
      </c>
      <c r="H204" s="10">
        <f t="shared" si="20"/>
        <v>-3.3615702350608561</v>
      </c>
      <c r="I204">
        <f t="shared" si="16"/>
        <v>-40.338842820730271</v>
      </c>
      <c r="K204">
        <f t="shared" si="17"/>
        <v>-3.3531150545129629</v>
      </c>
      <c r="M204">
        <f t="shared" si="18"/>
        <v>-3.3531150545129629</v>
      </c>
      <c r="N204" s="13">
        <f t="shared" si="19"/>
        <v>7.1490078097471247E-5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4.532829950664337</v>
      </c>
      <c r="H205" s="10">
        <f t="shared" si="20"/>
        <v>-3.318251829957346</v>
      </c>
      <c r="I205">
        <f t="shared" si="16"/>
        <v>-39.819021959488154</v>
      </c>
      <c r="K205">
        <f t="shared" si="17"/>
        <v>-3.3097754830024377</v>
      </c>
      <c r="M205">
        <f t="shared" si="18"/>
        <v>-3.3097754830024377</v>
      </c>
      <c r="N205" s="13">
        <f t="shared" si="19"/>
        <v>7.1848457699982997E-5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4.545578700301574</v>
      </c>
      <c r="H206" s="10">
        <f t="shared" si="20"/>
        <v>-3.2754349328184076</v>
      </c>
      <c r="I206">
        <f t="shared" si="16"/>
        <v>-39.305219193820889</v>
      </c>
      <c r="K206">
        <f t="shared" si="17"/>
        <v>-3.2669405213252691</v>
      </c>
      <c r="M206">
        <f t="shared" si="18"/>
        <v>-3.2669405213252691</v>
      </c>
      <c r="N206" s="13">
        <f t="shared" si="19"/>
        <v>7.2155026614762656E-5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4.5583274499388127</v>
      </c>
      <c r="H207" s="10">
        <f t="shared" si="20"/>
        <v>-3.2331153572593307</v>
      </c>
      <c r="I207">
        <f t="shared" si="16"/>
        <v>-38.797384287111967</v>
      </c>
      <c r="K207">
        <f t="shared" si="17"/>
        <v>-3.2246059755932461</v>
      </c>
      <c r="M207">
        <f t="shared" si="18"/>
        <v>-3.2246059755932461</v>
      </c>
      <c r="N207" s="13">
        <f t="shared" si="19"/>
        <v>7.2409576339096975E-5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4.5710761995760505</v>
      </c>
      <c r="H208" s="10">
        <f t="shared" si="20"/>
        <v>-3.1912888971460163</v>
      </c>
      <c r="I208">
        <f t="shared" si="16"/>
        <v>-38.295466765752195</v>
      </c>
      <c r="K208">
        <f t="shared" si="17"/>
        <v>-3.182767630291214</v>
      </c>
      <c r="M208">
        <f t="shared" si="18"/>
        <v>-3.182767630291214</v>
      </c>
      <c r="N208" s="13">
        <f t="shared" si="19"/>
        <v>7.261198881075154E-5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4.5838249492132883</v>
      </c>
      <c r="H209" s="10">
        <f t="shared" si="20"/>
        <v>-3.1499513290928158</v>
      </c>
      <c r="I209">
        <f t="shared" si="16"/>
        <v>-37.799415949113794</v>
      </c>
      <c r="K209">
        <f t="shared" si="17"/>
        <v>-3.1414212508236901</v>
      </c>
      <c r="M209">
        <f t="shared" si="18"/>
        <v>-3.1414212508236901</v>
      </c>
      <c r="N209" s="13">
        <f t="shared" si="19"/>
        <v>7.2762235277411762E-5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4.5965736988505261</v>
      </c>
      <c r="H210" s="10">
        <f t="shared" si="20"/>
        <v>-3.109098414861911</v>
      </c>
      <c r="I210">
        <f t="shared" si="16"/>
        <v>-37.30918097834293</v>
      </c>
      <c r="K210">
        <f t="shared" si="17"/>
        <v>-3.1005625859632633</v>
      </c>
      <c r="M210">
        <f t="shared" si="18"/>
        <v>-3.1005625859632633</v>
      </c>
      <c r="N210" s="13">
        <f t="shared" si="19"/>
        <v>7.2860374986988852E-5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4.6093224484877631</v>
      </c>
      <c r="H211" s="10">
        <f t="shared" si="20"/>
        <v>-3.068725903667394</v>
      </c>
      <c r="I211">
        <f t="shared" si="16"/>
        <v>-36.824710844008727</v>
      </c>
      <c r="K211">
        <f t="shared" si="17"/>
        <v>-3.060187370203844</v>
      </c>
      <c r="M211">
        <f t="shared" si="18"/>
        <v>-3.060187370203844</v>
      </c>
      <c r="N211" s="13">
        <f t="shared" si="19"/>
        <v>7.2906553708162054E-5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4.6220711981250018</v>
      </c>
      <c r="H212" s="10">
        <f t="shared" si="20"/>
        <v>-3.028829534387155</v>
      </c>
      <c r="I212">
        <f t="shared" ref="I212:I275" si="23">H212*$E$6</f>
        <v>-36.34595441264586</v>
      </c>
      <c r="K212">
        <f t="shared" ref="K212:K275" si="24">(1/2)*(($L$9/2)*$L$4*EXP(-$L$7*$O$6*(G212/$O$6-1))+($L$9/2)*$L$4*EXP(-$L$7*$O$6*(($H$4/$E$4)*G212/$O$6-1))-(($L$9/2)*$L$6*EXP(-$L$5*$O$6*(G212/$O$6-1))+($L$9/2)*$L$6*EXP(-$L$5*$O$6*(($H$4/$E$4)*G212/$O$6-1))))</f>
        <v>-3.0202913260218009</v>
      </c>
      <c r="M212">
        <f t="shared" ref="M212:M275" si="25">(1/2)*(($L$9/2)*$O$4*EXP(-$O$8*$O$6*(G212/$O$6-1))+($L$9/2)*$O$4*EXP(-$O$8*$O$6*(($H$4/$E$4)*G212/$O$6-1))-(($L$9/2)*$O$7*EXP(-$O$5*$O$6*(G212/$O$6-1))+($L$9/2)*$O$7*EXP(-$O$5*$O$6*(($H$4/$E$4)*G212/$O$6-1))))</f>
        <v>-3.0202913260218009</v>
      </c>
      <c r="N212" s="13">
        <f t="shared" ref="N212:N275" si="26">(M212-H212)^2*O212</f>
        <v>7.2901002090201302E-5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4.6348199477622387</v>
      </c>
      <c r="H213" s="10">
        <f t="shared" ref="H213:H276" si="27">-(-$B$4)*(1+D213+$E$5*D213^3)*EXP(-D213)</f>
        <v>-2.9894050376855441</v>
      </c>
      <c r="I213">
        <f t="shared" si="23"/>
        <v>-35.872860452226533</v>
      </c>
      <c r="K213">
        <f t="shared" si="24"/>
        <v>-2.9808701660479628</v>
      </c>
      <c r="M213">
        <f t="shared" si="25"/>
        <v>-2.9808701660479628</v>
      </c>
      <c r="N213" s="13">
        <f t="shared" si="26"/>
        <v>7.2844033869989098E-5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4.6475686973994774</v>
      </c>
      <c r="H214" s="10">
        <f t="shared" si="27"/>
        <v>-2.9504481380497394</v>
      </c>
      <c r="I214">
        <f t="shared" si="23"/>
        <v>-35.405377656596869</v>
      </c>
      <c r="K214">
        <f t="shared" si="24"/>
        <v>-2.9419195951532364</v>
      </c>
      <c r="M214">
        <f t="shared" si="25"/>
        <v>-2.9419195951532364</v>
      </c>
      <c r="N214" s="13">
        <f t="shared" si="26"/>
        <v>7.2736043937491018E-5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4.6603174470367144</v>
      </c>
      <c r="H215" s="10">
        <f t="shared" si="27"/>
        <v>-2.911954555742613</v>
      </c>
      <c r="I215">
        <f t="shared" si="23"/>
        <v>-34.943454668911357</v>
      </c>
      <c r="K215">
        <f t="shared" si="24"/>
        <v>-2.9034353124507692</v>
      </c>
      <c r="M215">
        <f t="shared" si="25"/>
        <v>-2.9034353124507692</v>
      </c>
      <c r="N215" s="13">
        <f t="shared" si="26"/>
        <v>7.2577506265624319E-5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4.6730661966739522</v>
      </c>
      <c r="H216" s="10">
        <f t="shared" si="27"/>
        <v>-2.8739200086748489</v>
      </c>
      <c r="I216">
        <f t="shared" si="23"/>
        <v>-34.487040104098185</v>
      </c>
      <c r="K216">
        <f t="shared" si="24"/>
        <v>-2.8654130132171578</v>
      </c>
      <c r="M216">
        <f t="shared" si="25"/>
        <v>-2.8654130132171578</v>
      </c>
      <c r="N216" s="13">
        <f t="shared" si="26"/>
        <v>7.2368971717176473E-5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4.68581494631119</v>
      </c>
      <c r="H217" s="10">
        <f t="shared" si="27"/>
        <v>-2.8363402141989438</v>
      </c>
      <c r="I217">
        <f t="shared" si="23"/>
        <v>-34.036082570387322</v>
      </c>
      <c r="K217">
        <f t="shared" si="24"/>
        <v>-2.8278483907354675</v>
      </c>
      <c r="M217">
        <f t="shared" si="25"/>
        <v>-2.8278483907354675</v>
      </c>
      <c r="N217" s="13">
        <f t="shared" si="26"/>
        <v>7.2111065734846997E-5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4.6985636959484278</v>
      </c>
      <c r="H218" s="10">
        <f t="shared" si="27"/>
        <v>-2.7992108908276769</v>
      </c>
      <c r="I218">
        <f t="shared" si="23"/>
        <v>-33.590530689932123</v>
      </c>
      <c r="K218">
        <f t="shared" si="24"/>
        <v>-2.7907371380624832</v>
      </c>
      <c r="M218">
        <f t="shared" si="25"/>
        <v>-2.7907371380624832</v>
      </c>
      <c r="N218" s="13">
        <f t="shared" si="26"/>
        <v>7.1804485925627663E-5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4.7113124455856656</v>
      </c>
      <c r="H219" s="10">
        <f t="shared" si="27"/>
        <v>-2.7625277598795339</v>
      </c>
      <c r="I219">
        <f t="shared" si="23"/>
        <v>-33.150333118554407</v>
      </c>
      <c r="K219">
        <f t="shared" si="24"/>
        <v>-2.7540749497227099</v>
      </c>
      <c r="M219">
        <f t="shared" si="25"/>
        <v>-2.7540749497227099</v>
      </c>
      <c r="N219" s="13">
        <f t="shared" si="26"/>
        <v>7.1449999547306564E-5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4.7240611952229035</v>
      </c>
      <c r="H220" s="10">
        <f t="shared" si="27"/>
        <v>-2.7262865470535051</v>
      </c>
      <c r="I220">
        <f t="shared" si="23"/>
        <v>-32.715438564642064</v>
      </c>
      <c r="K220">
        <f t="shared" si="24"/>
        <v>-2.7178575233314461</v>
      </c>
      <c r="M220">
        <f t="shared" si="25"/>
        <v>-2.7178575233314461</v>
      </c>
      <c r="N220" s="13">
        <f t="shared" si="26"/>
        <v>7.1048440907033419E-5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4.7368099448601413</v>
      </c>
      <c r="H221" s="10">
        <f t="shared" si="27"/>
        <v>-2.6904829839356039</v>
      </c>
      <c r="I221">
        <f t="shared" si="23"/>
        <v>-32.285795807227245</v>
      </c>
      <c r="K221">
        <f t="shared" si="24"/>
        <v>-2.682080561149299</v>
      </c>
      <c r="M221">
        <f t="shared" si="25"/>
        <v>-2.682080561149299</v>
      </c>
      <c r="N221" s="13">
        <f t="shared" si="26"/>
        <v>7.0600708679815374E-5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4.7495586944973791</v>
      </c>
      <c r="H222" s="10">
        <f t="shared" si="27"/>
        <v>-2.6551128094393808</v>
      </c>
      <c r="I222">
        <f t="shared" si="23"/>
        <v>-31.861353713272571</v>
      </c>
      <c r="K222">
        <f t="shared" si="24"/>
        <v>-2.6467397715703251</v>
      </c>
      <c r="M222">
        <f t="shared" si="25"/>
        <v>-2.6467397715703251</v>
      </c>
      <c r="N222" s="13">
        <f t="shared" si="26"/>
        <v>7.0107763156639687E-5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4.7623074441346169</v>
      </c>
      <c r="H223" s="10">
        <f t="shared" si="27"/>
        <v>-2.6201717711826351</v>
      </c>
      <c r="I223">
        <f t="shared" si="23"/>
        <v>-31.442061254191621</v>
      </c>
      <c r="K223">
        <f t="shared" si="24"/>
        <v>-2.6118308705460089</v>
      </c>
      <c r="M223">
        <f t="shared" si="25"/>
        <v>-2.6118308705460089</v>
      </c>
      <c r="N223" s="13">
        <f t="shared" si="26"/>
        <v>6.9570623430071022E-5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4.7750561937718548</v>
      </c>
      <c r="H224" s="10">
        <f t="shared" si="27"/>
        <v>-2.5856556268024682</v>
      </c>
      <c r="I224">
        <f t="shared" si="23"/>
        <v>-31.027867521629616</v>
      </c>
      <c r="K224">
        <f t="shared" si="24"/>
        <v>-2.5773495829471709</v>
      </c>
      <c r="M224">
        <f t="shared" si="25"/>
        <v>-2.5773495829471709</v>
      </c>
      <c r="N224" s="13">
        <f t="shared" si="26"/>
        <v>6.8990364526122343E-5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4.7878049434090926</v>
      </c>
      <c r="H225" s="10">
        <f t="shared" si="27"/>
        <v>-2.551560145210749</v>
      </c>
      <c r="I225">
        <f t="shared" si="23"/>
        <v>-30.61872174252899</v>
      </c>
      <c r="K225">
        <f t="shared" si="24"/>
        <v>-2.5432916438658362</v>
      </c>
      <c r="M225">
        <f t="shared" si="25"/>
        <v>-2.5432916438658362</v>
      </c>
      <c r="N225" s="13">
        <f t="shared" si="26"/>
        <v>6.8368114490825776E-5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4.8005536930463304</v>
      </c>
      <c r="H226" s="10">
        <f t="shared" si="27"/>
        <v>-2.5178811077919954</v>
      </c>
      <c r="I226">
        <f t="shared" si="23"/>
        <v>-30.214573293503946</v>
      </c>
      <c r="K226">
        <f t="shared" si="24"/>
        <v>-2.5096527998590719</v>
      </c>
      <c r="M226">
        <f t="shared" si="25"/>
        <v>-2.5096527998590719</v>
      </c>
      <c r="N226" s="13">
        <f t="shared" si="26"/>
        <v>6.7705051439011907E-5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4.8133024426835682</v>
      </c>
      <c r="H227" s="10">
        <f t="shared" si="27"/>
        <v>-2.484614309545639</v>
      </c>
      <c r="I227">
        <f t="shared" si="23"/>
        <v>-29.815371714547666</v>
      </c>
      <c r="K227">
        <f t="shared" si="24"/>
        <v>-2.4764288101367096</v>
      </c>
      <c r="M227">
        <f t="shared" si="25"/>
        <v>-2.4764288101367096</v>
      </c>
      <c r="N227" s="13">
        <f t="shared" si="26"/>
        <v>6.7002400573584062E-5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4.826051192320806</v>
      </c>
      <c r="H228" s="10">
        <f t="shared" si="27"/>
        <v>-2.4517555601745475</v>
      </c>
      <c r="I228">
        <f t="shared" si="23"/>
        <v>-29.421066722094572</v>
      </c>
      <c r="K228">
        <f t="shared" si="24"/>
        <v>-2.4436154476947887</v>
      </c>
      <c r="M228">
        <f t="shared" si="25"/>
        <v>-2.4436154476947887</v>
      </c>
      <c r="N228" s="13">
        <f t="shared" si="26"/>
        <v>6.6261431183126199E-5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4.838799941958043</v>
      </c>
      <c r="H229" s="10">
        <f t="shared" si="27"/>
        <v>-2.419300685121641</v>
      </c>
      <c r="I229">
        <f t="shared" si="23"/>
        <v>-29.031608221459692</v>
      </c>
      <c r="K229">
        <f t="shared" si="24"/>
        <v>-2.4112085003965844</v>
      </c>
      <c r="M229">
        <f t="shared" si="25"/>
        <v>-2.4112085003965844</v>
      </c>
      <c r="N229" s="13">
        <f t="shared" si="26"/>
        <v>6.5483453624438912E-5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4.8515486915952817</v>
      </c>
      <c r="H230" s="10">
        <f t="shared" si="27"/>
        <v>-2.3872455265563768</v>
      </c>
      <c r="I230">
        <f t="shared" si="23"/>
        <v>-28.64694631867652</v>
      </c>
      <c r="K230">
        <f t="shared" si="24"/>
        <v>-2.3792037720029158</v>
      </c>
      <c r="M230">
        <f t="shared" si="25"/>
        <v>-2.3792037720029158</v>
      </c>
      <c r="N230" s="13">
        <f t="shared" si="26"/>
        <v>6.4669816298110907E-5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4.8642974412325186</v>
      </c>
      <c r="H231" s="10">
        <f t="shared" si="27"/>
        <v>-2.3555859443128337</v>
      </c>
      <c r="I231">
        <f t="shared" si="23"/>
        <v>-28.267031331754005</v>
      </c>
      <c r="K231">
        <f t="shared" si="24"/>
        <v>-2.3475970831534902</v>
      </c>
      <c r="M231">
        <f t="shared" si="25"/>
        <v>-2.3475970831534902</v>
      </c>
      <c r="N231" s="13">
        <f t="shared" si="26"/>
        <v>6.3821902623267116E-5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4.8770461908697564</v>
      </c>
      <c r="H232" s="10">
        <f t="shared" si="27"/>
        <v>-2.3243178167810523</v>
      </c>
      <c r="I232">
        <f t="shared" si="23"/>
        <v>-27.891813801372628</v>
      </c>
      <c r="K232">
        <f t="shared" si="24"/>
        <v>-2.3163842723008781</v>
      </c>
      <c r="M232">
        <f t="shared" si="25"/>
        <v>-2.3163842723008781</v>
      </c>
      <c r="N232" s="13">
        <f t="shared" si="26"/>
        <v>6.2941128018903278E-5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4.8897949405069943</v>
      </c>
      <c r="H233" s="10">
        <f t="shared" si="27"/>
        <v>-2.2934370417532519</v>
      </c>
      <c r="I233">
        <f t="shared" si="23"/>
        <v>-27.521244501039021</v>
      </c>
      <c r="K233">
        <f t="shared" si="24"/>
        <v>-2.2855611965987794</v>
      </c>
      <c r="M233">
        <f t="shared" si="25"/>
        <v>-2.2855611965987794</v>
      </c>
      <c r="N233" s="13">
        <f t="shared" si="26"/>
        <v>6.2028936897227683E-5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4.9025436901442321</v>
      </c>
      <c r="H234" s="10">
        <f t="shared" si="27"/>
        <v>-2.2629395372265031</v>
      </c>
      <c r="I234">
        <f t="shared" si="23"/>
        <v>-27.155274446718039</v>
      </c>
      <c r="K234">
        <f t="shared" si="24"/>
        <v>-2.2551237327460725</v>
      </c>
      <c r="M234">
        <f t="shared" si="25"/>
        <v>-2.2551237327460725</v>
      </c>
      <c r="N234" s="13">
        <f t="shared" si="26"/>
        <v>6.1086799676319376E-5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4.9152924397814699</v>
      </c>
      <c r="H235" s="10">
        <f t="shared" si="27"/>
        <v>-2.2328212421633511</v>
      </c>
      <c r="I235">
        <f t="shared" si="23"/>
        <v>-26.793854905960213</v>
      </c>
      <c r="K235">
        <f t="shared" si="24"/>
        <v>-2.2250677777881926</v>
      </c>
      <c r="M235">
        <f t="shared" si="25"/>
        <v>-2.2250677777881926</v>
      </c>
      <c r="N235" s="13">
        <f t="shared" si="26"/>
        <v>6.0116209816851175E-5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4.9280411894187077</v>
      </c>
      <c r="H236" s="10">
        <f t="shared" si="27"/>
        <v>-2.2030781172118918</v>
      </c>
      <c r="I236">
        <f t="shared" si="23"/>
        <v>-26.436937406542704</v>
      </c>
      <c r="K236">
        <f t="shared" si="24"/>
        <v>-2.19538924987729</v>
      </c>
      <c r="M236">
        <f t="shared" si="25"/>
        <v>-2.19538924987729</v>
      </c>
      <c r="N236" s="13">
        <f t="shared" si="26"/>
        <v>5.9118680889107119E-5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4.9407899390559455</v>
      </c>
      <c r="H237" s="10">
        <f t="shared" si="27"/>
        <v>-2.1737061453867006</v>
      </c>
      <c r="I237">
        <f t="shared" si="23"/>
        <v>-26.084473744640405</v>
      </c>
      <c r="K237">
        <f t="shared" si="24"/>
        <v>-2.1660840889925548</v>
      </c>
      <c r="M237">
        <f t="shared" si="25"/>
        <v>-2.1660840889925548</v>
      </c>
      <c r="N237" s="13">
        <f t="shared" si="26"/>
        <v>5.809574367553911E-5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4.9535386886931834</v>
      </c>
      <c r="H238" s="10">
        <f t="shared" si="27"/>
        <v>-2.1447013327120121</v>
      </c>
      <c r="I238">
        <f t="shared" si="23"/>
        <v>-25.736415992544146</v>
      </c>
      <c r="K238">
        <f t="shared" si="24"/>
        <v>-2.1371482576221283</v>
      </c>
      <c r="M238">
        <f t="shared" si="25"/>
        <v>-2.1371482576221283</v>
      </c>
      <c r="N238" s="13">
        <f t="shared" si="26"/>
        <v>5.704894331342298E-5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4.9662874383304212</v>
      </c>
      <c r="H239" s="10">
        <f t="shared" si="27"/>
        <v>-2.1160597088284847</v>
      </c>
      <c r="I239">
        <f t="shared" si="23"/>
        <v>-25.392716505941817</v>
      </c>
      <c r="K239">
        <f t="shared" si="24"/>
        <v>-2.1085777414078746</v>
      </c>
      <c r="M239">
        <f t="shared" si="25"/>
        <v>-2.1085777414078746</v>
      </c>
      <c r="N239" s="13">
        <f t="shared" si="26"/>
        <v>5.5979836483071496E-5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4.979036187967659</v>
      </c>
      <c r="H240" s="10">
        <f t="shared" si="27"/>
        <v>-2.0877773275648472</v>
      </c>
      <c r="I240">
        <f t="shared" si="23"/>
        <v>-25.053327930778167</v>
      </c>
      <c r="K240">
        <f t="shared" si="24"/>
        <v>-2.08036854975435</v>
      </c>
      <c r="M240">
        <f t="shared" si="25"/>
        <v>-2.08036854975435</v>
      </c>
      <c r="N240" s="13">
        <f t="shared" si="26"/>
        <v>5.4889988645315722E-5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4.9917849376048968</v>
      </c>
      <c r="H241" s="10">
        <f t="shared" si="27"/>
        <v>-2.0598502674756864</v>
      </c>
      <c r="I241">
        <f t="shared" si="23"/>
        <v>-24.718203209708236</v>
      </c>
      <c r="K241">
        <f t="shared" si="24"/>
        <v>-2.0525167164031903</v>
      </c>
      <c r="M241">
        <f t="shared" si="25"/>
        <v>-2.0525167164031903</v>
      </c>
      <c r="N241" s="13">
        <f t="shared" si="26"/>
        <v>5.3780971332908905E-5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5.0045336872421347</v>
      </c>
      <c r="H242" s="10">
        <f t="shared" si="27"/>
        <v>-2.0322746323465939</v>
      </c>
      <c r="I242">
        <f t="shared" si="23"/>
        <v>-24.387295588159127</v>
      </c>
      <c r="K242">
        <f t="shared" si="24"/>
        <v>-2.0250182999741306</v>
      </c>
      <c r="M242">
        <f t="shared" si="25"/>
        <v>-2.0250182999741306</v>
      </c>
      <c r="N242" s="13">
        <f t="shared" si="26"/>
        <v>5.2654359499658267E-5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5.0172824368793716</v>
      </c>
      <c r="H243" s="10">
        <f t="shared" si="27"/>
        <v>-2.0050465516678444</v>
      </c>
      <c r="I243">
        <f t="shared" si="23"/>
        <v>-24.060558620014135</v>
      </c>
      <c r="K243">
        <f t="shared" si="24"/>
        <v>-1.99786938447384</v>
      </c>
      <c r="M243">
        <f t="shared" si="25"/>
        <v>-1.99786938447384</v>
      </c>
      <c r="N243" s="13">
        <f t="shared" si="26"/>
        <v>5.1511728930693104E-5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5.0300311865166103</v>
      </c>
      <c r="H244" s="10">
        <f t="shared" si="27"/>
        <v>-1.9781621810777574</v>
      </c>
      <c r="I244">
        <f t="shared" si="23"/>
        <v>-23.737946172933089</v>
      </c>
      <c r="K244">
        <f t="shared" si="24"/>
        <v>-1.9710660797736956</v>
      </c>
      <c r="M244">
        <f t="shared" si="25"/>
        <v>-1.9710660797736956</v>
      </c>
      <c r="N244" s="13">
        <f t="shared" si="26"/>
        <v>5.0354653717507534E-5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5.0427799361538472</v>
      </c>
      <c r="H245" s="10">
        <f t="shared" si="27"/>
        <v>-1.9516177027768487</v>
      </c>
      <c r="I245">
        <f t="shared" si="23"/>
        <v>-23.419412433322183</v>
      </c>
      <c r="K245">
        <f t="shared" si="24"/>
        <v>-1.9446045220576282</v>
      </c>
      <c r="M245">
        <f t="shared" si="25"/>
        <v>-1.9446045220576282</v>
      </c>
      <c r="N245" s="13">
        <f t="shared" si="26"/>
        <v>4.9184703800444954E-5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5.0555286857910859</v>
      </c>
      <c r="H246" s="10">
        <f t="shared" si="27"/>
        <v>-1.9254093259138314</v>
      </c>
      <c r="I246">
        <f t="shared" si="23"/>
        <v>-23.104911910965978</v>
      </c>
      <c r="K246">
        <f t="shared" si="24"/>
        <v>-1.9184808742410395</v>
      </c>
      <c r="M246">
        <f t="shared" si="25"/>
        <v>-1.9184808742410395</v>
      </c>
      <c r="N246" s="13">
        <f t="shared" si="26"/>
        <v>4.8003442582212599E-5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5.0682774354283238</v>
      </c>
      <c r="H247" s="10">
        <f t="shared" si="27"/>
        <v>-1.8995332869445154</v>
      </c>
      <c r="I247">
        <f t="shared" si="23"/>
        <v>-22.794399443334186</v>
      </c>
      <c r="K247">
        <f t="shared" si="24"/>
        <v>-1.8926913263619347</v>
      </c>
      <c r="M247">
        <f t="shared" si="25"/>
        <v>-1.8926913263619347</v>
      </c>
      <c r="N247" s="13">
        <f t="shared" si="26"/>
        <v>4.6812424613587839E-5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5.0810261850655616</v>
      </c>
      <c r="H248" s="10">
        <f t="shared" si="27"/>
        <v>-1.8739858499646103</v>
      </c>
      <c r="I248">
        <f t="shared" si="23"/>
        <v>-22.487830199575324</v>
      </c>
      <c r="K248">
        <f t="shared" si="24"/>
        <v>-1.8672320959451474</v>
      </c>
      <c r="M248">
        <f t="shared" si="25"/>
        <v>-1.8672320959451474</v>
      </c>
      <c r="N248" s="13">
        <f t="shared" si="26"/>
        <v>4.5613193355410959E-5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5.0937749347027994</v>
      </c>
      <c r="H249" s="10">
        <f t="shared" si="27"/>
        <v>-1.8487633070173979</v>
      </c>
      <c r="I249">
        <f t="shared" si="23"/>
        <v>-22.185159684208774</v>
      </c>
      <c r="K249">
        <f t="shared" si="24"/>
        <v>-1.8420994283407379</v>
      </c>
      <c r="M249">
        <f t="shared" si="25"/>
        <v>-1.8420994283407379</v>
      </c>
      <c r="N249" s="13">
        <f t="shared" si="26"/>
        <v>4.4407279017243328E-5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5.1065236843400363</v>
      </c>
      <c r="H250" s="10">
        <f t="shared" si="27"/>
        <v>-1.8238619783772201</v>
      </c>
      <c r="I250">
        <f t="shared" si="23"/>
        <v>-21.886343740526641</v>
      </c>
      <c r="K250">
        <f t="shared" si="24"/>
        <v>-1.8172895970374374</v>
      </c>
      <c r="M250">
        <f t="shared" si="25"/>
        <v>-1.8172895970374374</v>
      </c>
      <c r="N250" s="13">
        <f t="shared" si="26"/>
        <v>4.3196196475523349E-5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5.119272433977275</v>
      </c>
      <c r="H251" s="10">
        <f t="shared" si="27"/>
        <v>-1.7992782128096942</v>
      </c>
      <c r="I251">
        <f t="shared" si="23"/>
        <v>-21.59133855371633</v>
      </c>
      <c r="K251">
        <f t="shared" si="24"/>
        <v>-1.7927989039520789</v>
      </c>
      <c r="M251">
        <f t="shared" si="25"/>
        <v>-1.7927989039520789</v>
      </c>
      <c r="N251" s="13">
        <f t="shared" si="26"/>
        <v>4.1981443272373177E-5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5.132021183614512</v>
      </c>
      <c r="H252" s="10">
        <f t="shared" si="27"/>
        <v>-1.7750083878095397</v>
      </c>
      <c r="I252">
        <f t="shared" si="23"/>
        <v>-21.300100653714477</v>
      </c>
      <c r="K252">
        <f t="shared" si="24"/>
        <v>-1.7686236796959078</v>
      </c>
      <c r="M252">
        <f t="shared" si="25"/>
        <v>-1.7686236796959078</v>
      </c>
      <c r="N252" s="13">
        <f t="shared" si="26"/>
        <v>4.0764497696276998E-5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5.1447699332517507</v>
      </c>
      <c r="H253" s="10">
        <f t="shared" si="27"/>
        <v>-1.751048909816866</v>
      </c>
      <c r="I253">
        <f t="shared" si="23"/>
        <v>-21.012586917802391</v>
      </c>
      <c r="K253">
        <f t="shared" si="24"/>
        <v>-1.7447602838185774</v>
      </c>
      <c r="M253">
        <f t="shared" si="25"/>
        <v>-1.7447602838185774</v>
      </c>
      <c r="N253" s="13">
        <f t="shared" si="26"/>
        <v>3.9546816946351425E-5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5.1575186828889876</v>
      </c>
      <c r="H254" s="10">
        <f t="shared" si="27"/>
        <v>-1.7273962144127564</v>
      </c>
      <c r="I254">
        <f t="shared" si="23"/>
        <v>-20.728754572953076</v>
      </c>
      <c r="K254">
        <f t="shared" si="24"/>
        <v>-1.7212051050307511</v>
      </c>
      <c r="M254">
        <f t="shared" si="25"/>
        <v>-1.7212051050307511</v>
      </c>
      <c r="N254" s="13">
        <f t="shared" si="26"/>
        <v>3.8329835379953911E-5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5.1702674325262254</v>
      </c>
      <c r="H255" s="10">
        <f t="shared" si="27"/>
        <v>-1.7040467664949379</v>
      </c>
      <c r="I255">
        <f t="shared" si="23"/>
        <v>-20.448561197939256</v>
      </c>
      <c r="K255">
        <f t="shared" si="24"/>
        <v>-1.6979545614059897</v>
      </c>
      <c r="M255">
        <f t="shared" si="25"/>
        <v>-1.6979545614059897</v>
      </c>
      <c r="N255" s="13">
        <f t="shared" si="26"/>
        <v>3.7114962845807015E-5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5.1830161821634633</v>
      </c>
      <c r="H256" s="10">
        <f t="shared" si="27"/>
        <v>-1.680997060434325</v>
      </c>
      <c r="I256">
        <f t="shared" si="23"/>
        <v>-20.1719647252119</v>
      </c>
      <c r="K256">
        <f t="shared" si="24"/>
        <v>-1.675005100562845</v>
      </c>
      <c r="M256">
        <f t="shared" si="25"/>
        <v>-1.675005100562845</v>
      </c>
      <c r="N256" s="13">
        <f t="shared" si="26"/>
        <v>3.5903583101425839E-5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5.1957649318007011</v>
      </c>
      <c r="H257" s="10">
        <f t="shared" si="27"/>
        <v>-1.6582436202131761</v>
      </c>
      <c r="I257">
        <f t="shared" si="23"/>
        <v>-19.898923442558115</v>
      </c>
      <c r="K257">
        <f t="shared" si="24"/>
        <v>-1.6523531998277785</v>
      </c>
      <c r="M257">
        <f t="shared" si="25"/>
        <v>-1.6523531998277785</v>
      </c>
      <c r="N257" s="13">
        <f t="shared" si="26"/>
        <v>3.4697052316707075E-5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5.2085136814379389</v>
      </c>
      <c r="H258" s="10">
        <f t="shared" si="27"/>
        <v>-1.635782999545587</v>
      </c>
      <c r="I258">
        <f t="shared" si="23"/>
        <v>-19.629395994547046</v>
      </c>
      <c r="K258">
        <f t="shared" si="24"/>
        <v>-1.6299953663797364</v>
      </c>
      <c r="M258">
        <f t="shared" si="25"/>
        <v>-1.6299953663797364</v>
      </c>
      <c r="N258" s="13">
        <f t="shared" si="26"/>
        <v>3.3496697662454133E-5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5.2212624310751767</v>
      </c>
      <c r="H259" s="10">
        <f t="shared" si="27"/>
        <v>-1.6136117819810394</v>
      </c>
      <c r="I259">
        <f t="shared" si="23"/>
        <v>-19.363341383772472</v>
      </c>
      <c r="K259">
        <f t="shared" si="24"/>
        <v>-1.6079281373770193</v>
      </c>
      <c r="M259">
        <f t="shared" si="25"/>
        <v>-1.6079281373770193</v>
      </c>
      <c r="N259" s="13">
        <f t="shared" si="26"/>
        <v>3.2303815984806165E-5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5.2340111807124146</v>
      </c>
      <c r="H260" s="10">
        <f t="shared" si="27"/>
        <v>-1.5917265809916608</v>
      </c>
      <c r="I260">
        <f t="shared" si="23"/>
        <v>-19.10071897189993</v>
      </c>
      <c r="K260">
        <f t="shared" si="24"/>
        <v>-1.5861480800671781</v>
      </c>
      <c r="M260">
        <f t="shared" si="25"/>
        <v>-1.5861480800671781</v>
      </c>
      <c r="N260" s="13">
        <f t="shared" si="26"/>
        <v>3.1119672564453706E-5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5.2467599303496524</v>
      </c>
      <c r="H261" s="10">
        <f t="shared" si="27"/>
        <v>-1.5701240400438683</v>
      </c>
      <c r="I261">
        <f t="shared" si="23"/>
        <v>-18.841488480526419</v>
      </c>
      <c r="K261">
        <f t="shared" si="24"/>
        <v>-1.5646517918805725</v>
      </c>
      <c r="M261">
        <f t="shared" si="25"/>
        <v>-1.5646517918805725</v>
      </c>
      <c r="N261" s="13">
        <f t="shared" si="26"/>
        <v>2.9945499960694632E-5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5.2595086799868902</v>
      </c>
      <c r="H262" s="10">
        <f t="shared" si="27"/>
        <v>-1.5488008326550282</v>
      </c>
      <c r="I262">
        <f t="shared" si="23"/>
        <v>-18.585609991860338</v>
      </c>
      <c r="K262">
        <f t="shared" si="24"/>
        <v>-1.5434359005082348</v>
      </c>
      <c r="M262">
        <f t="shared" si="25"/>
        <v>-1.5434359005082348</v>
      </c>
      <c r="N262" s="13">
        <f t="shared" si="26"/>
        <v>2.8782496939697833E-5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5.272257429624128</v>
      </c>
      <c r="H263" s="10">
        <f t="shared" si="27"/>
        <v>-1.5277536624357413</v>
      </c>
      <c r="I263">
        <f t="shared" si="23"/>
        <v>-18.333043949228895</v>
      </c>
      <c r="K263">
        <f t="shared" si="24"/>
        <v>-1.5224970639646713</v>
      </c>
      <c r="M263">
        <f t="shared" si="25"/>
        <v>-1.5224970639646713</v>
      </c>
      <c r="N263" s="13">
        <f t="shared" si="26"/>
        <v>2.7631827486055063E-5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5.285006179261365</v>
      </c>
      <c r="H264" s="10">
        <f t="shared" si="27"/>
        <v>-1.5069792631183507</v>
      </c>
      <c r="I264">
        <f t="shared" si="23"/>
        <v>-18.08375115742021</v>
      </c>
      <c r="K264">
        <f t="shared" si="24"/>
        <v>-1.5018319706362013</v>
      </c>
      <c r="M264">
        <f t="shared" si="25"/>
        <v>-1.5018319706362013</v>
      </c>
      <c r="N264" s="13">
        <f t="shared" si="26"/>
        <v>2.6494619896791746E-5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5.2977549288986037</v>
      </c>
      <c r="H265" s="10">
        <f t="shared" si="27"/>
        <v>-1.4864743985722513</v>
      </c>
      <c r="I265">
        <f t="shared" si="23"/>
        <v>-17.837692782867016</v>
      </c>
      <c r="K265">
        <f t="shared" si="24"/>
        <v>-1.4814373393153872</v>
      </c>
      <c r="M265">
        <f t="shared" si="25"/>
        <v>-1.4814373393153872</v>
      </c>
      <c r="N265" s="13">
        <f t="shared" si="26"/>
        <v>2.537196595715972E-5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5.3105036785358406</v>
      </c>
      <c r="H266" s="10">
        <f t="shared" si="27"/>
        <v>-1.4662358628065468</v>
      </c>
      <c r="I266">
        <f t="shared" si="23"/>
        <v>-17.59483035367856</v>
      </c>
      <c r="K266">
        <f t="shared" si="24"/>
        <v>-1.4613099192221817</v>
      </c>
      <c r="M266">
        <f t="shared" si="25"/>
        <v>-1.4613099192221817</v>
      </c>
      <c r="N266" s="13">
        <f t="shared" si="26"/>
        <v>2.4264920196348238E-5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5.3232524281730793</v>
      </c>
      <c r="H267" s="10">
        <f t="shared" si="27"/>
        <v>-1.4462604799606007</v>
      </c>
      <c r="I267">
        <f t="shared" si="23"/>
        <v>-17.355125759527208</v>
      </c>
      <c r="K267">
        <f t="shared" si="24"/>
        <v>-1.4414464900122463</v>
      </c>
      <c r="M267">
        <f t="shared" si="25"/>
        <v>-1.4414464900122463</v>
      </c>
      <c r="N267" s="13">
        <f t="shared" si="26"/>
        <v>2.3174499222856795E-5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5.3360011778103162</v>
      </c>
      <c r="H268" s="10">
        <f t="shared" si="27"/>
        <v>-1.4265451042829935</v>
      </c>
      <c r="I268">
        <f t="shared" si="23"/>
        <v>-17.118541251395921</v>
      </c>
      <c r="K268">
        <f t="shared" si="24"/>
        <v>-1.4218438617730706</v>
      </c>
      <c r="M268">
        <f t="shared" si="25"/>
        <v>-1.4218438617730706</v>
      </c>
      <c r="N268" s="13">
        <f t="shared" si="26"/>
        <v>2.2101681137105944E-5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5.3487499274475541</v>
      </c>
      <c r="H269" s="10">
        <f t="shared" si="27"/>
        <v>-1.4070866200993914</v>
      </c>
      <c r="I269">
        <f t="shared" si="23"/>
        <v>-16.885039441192696</v>
      </c>
      <c r="K269">
        <f t="shared" si="24"/>
        <v>-1.4024988750083049</v>
      </c>
      <c r="M269">
        <f t="shared" si="25"/>
        <v>-1.4024988750083049</v>
      </c>
      <c r="N269" s="13">
        <f t="shared" si="26"/>
        <v>2.1047405020788311E-5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5.3614986770847919</v>
      </c>
      <c r="H270" s="10">
        <f t="shared" si="27"/>
        <v>-1.3878819417698143</v>
      </c>
      <c r="I270">
        <f t="shared" si="23"/>
        <v>-16.654583301237771</v>
      </c>
      <c r="K270">
        <f t="shared" si="24"/>
        <v>-1.3834084006108833</v>
      </c>
      <c r="M270">
        <f t="shared" si="25"/>
        <v>-1.3834084006108833</v>
      </c>
      <c r="N270" s="13">
        <f t="shared" si="26"/>
        <v>2.0012570500649262E-5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5.3742474267220297</v>
      </c>
      <c r="H271" s="10">
        <f t="shared" si="27"/>
        <v>-1.3689280136357596</v>
      </c>
      <c r="I271">
        <f t="shared" si="23"/>
        <v>-16.427136163629115</v>
      </c>
      <c r="K271">
        <f t="shared" si="24"/>
        <v>-1.3645693398253498</v>
      </c>
      <c r="M271">
        <f t="shared" si="25"/>
        <v>-1.3645693398253498</v>
      </c>
      <c r="N271" s="13">
        <f t="shared" si="26"/>
        <v>1.8998037385552062E-5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5.3869961763592675</v>
      </c>
      <c r="H272" s="10">
        <f t="shared" si="27"/>
        <v>-1.3502218099576555</v>
      </c>
      <c r="I272">
        <f t="shared" si="23"/>
        <v>-16.202661719491864</v>
      </c>
      <c r="K272">
        <f t="shared" si="24"/>
        <v>-1.3459786241998897</v>
      </c>
      <c r="M272">
        <f t="shared" si="25"/>
        <v>-1.3459786241998897</v>
      </c>
      <c r="N272" s="13">
        <f t="shared" si="26"/>
        <v>1.8004625374906803E-5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5.3997449259965054</v>
      </c>
      <c r="H273" s="10">
        <f t="shared" si="27"/>
        <v>-1.3317603348430569</v>
      </c>
      <c r="I273">
        <f t="shared" si="23"/>
        <v>-15.981124018116683</v>
      </c>
      <c r="K273">
        <f t="shared" si="24"/>
        <v>-1.3276332155284996</v>
      </c>
      <c r="M273">
        <f t="shared" si="25"/>
        <v>-1.3276332155284996</v>
      </c>
      <c r="N273" s="13">
        <f t="shared" si="26"/>
        <v>1.7033113836592223E-5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5.4124936756337432</v>
      </c>
      <c r="H274" s="10">
        <f t="shared" si="27"/>
        <v>-1.3135406221660291</v>
      </c>
      <c r="I274">
        <f t="shared" si="23"/>
        <v>-15.762487465992349</v>
      </c>
      <c r="K274">
        <f t="shared" si="24"/>
        <v>-1.309530105783719</v>
      </c>
      <c r="M274">
        <f t="shared" si="25"/>
        <v>-1.309530105783719</v>
      </c>
      <c r="N274" s="13">
        <f t="shared" si="26"/>
        <v>1.608424165277763E-5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5.425242425270981</v>
      </c>
      <c r="H275" s="10">
        <f t="shared" si="27"/>
        <v>-1.2955597354781088</v>
      </c>
      <c r="I275">
        <f t="shared" si="23"/>
        <v>-15.546716825737306</v>
      </c>
      <c r="K275">
        <f t="shared" si="24"/>
        <v>-1.2916663170403651</v>
      </c>
      <c r="M275">
        <f t="shared" si="25"/>
        <v>-1.2916663170403651</v>
      </c>
      <c r="N275" s="13">
        <f t="shared" si="26"/>
        <v>1.5158707131362688E-5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5.4379911749082188</v>
      </c>
      <c r="H276" s="10">
        <f t="shared" si="27"/>
        <v>-1.2778147679112541</v>
      </c>
      <c r="I276">
        <f t="shared" ref="I276:I339" si="30">H276*$E$6</f>
        <v>-15.333777214935051</v>
      </c>
      <c r="K276">
        <f t="shared" ref="K276:K339" si="31">(1/2)*(($L$9/2)*$L$4*EXP(-$L$7*$O$6*(G276/$O$6-1))+($L$9/2)*$L$4*EXP(-$L$7*$O$6*(($H$4/$E$4)*G276/$O$6-1))-(($L$9/2)*$L$6*EXP(-$L$5*$O$6*(G276/$O$6-1))+($L$9/2)*$L$6*EXP(-$L$5*$O$6*(($H$4/$E$4)*G276/$O$6-1))))</f>
        <v>-1.2740389013906426</v>
      </c>
      <c r="M276">
        <f t="shared" ref="M276:M339" si="32">(1/2)*(($L$9/2)*$O$4*EXP(-$O$8*$O$6*(G276/$O$6-1))+($L$9/2)*$O$4*EXP(-$O$8*$O$6*(($H$4/$E$4)*G276/$O$6-1))-(($L$9/2)*$O$7*EXP(-$O$5*$O$6*(G276/$O$6-1))+($L$9/2)*$O$7*EXP(-$O$5*$O$6*(($H$4/$E$4)*G276/$O$6-1))))</f>
        <v>-1.2740389013906426</v>
      </c>
      <c r="N276" s="13">
        <f t="shared" ref="N276:N339" si="33">(M276-H276)^2*O276</f>
        <v>1.4257167981475327E-5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5.4507399245454566</v>
      </c>
      <c r="H277" s="10">
        <f t="shared" ref="H277:H340" si="34">-(-$B$4)*(1+D277+$E$5*D277^3)*EXP(-D277)</f>
        <v>-1.2603028420731455</v>
      </c>
      <c r="I277">
        <f t="shared" si="30"/>
        <v>-15.123634104877745</v>
      </c>
      <c r="K277">
        <f t="shared" si="31"/>
        <v>-1.2566449408510494</v>
      </c>
      <c r="M277">
        <f t="shared" si="32"/>
        <v>-1.2566449408510494</v>
      </c>
      <c r="N277" s="13">
        <f t="shared" si="33"/>
        <v>1.3380241350612016E-5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5.4634886741827016</v>
      </c>
      <c r="H278" s="10">
        <f t="shared" si="34"/>
        <v>-1.2430211099352175</v>
      </c>
      <c r="I278">
        <f t="shared" si="30"/>
        <v>-14.91625331922261</v>
      </c>
      <c r="K278">
        <f t="shared" si="31"/>
        <v>-1.2394815472614324</v>
      </c>
      <c r="M278">
        <f t="shared" si="32"/>
        <v>-1.2394815472614324</v>
      </c>
      <c r="N278" s="13">
        <f t="shared" si="33"/>
        <v>1.2528503921652581E-5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5.4762374238199323</v>
      </c>
      <c r="H279" s="10">
        <f t="shared" si="34"/>
        <v>-1.2259667527138183</v>
      </c>
      <c r="I279">
        <f t="shared" si="30"/>
        <v>-14.71160103256582</v>
      </c>
      <c r="K279">
        <f t="shared" si="31"/>
        <v>-1.2225458621766141</v>
      </c>
      <c r="M279">
        <f t="shared" si="32"/>
        <v>-1.2225458621766141</v>
      </c>
      <c r="N279" s="13">
        <f t="shared" si="33"/>
        <v>1.1702492067533102E-5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5.4889861734571692</v>
      </c>
      <c r="H280" s="10">
        <f t="shared" si="34"/>
        <v>-1.2091369807446692</v>
      </c>
      <c r="I280">
        <f t="shared" si="30"/>
        <v>-14.50964376893603</v>
      </c>
      <c r="K280">
        <f t="shared" si="31"/>
        <v>-1.205835056750771</v>
      </c>
      <c r="M280">
        <f t="shared" si="32"/>
        <v>-1.205835056750771</v>
      </c>
      <c r="N280" s="13">
        <f t="shared" si="33"/>
        <v>1.0902702061481179E-5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5.5017349230944079</v>
      </c>
      <c r="H281" s="10">
        <f t="shared" si="34"/>
        <v>-1.1925290333512517</v>
      </c>
      <c r="I281">
        <f t="shared" si="30"/>
        <v>-14.31034840021502</v>
      </c>
      <c r="K281">
        <f t="shared" si="31"/>
        <v>-1.189346331615204</v>
      </c>
      <c r="M281">
        <f t="shared" si="32"/>
        <v>-1.189346331615204</v>
      </c>
      <c r="N281" s="13">
        <f t="shared" si="33"/>
        <v>1.0129590340641252E-5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5.5144836727316511</v>
      </c>
      <c r="H282" s="10">
        <f t="shared" si="34"/>
        <v>-1.1761401787071415</v>
      </c>
      <c r="I282">
        <f t="shared" si="30"/>
        <v>-14.113682144485697</v>
      </c>
      <c r="K282">
        <f t="shared" si="31"/>
        <v>-1.173076916749529</v>
      </c>
      <c r="M282">
        <f t="shared" si="32"/>
        <v>-1.173076916749529</v>
      </c>
      <c r="N282" s="13">
        <f t="shared" si="33"/>
        <v>9.3835738209561407E-6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5.5272324223688836</v>
      </c>
      <c r="H283" s="10">
        <f t="shared" si="34"/>
        <v>-1.159967713692813</v>
      </c>
      <c r="I283">
        <f t="shared" si="30"/>
        <v>-13.919612564313756</v>
      </c>
      <c r="K283">
        <f t="shared" si="31"/>
        <v>-1.1570240713468074</v>
      </c>
      <c r="M283">
        <f t="shared" si="32"/>
        <v>-1.1570240713468074</v>
      </c>
      <c r="N283" s="13">
        <f t="shared" si="33"/>
        <v>8.6650302611975709E-6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5.5399811720061205</v>
      </c>
      <c r="H284" s="10">
        <f t="shared" si="34"/>
        <v>-1.1440089637470119</v>
      </c>
      <c r="I284">
        <f t="shared" si="30"/>
        <v>-13.728107564964143</v>
      </c>
      <c r="K284">
        <f t="shared" si="31"/>
        <v>-1.1411850836727582</v>
      </c>
      <c r="M284">
        <f t="shared" si="32"/>
        <v>-1.1411850836727582</v>
      </c>
      <c r="N284" s="13">
        <f t="shared" si="33"/>
        <v>7.9742986737671677E-6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5.5527299216433592</v>
      </c>
      <c r="H285" s="10">
        <f t="shared" si="34"/>
        <v>-1.1282612827132434</v>
      </c>
      <c r="I285">
        <f t="shared" si="30"/>
        <v>-13.539135392558922</v>
      </c>
      <c r="K285">
        <f t="shared" si="31"/>
        <v>-1.1255572709195618</v>
      </c>
      <c r="M285">
        <f t="shared" si="32"/>
        <v>-1.1255572709195618</v>
      </c>
      <c r="N285" s="13">
        <f t="shared" si="33"/>
        <v>7.3116797803693273E-6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5.5654786712806033</v>
      </c>
      <c r="H286" s="10">
        <f t="shared" si="34"/>
        <v>-1.1127220526813881</v>
      </c>
      <c r="I286">
        <f t="shared" si="30"/>
        <v>-13.352664632176658</v>
      </c>
      <c r="K286">
        <f t="shared" si="31"/>
        <v>-1.1101379790543326</v>
      </c>
      <c r="M286">
        <f t="shared" si="32"/>
        <v>-1.1101379790543326</v>
      </c>
      <c r="N286" s="13">
        <f t="shared" si="33"/>
        <v>6.6774365100436801E-6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5.5782274209178349</v>
      </c>
      <c r="H287" s="10">
        <f t="shared" si="34"/>
        <v>-1.0973886838249121</v>
      </c>
      <c r="I287">
        <f t="shared" si="30"/>
        <v>-13.168664205898946</v>
      </c>
      <c r="K287">
        <f t="shared" si="31"/>
        <v>-1.0949245826626839</v>
      </c>
      <c r="M287">
        <f t="shared" si="32"/>
        <v>-1.0949245826626839</v>
      </c>
      <c r="N287" s="13">
        <f t="shared" si="33"/>
        <v>6.0717945376942265E-6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5.5909761705550727</v>
      </c>
      <c r="H288" s="10">
        <f t="shared" si="34"/>
        <v>-1.0822586142337369</v>
      </c>
      <c r="I288">
        <f t="shared" si="30"/>
        <v>-12.987103370804842</v>
      </c>
      <c r="K288">
        <f t="shared" si="31"/>
        <v>-1.0799144847874991</v>
      </c>
      <c r="M288">
        <f t="shared" si="32"/>
        <v>-1.0799144847874991</v>
      </c>
      <c r="N288" s="13">
        <f t="shared" si="33"/>
        <v>5.4949428607193814E-6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5.6037249201923105</v>
      </c>
      <c r="H289" s="10">
        <f t="shared" si="34"/>
        <v>-1.0673293097432632</v>
      </c>
      <c r="I289">
        <f t="shared" si="30"/>
        <v>-12.80795171691916</v>
      </c>
      <c r="K289">
        <f t="shared" si="31"/>
        <v>-1.0651051167634018</v>
      </c>
      <c r="M289">
        <f t="shared" si="32"/>
        <v>-1.0651051167634018</v>
      </c>
      <c r="N289" s="13">
        <f t="shared" si="33"/>
        <v>4.947034411664858E-6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5.6164736698295528</v>
      </c>
      <c r="H290" s="10">
        <f t="shared" si="34"/>
        <v>-1.0525982637595421</v>
      </c>
      <c r="I290">
        <f t="shared" si="30"/>
        <v>-12.631179165114506</v>
      </c>
      <c r="K290">
        <f t="shared" si="31"/>
        <v>-1.0504939380469169</v>
      </c>
      <c r="M290">
        <f t="shared" si="32"/>
        <v>-1.0504939380469169</v>
      </c>
      <c r="N290" s="13">
        <f t="shared" si="33"/>
        <v>4.4281867048155515E-6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5.6292224194667853</v>
      </c>
      <c r="H291" s="10">
        <f t="shared" si="34"/>
        <v>-1.0380629970810076</v>
      </c>
      <c r="I291">
        <f t="shared" si="30"/>
        <v>-12.456755964972091</v>
      </c>
      <c r="K291">
        <f t="shared" si="31"/>
        <v>-1.0360784360427637</v>
      </c>
      <c r="M291">
        <f t="shared" si="32"/>
        <v>-1.0360784360427637</v>
      </c>
      <c r="N291" s="13">
        <f t="shared" si="33"/>
        <v>3.9384825145155012E-6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5.6419711691040222</v>
      </c>
      <c r="H292" s="10">
        <f t="shared" si="34"/>
        <v>-1.0237210577168145</v>
      </c>
      <c r="I292">
        <f t="shared" si="30"/>
        <v>-12.284652692601775</v>
      </c>
      <c r="K292">
        <f t="shared" si="31"/>
        <v>-1.0218561259263341</v>
      </c>
      <c r="M292">
        <f t="shared" si="32"/>
        <v>-1.0218561259263341</v>
      </c>
      <c r="N292" s="13">
        <f t="shared" si="33"/>
        <v>3.4779705831444959E-6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5.6547199187412609</v>
      </c>
      <c r="H293" s="10">
        <f t="shared" si="34"/>
        <v>-1.0095700207022267</v>
      </c>
      <c r="I293">
        <f t="shared" si="30"/>
        <v>-12.11484024842672</v>
      </c>
      <c r="K293">
        <f t="shared" si="31"/>
        <v>-1.0078245504627863</v>
      </c>
      <c r="M293">
        <f t="shared" si="32"/>
        <v>-1.0078245504627863</v>
      </c>
      <c r="N293" s="13">
        <f t="shared" si="33"/>
        <v>3.0466663567720683E-6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5.667468668378504</v>
      </c>
      <c r="H294" s="10">
        <f t="shared" si="34"/>
        <v>-0.9956074879110316</v>
      </c>
      <c r="I294">
        <f t="shared" si="30"/>
        <v>-11.947289854932379</v>
      </c>
      <c r="K294">
        <f t="shared" si="31"/>
        <v>-0.99398127982278583</v>
      </c>
      <c r="M294">
        <f t="shared" si="32"/>
        <v>-0.99398127982278583</v>
      </c>
      <c r="N294" s="13">
        <f t="shared" si="33"/>
        <v>2.6445527462759358E-6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5.6802174180157365</v>
      </c>
      <c r="H295" s="10">
        <f t="shared" si="34"/>
        <v>-0.98183108786534934</v>
      </c>
      <c r="I295">
        <f t="shared" si="30"/>
        <v>-11.781973054384192</v>
      </c>
      <c r="K295">
        <f t="shared" si="31"/>
        <v>-0.98032391139522057</v>
      </c>
      <c r="M295">
        <f t="shared" si="32"/>
        <v>-0.98032391139522057</v>
      </c>
      <c r="N295" s="13">
        <f t="shared" si="33"/>
        <v>2.2715809121098138E-6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5.6929661676529744</v>
      </c>
      <c r="H296" s="10">
        <f t="shared" si="34"/>
        <v>-0.96823847554285858</v>
      </c>
      <c r="I296">
        <f t="shared" si="30"/>
        <v>-11.618861706514302</v>
      </c>
      <c r="K296">
        <f t="shared" si="31"/>
        <v>-0.96685006959696185</v>
      </c>
      <c r="M296">
        <f t="shared" si="32"/>
        <v>-0.96685006959696185</v>
      </c>
      <c r="N296" s="13">
        <f t="shared" si="33"/>
        <v>1.9276710706013973E-6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5.7057149172902113</v>
      </c>
      <c r="H297" s="10">
        <f t="shared" si="34"/>
        <v>-0.95482733218185534</v>
      </c>
      <c r="I297">
        <f t="shared" si="30"/>
        <v>-11.457927986182264</v>
      </c>
      <c r="K297">
        <f t="shared" si="31"/>
        <v>-0.95355740568008163</v>
      </c>
      <c r="M297">
        <f t="shared" si="32"/>
        <v>-0.95355740568008163</v>
      </c>
      <c r="N297" s="13">
        <f t="shared" si="33"/>
        <v>1.612713319907214E-6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5.7184636669274562</v>
      </c>
      <c r="H298" s="10">
        <f t="shared" si="34"/>
        <v>-0.94159536508407315</v>
      </c>
      <c r="I298">
        <f t="shared" si="30"/>
        <v>-11.299144381008878</v>
      </c>
      <c r="K298">
        <f t="shared" si="31"/>
        <v>-0.94044359753645224</v>
      </c>
      <c r="M298">
        <f t="shared" si="32"/>
        <v>-0.94044359753645224</v>
      </c>
      <c r="N298" s="13">
        <f t="shared" si="33"/>
        <v>1.3265684837527055E-6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5.7312124165646878</v>
      </c>
      <c r="H299" s="10">
        <f t="shared" si="34"/>
        <v>-0.92854030741563776</v>
      </c>
      <c r="I299">
        <f t="shared" si="30"/>
        <v>-11.142483688987653</v>
      </c>
      <c r="K299">
        <f t="shared" si="31"/>
        <v>-0.92750634950014677</v>
      </c>
      <c r="M299">
        <f t="shared" si="32"/>
        <v>-0.92750634950014677</v>
      </c>
      <c r="N299" s="13">
        <f t="shared" si="33"/>
        <v>1.0690689710064744E-6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5.7439611662019256</v>
      </c>
      <c r="H300" s="10">
        <f t="shared" si="34"/>
        <v>-0.9156599180061189</v>
      </c>
      <c r="I300">
        <f t="shared" si="30"/>
        <v>-10.987919016073427</v>
      </c>
      <c r="K300">
        <f t="shared" si="31"/>
        <v>-0.91474339214757094</v>
      </c>
      <c r="M300">
        <f t="shared" si="32"/>
        <v>-0.91474339214757094</v>
      </c>
      <c r="N300" s="13">
        <f t="shared" si="33"/>
        <v>8.4001964938706846E-7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5.7567099158391697</v>
      </c>
      <c r="H301" s="10">
        <f t="shared" si="34"/>
        <v>-0.90295198114607855</v>
      </c>
      <c r="I301">
        <f t="shared" si="30"/>
        <v>-10.835423773752943</v>
      </c>
      <c r="K301">
        <f t="shared" si="31"/>
        <v>-0.90215248209576004</v>
      </c>
      <c r="M301">
        <f t="shared" si="32"/>
        <v>-0.90215248209576004</v>
      </c>
      <c r="N301" s="13">
        <f t="shared" si="33"/>
        <v>6.3919873146019693E-7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5.7694586654764075</v>
      </c>
      <c r="H302" s="10">
        <f t="shared" si="34"/>
        <v>-0.89041430638306718</v>
      </c>
      <c r="I302">
        <f t="shared" si="30"/>
        <v>-10.684971676596806</v>
      </c>
      <c r="K302">
        <f t="shared" si="31"/>
        <v>-0.88973140179880517</v>
      </c>
      <c r="M302">
        <f t="shared" si="32"/>
        <v>-0.88973140179880517</v>
      </c>
      <c r="N302" s="13">
        <f t="shared" si="33"/>
        <v>4.663586712060712E-7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5.7822074151136444</v>
      </c>
      <c r="H303" s="10">
        <f t="shared" si="34"/>
        <v>-0.87804472831625846</v>
      </c>
      <c r="I303">
        <f t="shared" si="30"/>
        <v>-10.536536739795102</v>
      </c>
      <c r="K303">
        <f t="shared" si="31"/>
        <v>-0.87747795934258765</v>
      </c>
      <c r="M303">
        <f t="shared" si="32"/>
        <v>-0.87747795934258765</v>
      </c>
      <c r="N303" s="13">
        <f t="shared" si="33"/>
        <v>3.2122706951585872E-7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5.7949561647508769</v>
      </c>
      <c r="H304" s="10">
        <f t="shared" si="34"/>
        <v>-0.86584110638995471</v>
      </c>
      <c r="I304">
        <f t="shared" si="30"/>
        <v>-10.390093276679456</v>
      </c>
      <c r="K304">
        <f t="shared" si="31"/>
        <v>-0.86538998823807634</v>
      </c>
      <c r="M304">
        <f t="shared" si="32"/>
        <v>-0.86538998823807634</v>
      </c>
      <c r="N304" s="13">
        <f t="shared" si="33"/>
        <v>2.0350758695415732E-7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5.8077049143881219</v>
      </c>
      <c r="H305" s="10">
        <f t="shared" si="34"/>
        <v>-0.85380132468595382</v>
      </c>
      <c r="I305">
        <f t="shared" si="30"/>
        <v>-10.245615896231445</v>
      </c>
      <c r="K305">
        <f t="shared" si="31"/>
        <v>-0.85346534721320633</v>
      </c>
      <c r="M305">
        <f t="shared" si="32"/>
        <v>-0.85346534721320633</v>
      </c>
      <c r="N305" s="13">
        <f t="shared" si="33"/>
        <v>1.1288086219379383E-7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5.8204536640253588</v>
      </c>
      <c r="H306" s="10">
        <f t="shared" si="34"/>
        <v>-0.84192329171508584</v>
      </c>
      <c r="I306">
        <f t="shared" si="30"/>
        <v>-10.10307950058103</v>
      </c>
      <c r="K306">
        <f t="shared" si="31"/>
        <v>-0.84170192000361066</v>
      </c>
      <c r="M306">
        <f t="shared" si="32"/>
        <v>-0.84170192000361066</v>
      </c>
      <c r="N306" s="13">
        <f t="shared" si="33"/>
        <v>4.9005434641451361E-8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5.8332024136625957</v>
      </c>
      <c r="H307" s="10">
        <f t="shared" si="34"/>
        <v>-0.83020494020781244</v>
      </c>
      <c r="I307">
        <f t="shared" si="30"/>
        <v>-9.9624592824937501</v>
      </c>
      <c r="K307">
        <f t="shared" si="31"/>
        <v>-0.83009761514214919</v>
      </c>
      <c r="M307">
        <f t="shared" si="32"/>
        <v>-0.83009761514214919</v>
      </c>
      <c r="N307" s="13">
        <f t="shared" si="33"/>
        <v>1.1518669719619651E-8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5.8459511632998282</v>
      </c>
      <c r="H308" s="10">
        <f t="shared" si="34"/>
        <v>-0.81864422690423444</v>
      </c>
      <c r="I308">
        <f t="shared" si="30"/>
        <v>-9.8237307228508133</v>
      </c>
      <c r="K308">
        <f t="shared" si="31"/>
        <v>-0.81865036574756711</v>
      </c>
      <c r="M308">
        <f t="shared" si="32"/>
        <v>-0.81865036574756711</v>
      </c>
      <c r="N308" s="13">
        <f t="shared" si="33"/>
        <v>3.7685397463071094E-11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5.8586999129370705</v>
      </c>
      <c r="H309" s="10">
        <f t="shared" si="34"/>
        <v>-0.80723913234345179</v>
      </c>
      <c r="I309">
        <f t="shared" si="30"/>
        <v>-9.6868695881214215</v>
      </c>
      <c r="K309">
        <f t="shared" si="31"/>
        <v>-0.80735812931225348</v>
      </c>
      <c r="M309">
        <f t="shared" si="32"/>
        <v>-0.80735812931225348</v>
      </c>
      <c r="N309" s="13">
        <f t="shared" si="33"/>
        <v>1.4160278583989875E-8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5.8714486625743101</v>
      </c>
      <c r="H310" s="10">
        <f t="shared" si="34"/>
        <v>-0.79598766065253967</v>
      </c>
      <c r="I310">
        <f t="shared" si="30"/>
        <v>-9.5518519278304765</v>
      </c>
      <c r="K310">
        <f t="shared" si="31"/>
        <v>-0.79621888748934155</v>
      </c>
      <c r="M310">
        <f t="shared" si="32"/>
        <v>-0.79621888748934155</v>
      </c>
      <c r="N310" s="13">
        <f t="shared" si="33"/>
        <v>5.346585005740271E-8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5.884197412211547</v>
      </c>
      <c r="H311" s="10">
        <f t="shared" si="34"/>
        <v>-0.7848878393350569</v>
      </c>
      <c r="I311">
        <f t="shared" si="30"/>
        <v>-9.4186540720206828</v>
      </c>
      <c r="K311">
        <f t="shared" si="31"/>
        <v>-0.78523064587911662</v>
      </c>
      <c r="M311">
        <f t="shared" si="32"/>
        <v>-0.78523064587911662</v>
      </c>
      <c r="N311" s="13">
        <f t="shared" si="33"/>
        <v>1.1751632665016532E-7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5.8969461618487795</v>
      </c>
      <c r="H312" s="10">
        <f t="shared" si="34"/>
        <v>-0.77393771905937114</v>
      </c>
      <c r="I312">
        <f t="shared" si="30"/>
        <v>-9.2872526287124533</v>
      </c>
      <c r="K312">
        <f t="shared" si="31"/>
        <v>-0.77439143381498554</v>
      </c>
      <c r="M312">
        <f t="shared" si="32"/>
        <v>-0.77439143381498554</v>
      </c>
      <c r="N312" s="13">
        <f t="shared" si="33"/>
        <v>2.058570794622332E-7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5.9096949114860218</v>
      </c>
      <c r="H313" s="10">
        <f t="shared" si="34"/>
        <v>-0.76313537344676052</v>
      </c>
      <c r="I313">
        <f t="shared" si="30"/>
        <v>-9.1576244813611254</v>
      </c>
      <c r="K313">
        <f t="shared" si="31"/>
        <v>-0.76369930414900755</v>
      </c>
      <c r="M313">
        <f t="shared" si="32"/>
        <v>-0.76369930414900755</v>
      </c>
      <c r="N313" s="13">
        <f t="shared" si="33"/>
        <v>3.1801783693682677E-7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5.9224436611232605</v>
      </c>
      <c r="H314" s="10">
        <f t="shared" si="34"/>
        <v>-0.75247889885951558</v>
      </c>
      <c r="I314">
        <f t="shared" si="30"/>
        <v>-9.0297467863141865</v>
      </c>
      <c r="K314">
        <f t="shared" si="31"/>
        <v>-0.75315233303718299</v>
      </c>
      <c r="M314">
        <f t="shared" si="32"/>
        <v>-0.75315233303718299</v>
      </c>
      <c r="N314" s="13">
        <f t="shared" si="33"/>
        <v>4.5351359165057953E-7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5.9351924107604992</v>
      </c>
      <c r="H315" s="10">
        <f t="shared" si="34"/>
        <v>-0.74196641418895815</v>
      </c>
      <c r="I315">
        <f t="shared" si="30"/>
        <v>-8.9035969702674969</v>
      </c>
      <c r="K315">
        <f t="shared" si="31"/>
        <v>-0.74274861972447681</v>
      </c>
      <c r="M315">
        <f t="shared" si="32"/>
        <v>-0.74274861972447681</v>
      </c>
      <c r="N315" s="13">
        <f t="shared" si="33"/>
        <v>6.1184549979604188E-7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5.9479411603977299</v>
      </c>
      <c r="H316" s="10">
        <f t="shared" si="34"/>
        <v>-0.73159606064363303</v>
      </c>
      <c r="I316">
        <f t="shared" si="30"/>
        <v>-8.7791527277235968</v>
      </c>
      <c r="K316">
        <f t="shared" si="31"/>
        <v>-0.73248628632978419</v>
      </c>
      <c r="M316">
        <f t="shared" si="32"/>
        <v>-0.73248628632978419</v>
      </c>
      <c r="N316" s="13">
        <f t="shared" si="33"/>
        <v>7.9250177228330034E-7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5.9606899100349731</v>
      </c>
      <c r="H317" s="10">
        <f t="shared" si="34"/>
        <v>-0.72136600153762442</v>
      </c>
      <c r="I317">
        <f t="shared" si="30"/>
        <v>-8.6563920184514931</v>
      </c>
      <c r="K317">
        <f t="shared" si="31"/>
        <v>-0.7223634776308302</v>
      </c>
      <c r="M317">
        <f t="shared" si="32"/>
        <v>-0.7223634776308302</v>
      </c>
      <c r="N317" s="13">
        <f t="shared" si="33"/>
        <v>9.9495855651705306E-7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5.9734386596722118</v>
      </c>
      <c r="H318" s="10">
        <f t="shared" si="34"/>
        <v>-0.71127442207920055</v>
      </c>
      <c r="I318">
        <f t="shared" si="30"/>
        <v>-8.5352930649504071</v>
      </c>
      <c r="K318">
        <f t="shared" si="31"/>
        <v>-0.71237836084920902</v>
      </c>
      <c r="M318">
        <f t="shared" si="32"/>
        <v>-0.71237836084920902</v>
      </c>
      <c r="N318" s="13">
        <f t="shared" si="33"/>
        <v>1.2186808079278189E-6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5.9861874093094487</v>
      </c>
      <c r="H319" s="10">
        <f t="shared" si="34"/>
        <v>-0.7013195291596952</v>
      </c>
      <c r="I319">
        <f t="shared" si="30"/>
        <v>-8.4158343499163415</v>
      </c>
      <c r="K319">
        <f t="shared" si="31"/>
        <v>-0.70252912543548485</v>
      </c>
      <c r="M319">
        <f t="shared" si="32"/>
        <v>-0.70252912543548485</v>
      </c>
      <c r="N319" s="13">
        <f t="shared" si="33"/>
        <v>1.4631231504041871E-6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5.9989361589466803</v>
      </c>
      <c r="H320" s="10">
        <f t="shared" si="34"/>
        <v>-0.69149955114286199</v>
      </c>
      <c r="I320">
        <f t="shared" si="30"/>
        <v>-8.2979946137143443</v>
      </c>
      <c r="K320">
        <f t="shared" si="31"/>
        <v>-0.69281398285457674</v>
      </c>
      <c r="M320">
        <f t="shared" si="32"/>
        <v>-0.69281398285457674</v>
      </c>
      <c r="N320" s="13">
        <f t="shared" si="33"/>
        <v>1.7277307247613611E-6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6.0116849085839243</v>
      </c>
      <c r="H321" s="10">
        <f t="shared" si="34"/>
        <v>-0.68181273765464101</v>
      </c>
      <c r="I321">
        <f t="shared" si="30"/>
        <v>-8.1817528518556912</v>
      </c>
      <c r="K321">
        <f t="shared" si="31"/>
        <v>-0.68323116637140069</v>
      </c>
      <c r="M321">
        <f t="shared" si="32"/>
        <v>-0.68323116637140069</v>
      </c>
      <c r="N321" s="13">
        <f t="shared" si="33"/>
        <v>2.0119400245285088E-6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6.0244336582211622</v>
      </c>
      <c r="H322" s="10">
        <f t="shared" si="34"/>
        <v>-0.67225735937353415</v>
      </c>
      <c r="I322">
        <f t="shared" si="30"/>
        <v>-8.0670883124824098</v>
      </c>
      <c r="K322">
        <f t="shared" si="31"/>
        <v>-0.67377893083695017</v>
      </c>
      <c r="M322">
        <f t="shared" si="32"/>
        <v>-0.67377893083695017</v>
      </c>
      <c r="N322" s="13">
        <f t="shared" si="33"/>
        <v>2.3151797182819902E-6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6.0371824078584</v>
      </c>
      <c r="H323" s="10">
        <f t="shared" si="34"/>
        <v>-0.66283170782147505</v>
      </c>
      <c r="I323">
        <f t="shared" si="30"/>
        <v>-7.953980493857701</v>
      </c>
      <c r="K323">
        <f t="shared" si="31"/>
        <v>-0.66445555247472732</v>
      </c>
      <c r="M323">
        <f t="shared" si="32"/>
        <v>-0.66445555247472732</v>
      </c>
      <c r="N323" s="13">
        <f t="shared" si="33"/>
        <v>2.6368714578959883E-6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6.0499311574956316</v>
      </c>
      <c r="H324" s="10">
        <f t="shared" si="34"/>
        <v>-0.65353409515542604</v>
      </c>
      <c r="I324">
        <f t="shared" si="30"/>
        <v>-7.8424091418651125</v>
      </c>
      <c r="K324">
        <f t="shared" si="31"/>
        <v>-0.65525932866774839</v>
      </c>
      <c r="M324">
        <f t="shared" si="32"/>
        <v>-0.65525932866774839</v>
      </c>
      <c r="N324" s="13">
        <f t="shared" si="33"/>
        <v>2.9764306720400912E-6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6.0626799071328765</v>
      </c>
      <c r="H325" s="10">
        <f t="shared" si="34"/>
        <v>-0.64436285395962956</v>
      </c>
      <c r="I325">
        <f t="shared" si="30"/>
        <v>-7.7323542475155547</v>
      </c>
      <c r="K325">
        <f t="shared" si="31"/>
        <v>-0.64618857774606453</v>
      </c>
      <c r="M325">
        <f t="shared" si="32"/>
        <v>-0.64618857774606453</v>
      </c>
      <c r="N325" s="13">
        <f t="shared" si="33"/>
        <v>3.3332673443544588E-6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6.0754286567701135</v>
      </c>
      <c r="H326" s="10">
        <f t="shared" si="34"/>
        <v>-0.63531633703868784</v>
      </c>
      <c r="I326">
        <f t="shared" si="30"/>
        <v>-7.6237960444642541</v>
      </c>
      <c r="K326">
        <f t="shared" si="31"/>
        <v>-0.6372416387749833</v>
      </c>
      <c r="M326">
        <f t="shared" si="32"/>
        <v>-0.6372416387749833</v>
      </c>
      <c r="N326" s="13">
        <f t="shared" si="33"/>
        <v>3.706786775782311E-6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6.0881774064073504</v>
      </c>
      <c r="H327" s="10">
        <f t="shared" si="34"/>
        <v>-0.62639291721136481</v>
      </c>
      <c r="I327">
        <f t="shared" si="30"/>
        <v>-7.5167150065363781</v>
      </c>
      <c r="K327">
        <f t="shared" si="31"/>
        <v>-0.62841687134387658</v>
      </c>
      <c r="M327">
        <f t="shared" si="32"/>
        <v>-0.62841687134387658</v>
      </c>
      <c r="N327" s="13">
        <f t="shared" si="33"/>
        <v>4.0963903305114865E-6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6.10092615604459</v>
      </c>
      <c r="H328" s="10">
        <f t="shared" si="34"/>
        <v>-0.61759098710531013</v>
      </c>
      <c r="I328">
        <f t="shared" si="30"/>
        <v>-7.4110918452637211</v>
      </c>
      <c r="K328">
        <f t="shared" si="31"/>
        <v>-0.61971265535579589</v>
      </c>
      <c r="M328">
        <f t="shared" si="32"/>
        <v>-0.61971265535579589</v>
      </c>
      <c r="N328" s="13">
        <f t="shared" si="33"/>
        <v>4.5014761651193239E-6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6.1136749056818278</v>
      </c>
      <c r="H329" s="10">
        <f t="shared" si="34"/>
        <v>-0.60890895895266439</v>
      </c>
      <c r="I329">
        <f t="shared" si="30"/>
        <v>-7.3069075074319727</v>
      </c>
      <c r="K329">
        <f t="shared" si="31"/>
        <v>-0.61112739081786305</v>
      </c>
      <c r="M329">
        <f t="shared" si="32"/>
        <v>-0.61112739081786305</v>
      </c>
      <c r="N329" s="13">
        <f t="shared" si="33"/>
        <v>4.9214399405287862E-6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6.1264236553190647</v>
      </c>
      <c r="H330" s="10">
        <f t="shared" si="34"/>
        <v>-0.60034526438660907</v>
      </c>
      <c r="I330">
        <f t="shared" si="30"/>
        <v>-7.2041431726393093</v>
      </c>
      <c r="K330">
        <f t="shared" si="31"/>
        <v>-0.60265949763247872</v>
      </c>
      <c r="M330">
        <f t="shared" si="32"/>
        <v>-0.60265949763247872</v>
      </c>
      <c r="N330" s="13">
        <f t="shared" si="33"/>
        <v>5.3556755162884079E-6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6.1391724049563017</v>
      </c>
      <c r="H331" s="10">
        <f t="shared" si="34"/>
        <v>-0.59189835423891024</v>
      </c>
      <c r="I331">
        <f t="shared" si="30"/>
        <v>-7.1027802508669229</v>
      </c>
      <c r="K331">
        <f t="shared" si="31"/>
        <v>-0.59430741538943943</v>
      </c>
      <c r="M331">
        <f t="shared" si="32"/>
        <v>-0.59430741538943943</v>
      </c>
      <c r="N331" s="13">
        <f t="shared" si="33"/>
        <v>5.8035756269890263E-6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6.1519211545935395</v>
      </c>
      <c r="H332" s="10">
        <f t="shared" si="34"/>
        <v>-0.5835666983384814</v>
      </c>
      <c r="I332">
        <f t="shared" si="30"/>
        <v>-7.0028003800617764</v>
      </c>
      <c r="K332">
        <f t="shared" si="31"/>
        <v>-0.58606960315896928</v>
      </c>
      <c r="M332">
        <f t="shared" si="32"/>
        <v>-0.58606960315896928</v>
      </c>
      <c r="N332" s="13">
        <f t="shared" si="33"/>
        <v>6.2645325404214283E-6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6.1646699042307791</v>
      </c>
      <c r="H333" s="10">
        <f t="shared" si="34"/>
        <v>-0.57534878531101352</v>
      </c>
      <c r="I333">
        <f t="shared" si="30"/>
        <v>-6.9041854237321623</v>
      </c>
      <c r="K333">
        <f t="shared" si="31"/>
        <v>-0.57794453928573442</v>
      </c>
      <c r="M333">
        <f t="shared" si="32"/>
        <v>-0.57794453928573442</v>
      </c>
      <c r="N333" s="13">
        <f t="shared" si="33"/>
        <v>6.7379386972793171E-6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6.177418653868016</v>
      </c>
      <c r="H334" s="10">
        <f t="shared" si="34"/>
        <v>-0.56724312237970242</v>
      </c>
      <c r="I334">
        <f t="shared" si="30"/>
        <v>-6.8069174685564295</v>
      </c>
      <c r="K334">
        <f t="shared" si="31"/>
        <v>-0.56993072118386801</v>
      </c>
      <c r="M334">
        <f t="shared" si="32"/>
        <v>-0.56993072118386801</v>
      </c>
      <c r="N334" s="13">
        <f t="shared" si="33"/>
        <v>7.2231873321522592E-6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6.1901674035052539</v>
      </c>
      <c r="H335" s="10">
        <f t="shared" si="34"/>
        <v>-0.5592482351671002</v>
      </c>
      <c r="I335">
        <f t="shared" si="30"/>
        <v>-6.7109788220052025</v>
      </c>
      <c r="K335">
        <f t="shared" si="31"/>
        <v>-0.56202666513303179</v>
      </c>
      <c r="M335">
        <f t="shared" si="32"/>
        <v>-0.56202666513303179</v>
      </c>
      <c r="N335" s="13">
        <f t="shared" si="33"/>
        <v>7.7196730755865803E-6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6.2029161531424908</v>
      </c>
      <c r="H336" s="10">
        <f t="shared" si="34"/>
        <v>-0.55136266749813612</v>
      </c>
      <c r="I336">
        <f t="shared" si="30"/>
        <v>-6.6163520099776338</v>
      </c>
      <c r="K336">
        <f t="shared" si="31"/>
        <v>-0.55423090607559045</v>
      </c>
      <c r="M336">
        <f t="shared" si="32"/>
        <v>-0.55423090607559045</v>
      </c>
      <c r="N336" s="13">
        <f t="shared" si="33"/>
        <v>8.2267925371972351E-6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6.2156649027797295</v>
      </c>
      <c r="H337" s="10">
        <f t="shared" si="34"/>
        <v>-0.54358498120431797</v>
      </c>
      <c r="I337">
        <f t="shared" si="30"/>
        <v>-6.5230197744518161</v>
      </c>
      <c r="K337">
        <f t="shared" si="31"/>
        <v>-0.54654199741487897</v>
      </c>
      <c r="M337">
        <f t="shared" si="32"/>
        <v>-0.54654199741487897</v>
      </c>
      <c r="N337" s="13">
        <f t="shared" si="33"/>
        <v>8.7439448695204893E-6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6.2284136524169673</v>
      </c>
      <c r="H338" s="10">
        <f t="shared" si="34"/>
        <v>-0.53591375592915835</v>
      </c>
      <c r="I338">
        <f t="shared" si="30"/>
        <v>-6.4309650711499007</v>
      </c>
      <c r="K338">
        <f t="shared" si="31"/>
        <v>-0.53895851081464852</v>
      </c>
      <c r="M338">
        <f t="shared" si="32"/>
        <v>-0.53895851081464852</v>
      </c>
      <c r="N338" s="13">
        <f t="shared" si="33"/>
        <v>9.2705323127162222E-6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6.2411624020542051</v>
      </c>
      <c r="H339" s="10">
        <f t="shared" si="34"/>
        <v>-0.5283475889348368</v>
      </c>
      <c r="I339">
        <f t="shared" si="30"/>
        <v>-6.3401710672180416</v>
      </c>
      <c r="K339">
        <f t="shared" si="31"/>
        <v>-0.53147903599967627</v>
      </c>
      <c r="M339">
        <f t="shared" si="32"/>
        <v>-0.53147903599967627</v>
      </c>
      <c r="N339" s="13">
        <f t="shared" si="33"/>
        <v>9.8059607198917734E-6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6.2539111516914421</v>
      </c>
      <c r="H340" s="10">
        <f t="shared" si="34"/>
        <v>-0.52088509491013402</v>
      </c>
      <c r="I340">
        <f t="shared" ref="I340:I403" si="37">H340*$E$6</f>
        <v>-6.2506211389216082</v>
      </c>
      <c r="K340">
        <f t="shared" ref="K340:K403" si="38">(1/2)*(($L$9/2)*$L$4*EXP(-$L$7*$O$6*(G340/$O$6-1))+($L$9/2)*$L$4*EXP(-$L$7*$O$6*(($H$4/$E$4)*G340/$O$6-1))-(($L$9/2)*$L$6*EXP(-$L$5*$O$6*(G340/$O$6-1))+($L$9/2)*$L$6*EXP(-$L$5*$O$6*(($H$4/$E$4)*G340/$O$6-1))))</f>
        <v>-0.52410218055759916</v>
      </c>
      <c r="M340">
        <f t="shared" ref="M340:M403" si="39">(1/2)*(($L$9/2)*$O$4*EXP(-$O$8*$O$6*(G340/$O$6-1))+($L$9/2)*$O$4*EXP(-$O$8*$O$6*(($H$4/$E$4)*G340/$O$6-1))-(($L$9/2)*$O$7*EXP(-$O$5*$O$6*(G340/$O$6-1))+($L$9/2)*$O$7*EXP(-$O$5*$O$6*(($H$4/$E$4)*G340/$O$6-1))))</f>
        <v>-0.52410218055759916</v>
      </c>
      <c r="N340" s="13">
        <f t="shared" ref="N340:N403" si="40">(M340-H340)^2*O340</f>
        <v>1.0349640063126234E-5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6.2666599013286808</v>
      </c>
      <c r="H341" s="10">
        <f t="shared" ref="H341:H404" si="41">-(-$B$4)*(1+D341+$E$5*D341^3)*EXP(-D341)</f>
        <v>-0.51352490577964982</v>
      </c>
      <c r="I341">
        <f t="shared" si="37"/>
        <v>-6.1622988693557978</v>
      </c>
      <c r="K341">
        <f t="shared" si="38"/>
        <v>-0.51682656974198538</v>
      </c>
      <c r="M341">
        <f t="shared" si="39"/>
        <v>-0.51682656974198538</v>
      </c>
      <c r="N341" s="13">
        <f t="shared" si="40"/>
        <v>1.0900984920185315E-5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6.2794086509659177</v>
      </c>
      <c r="H342" s="10">
        <f t="shared" si="41"/>
        <v>-0.50626567051433669</v>
      </c>
      <c r="I342">
        <f t="shared" si="37"/>
        <v>-6.0751880461720402</v>
      </c>
      <c r="K342">
        <f t="shared" si="38"/>
        <v>-0.50965084627667068</v>
      </c>
      <c r="M342">
        <f t="shared" si="39"/>
        <v>-0.50965084627667068</v>
      </c>
      <c r="N342" s="13">
        <f t="shared" si="40"/>
        <v>1.1459414941893523E-5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6.2921574006031564</v>
      </c>
      <c r="H343" s="10">
        <f t="shared" si="41"/>
        <v>-0.49910605494335625</v>
      </c>
      <c r="I343">
        <f t="shared" si="37"/>
        <v>-5.9892726593202745</v>
      </c>
      <c r="K343">
        <f t="shared" si="38"/>
        <v>-0.50257367016137944</v>
      </c>
      <c r="M343">
        <f t="shared" si="39"/>
        <v>-0.50257367016137944</v>
      </c>
      <c r="N343" s="13">
        <f t="shared" si="40"/>
        <v>1.2024355300266015E-5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6.3049061502403934</v>
      </c>
      <c r="H344" s="10">
        <f t="shared" si="41"/>
        <v>-0.49204474156729033</v>
      </c>
      <c r="I344">
        <f t="shared" si="37"/>
        <v>-5.9045368988074838</v>
      </c>
      <c r="K344">
        <f t="shared" si="38"/>
        <v>-0.49559371847867068</v>
      </c>
      <c r="M344">
        <f t="shared" si="39"/>
        <v>-0.49559371847867068</v>
      </c>
      <c r="N344" s="13">
        <f t="shared" si="40"/>
        <v>1.2595237117510748E-5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6.3176548998776312</v>
      </c>
      <c r="H345" s="10">
        <f t="shared" si="41"/>
        <v>-0.48508042937270962</v>
      </c>
      <c r="I345">
        <f t="shared" si="37"/>
        <v>-5.8209651524725157</v>
      </c>
      <c r="K345">
        <f t="shared" si="38"/>
        <v>-0.48870968520219904</v>
      </c>
      <c r="M345">
        <f t="shared" si="39"/>
        <v>-0.48870968520219904</v>
      </c>
      <c r="N345" s="13">
        <f t="shared" si="40"/>
        <v>1.3171497875882934E-5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6.330403649514869</v>
      </c>
      <c r="H346" s="10">
        <f t="shared" si="41"/>
        <v>-0.47821183364812786</v>
      </c>
      <c r="I346">
        <f t="shared" si="37"/>
        <v>-5.7385420037775345</v>
      </c>
      <c r="K346">
        <f t="shared" si="38"/>
        <v>-0.48192028100634721</v>
      </c>
      <c r="M346">
        <f t="shared" si="39"/>
        <v>-0.48192028100634721</v>
      </c>
      <c r="N346" s="13">
        <f t="shared" si="40"/>
        <v>1.3752581808684051E-5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6.3431523991521077</v>
      </c>
      <c r="H347" s="10">
        <f t="shared" si="41"/>
        <v>-0.47143768580134632</v>
      </c>
      <c r="I347">
        <f t="shared" si="37"/>
        <v>-5.657252229616156</v>
      </c>
      <c r="K347">
        <f t="shared" si="38"/>
        <v>-0.4752242330772129</v>
      </c>
      <c r="M347">
        <f t="shared" si="39"/>
        <v>-0.4752242330772129</v>
      </c>
      <c r="N347" s="13">
        <f t="shared" si="40"/>
        <v>1.4337940272372624E-5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6.3559011487893446</v>
      </c>
      <c r="H348" s="10">
        <f t="shared" si="41"/>
        <v>-0.46475673317820854</v>
      </c>
      <c r="I348">
        <f t="shared" si="37"/>
        <v>-5.5770807981385024</v>
      </c>
      <c r="K348">
        <f t="shared" si="38"/>
        <v>-0.46862028492499719</v>
      </c>
      <c r="M348">
        <f t="shared" si="39"/>
        <v>-0.46862028492499719</v>
      </c>
      <c r="N348" s="13">
        <f t="shared" si="40"/>
        <v>1.492703210011364E-5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6.3686498984265825</v>
      </c>
      <c r="H349" s="10">
        <f t="shared" si="41"/>
        <v>-0.45816773888277096</v>
      </c>
      <c r="I349">
        <f t="shared" si="37"/>
        <v>-5.4980128665932515</v>
      </c>
      <c r="K349">
        <f t="shared" si="38"/>
        <v>-0.46210719619778384</v>
      </c>
      <c r="M349">
        <f t="shared" si="39"/>
        <v>-0.46210719619778384</v>
      </c>
      <c r="N349" s="13">
        <f t="shared" si="40"/>
        <v>1.5519323936808521E-5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6.3813986480638194</v>
      </c>
      <c r="H350" s="10">
        <f t="shared" si="41"/>
        <v>-0.45166948159890841</v>
      </c>
      <c r="I350">
        <f t="shared" si="37"/>
        <v>-5.4200337791869009</v>
      </c>
      <c r="K350">
        <f t="shared" si="38"/>
        <v>-0.45568374249674964</v>
      </c>
      <c r="M350">
        <f t="shared" si="39"/>
        <v>-0.45568374249674964</v>
      </c>
      <c r="N350" s="13">
        <f t="shared" si="40"/>
        <v>1.6114290555937138E-5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6.394147397701059</v>
      </c>
      <c r="H351" s="10">
        <f t="shared" si="41"/>
        <v>-0.4452607554133543</v>
      </c>
      <c r="I351">
        <f t="shared" si="37"/>
        <v>-5.3431290649602516</v>
      </c>
      <c r="K351">
        <f t="shared" si="38"/>
        <v>-0.44934871519279623</v>
      </c>
      <c r="M351">
        <f t="shared" si="39"/>
        <v>-0.44934871519279623</v>
      </c>
      <c r="N351" s="13">
        <f t="shared" si="40"/>
        <v>1.6711415158334912E-5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6.4068961473382959</v>
      </c>
      <c r="H352" s="10">
        <f t="shared" si="41"/>
        <v>-0.43894036964019489</v>
      </c>
      <c r="I352">
        <f t="shared" si="37"/>
        <v>-5.2672844356823383</v>
      </c>
      <c r="K352">
        <f t="shared" si="38"/>
        <v>-0.44310092124463613</v>
      </c>
      <c r="M352">
        <f t="shared" si="39"/>
        <v>-0.44310092124463613</v>
      </c>
      <c r="N352" s="13">
        <f t="shared" si="40"/>
        <v>1.7310189653218506E-5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6.4196448969755338</v>
      </c>
      <c r="H353" s="10">
        <f t="shared" si="41"/>
        <v>-0.43270714864681525</v>
      </c>
      <c r="I353">
        <f t="shared" si="37"/>
        <v>-5.192485783761783</v>
      </c>
      <c r="K353">
        <f t="shared" si="38"/>
        <v>-0.43693918301831841</v>
      </c>
      <c r="M353">
        <f t="shared" si="39"/>
        <v>-0.43693918301831841</v>
      </c>
      <c r="N353" s="13">
        <f t="shared" si="40"/>
        <v>1.7910114921584123E-5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6.4323936466127707</v>
      </c>
      <c r="H354" s="10">
        <f t="shared" si="41"/>
        <v>-0.42655993168131373</v>
      </c>
      <c r="I354">
        <f t="shared" si="37"/>
        <v>-5.1187191801757645</v>
      </c>
      <c r="K354">
        <f t="shared" si="38"/>
        <v>-0.43086233810823765</v>
      </c>
      <c r="M354">
        <f t="shared" si="39"/>
        <v>-0.43086233810823765</v>
      </c>
      <c r="N354" s="13">
        <f t="shared" si="40"/>
        <v>1.8510701062436264E-5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6.4451423962500094</v>
      </c>
      <c r="H355" s="10">
        <f t="shared" si="41"/>
        <v>-0.42049757270138133</v>
      </c>
      <c r="I355">
        <f t="shared" si="37"/>
        <v>-5.0459708724165759</v>
      </c>
      <c r="K355">
        <f t="shared" si="38"/>
        <v>-0.42486923915960467</v>
      </c>
      <c r="M355">
        <f t="shared" si="39"/>
        <v>-0.42486923915960467</v>
      </c>
      <c r="N355" s="13">
        <f t="shared" si="40"/>
        <v>1.9111467621955041E-5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6.4578911458872481</v>
      </c>
      <c r="H356" s="10">
        <f t="shared" si="41"/>
        <v>-0.4145189402046609</v>
      </c>
      <c r="I356">
        <f t="shared" si="37"/>
        <v>-4.9742272824559306</v>
      </c>
      <c r="K356">
        <f t="shared" si="38"/>
        <v>-0.41895875369240843</v>
      </c>
      <c r="M356">
        <f t="shared" si="39"/>
        <v>-0.41895875369240843</v>
      </c>
      <c r="N356" s="13">
        <f t="shared" si="40"/>
        <v>1.971194380598483E-5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6.470639895524485</v>
      </c>
      <c r="H357" s="10">
        <f t="shared" si="41"/>
        <v>-0.40862291706058035</v>
      </c>
      <c r="I357">
        <f t="shared" si="37"/>
        <v>-4.903475004726964</v>
      </c>
      <c r="K357">
        <f t="shared" si="38"/>
        <v>-0.41312976392685896</v>
      </c>
      <c r="M357">
        <f t="shared" si="39"/>
        <v>-0.41312976392685896</v>
      </c>
      <c r="N357" s="13">
        <f t="shared" si="40"/>
        <v>2.0311668676085357E-5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6.483388645161722</v>
      </c>
      <c r="H358" s="10">
        <f t="shared" si="41"/>
        <v>-0.40280840034367293</v>
      </c>
      <c r="I358">
        <f t="shared" si="37"/>
        <v>-4.8337008041240752</v>
      </c>
      <c r="K358">
        <f t="shared" si="38"/>
        <v>-0.4073811666103363</v>
      </c>
      <c r="M358">
        <f t="shared" si="39"/>
        <v>-0.4073811666103363</v>
      </c>
      <c r="N358" s="13">
        <f t="shared" si="40"/>
        <v>2.0910191329534398E-5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6.4961373947989598</v>
      </c>
      <c r="H359" s="10">
        <f t="shared" si="41"/>
        <v>-0.39707430116838138</v>
      </c>
      <c r="I359">
        <f t="shared" si="37"/>
        <v>-4.764891614020577</v>
      </c>
      <c r="K359">
        <f t="shared" si="38"/>
        <v>-0.40171187284583221</v>
      </c>
      <c r="M359">
        <f t="shared" si="39"/>
        <v>-0.40171187284583221</v>
      </c>
      <c r="N359" s="13">
        <f t="shared" si="40"/>
        <v>2.1507071063494054E-5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6.5088861444361976</v>
      </c>
      <c r="H360" s="10">
        <f t="shared" si="41"/>
        <v>-0.39141954452534822</v>
      </c>
      <c r="I360">
        <f t="shared" si="37"/>
        <v>-4.6970345343041782</v>
      </c>
      <c r="K360">
        <f t="shared" si="38"/>
        <v>-0.39612080792191118</v>
      </c>
      <c r="M360">
        <f t="shared" si="39"/>
        <v>-0.39612080792191118</v>
      </c>
      <c r="N360" s="13">
        <f t="shared" si="40"/>
        <v>2.2101877523862701E-5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6.5216348940734354</v>
      </c>
      <c r="H361" s="10">
        <f t="shared" si="41"/>
        <v>-0.38584306911919891</v>
      </c>
      <c r="I361">
        <f t="shared" si="37"/>
        <v>-4.6301168294303867</v>
      </c>
      <c r="K361">
        <f t="shared" si="38"/>
        <v>-0.39060691114416685</v>
      </c>
      <c r="M361">
        <f t="shared" si="39"/>
        <v>-0.39060691114416685</v>
      </c>
      <c r="N361" s="13">
        <f t="shared" si="40"/>
        <v>2.2694190838850592E-5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6.5343836437106733</v>
      </c>
      <c r="H362" s="10">
        <f t="shared" si="41"/>
        <v>-0.38034382720781007</v>
      </c>
      <c r="I362">
        <f t="shared" si="37"/>
        <v>-4.5641259264937206</v>
      </c>
      <c r="K362">
        <f t="shared" si="38"/>
        <v>-0.38516913566820454</v>
      </c>
      <c r="M362">
        <f t="shared" si="39"/>
        <v>-0.38516913566820454</v>
      </c>
      <c r="N362" s="13">
        <f t="shared" si="40"/>
        <v>2.3283601737954478E-5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6.5471323933479111</v>
      </c>
      <c r="H363" s="10">
        <f t="shared" si="41"/>
        <v>-0.37492078444307247</v>
      </c>
      <c r="I363">
        <f t="shared" si="37"/>
        <v>-4.4990494133168699</v>
      </c>
      <c r="K363">
        <f t="shared" si="38"/>
        <v>-0.37980644833413424</v>
      </c>
      <c r="M363">
        <f t="shared" si="39"/>
        <v>-0.37980644833413424</v>
      </c>
      <c r="N363" s="13">
        <f t="shared" si="40"/>
        <v>2.3869711656424781E-5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6.5598811429851498</v>
      </c>
      <c r="H364" s="10">
        <f t="shared" si="41"/>
        <v>-0.36957291971313866</v>
      </c>
      <c r="I364">
        <f t="shared" si="37"/>
        <v>-4.4348750365576635</v>
      </c>
      <c r="K364">
        <f t="shared" si="38"/>
        <v>-0.37451782950258367</v>
      </c>
      <c r="M364">
        <f t="shared" si="39"/>
        <v>-0.37451782950258367</v>
      </c>
      <c r="N364" s="13">
        <f t="shared" si="40"/>
        <v>2.4452132825749059E-5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6.5726298926223867</v>
      </c>
      <c r="H365" s="10">
        <f t="shared" si="41"/>
        <v>-0.36429922498616313</v>
      </c>
      <c r="I365">
        <f t="shared" si="37"/>
        <v>-4.3715906998339573</v>
      </c>
      <c r="K365">
        <f t="shared" si="38"/>
        <v>-0.36930227289223166</v>
      </c>
      <c r="M365">
        <f t="shared" si="39"/>
        <v>-0.36930227289223166</v>
      </c>
      <c r="N365" s="13">
        <f t="shared" si="40"/>
        <v>2.5030488350416765E-5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6.5853786422596254</v>
      </c>
      <c r="H366" s="10">
        <f t="shared" si="41"/>
        <v>-0.35909870515552567</v>
      </c>
      <c r="I366">
        <f t="shared" si="37"/>
        <v>-4.309184461866308</v>
      </c>
      <c r="K366">
        <f t="shared" si="38"/>
        <v>-0.36415878541885732</v>
      </c>
      <c r="M366">
        <f t="shared" si="39"/>
        <v>-0.36415878541885732</v>
      </c>
      <c r="N366" s="13">
        <f t="shared" si="40"/>
        <v>2.5604412271358566E-5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6.5981273918968624</v>
      </c>
      <c r="H367" s="10">
        <f t="shared" si="41"/>
        <v>-0.35397037788654184</v>
      </c>
      <c r="I367">
        <f t="shared" si="37"/>
        <v>-4.2476445346385017</v>
      </c>
      <c r="K367">
        <f t="shared" si="38"/>
        <v>-0.35908638703591617</v>
      </c>
      <c r="M367">
        <f t="shared" si="39"/>
        <v>-0.35908638703591617</v>
      </c>
      <c r="N367" s="13">
        <f t="shared" si="40"/>
        <v>2.6173549616481787E-5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6.6108761415340993</v>
      </c>
      <c r="H368" s="10">
        <f t="shared" si="41"/>
        <v>-0.34891327346465301</v>
      </c>
      <c r="I368">
        <f t="shared" si="37"/>
        <v>-4.1869592815758363</v>
      </c>
      <c r="K368">
        <f t="shared" si="38"/>
        <v>-0.35408411057662426</v>
      </c>
      <c r="M368">
        <f t="shared" si="39"/>
        <v>-0.35408411057662426</v>
      </c>
      <c r="N368" s="13">
        <f t="shared" si="40"/>
        <v>2.6737556438539171E-5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6.623624891171338</v>
      </c>
      <c r="H369" s="10">
        <f t="shared" si="41"/>
        <v>-0.3439264346450967</v>
      </c>
      <c r="I369">
        <f t="shared" si="37"/>
        <v>-4.1271172157411602</v>
      </c>
      <c r="K369">
        <f t="shared" si="38"/>
        <v>-0.34915100159757234</v>
      </c>
      <c r="M369">
        <f t="shared" si="39"/>
        <v>-0.34915100159757234</v>
      </c>
      <c r="N369" s="13">
        <f t="shared" si="40"/>
        <v>2.7296099840900596E-5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6.6363736408085767</v>
      </c>
      <c r="H370" s="10">
        <f t="shared" si="41"/>
        <v>-0.33900891650405096</v>
      </c>
      <c r="I370">
        <f t="shared" si="37"/>
        <v>-4.0681069980486111</v>
      </c>
      <c r="K370">
        <f t="shared" si="38"/>
        <v>-0.34428611822384736</v>
      </c>
      <c r="M370">
        <f t="shared" si="39"/>
        <v>-0.34428611822384736</v>
      </c>
      <c r="N370" s="13">
        <f t="shared" si="40"/>
        <v>2.7848857991422062E-5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6.6491223904458137</v>
      </c>
      <c r="H371" s="10">
        <f t="shared" si="41"/>
        <v>-0.33415978629125004</v>
      </c>
      <c r="I371">
        <f t="shared" si="37"/>
        <v>-4.0099174354950007</v>
      </c>
      <c r="K371">
        <f t="shared" si="38"/>
        <v>-0.33948853099567067</v>
      </c>
      <c r="M371">
        <f t="shared" si="39"/>
        <v>-0.33948853099567067</v>
      </c>
      <c r="N371" s="13">
        <f t="shared" si="40"/>
        <v>2.8395520124890899E-5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6.6618711400830506</v>
      </c>
      <c r="H372" s="10">
        <f t="shared" si="41"/>
        <v>-0.3293781232840654</v>
      </c>
      <c r="I372">
        <f t="shared" si="37"/>
        <v>-3.9525374794087851</v>
      </c>
      <c r="K372">
        <f t="shared" si="38"/>
        <v>-0.33475732271654524</v>
      </c>
      <c r="M372">
        <f t="shared" si="39"/>
        <v>-0.33475732271654524</v>
      </c>
      <c r="N372" s="13">
        <f t="shared" si="40"/>
        <v>2.8935786534391335E-5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6.6746198897202884</v>
      </c>
      <c r="H373" s="10">
        <f t="shared" si="41"/>
        <v>-0.32466301864305092</v>
      </c>
      <c r="I373">
        <f t="shared" si="37"/>
        <v>-3.895956223716611</v>
      </c>
      <c r="K373">
        <f t="shared" si="38"/>
        <v>-0.33009158830291091</v>
      </c>
      <c r="M373">
        <f t="shared" si="39"/>
        <v>-0.33009158830291091</v>
      </c>
      <c r="N373" s="13">
        <f t="shared" si="40"/>
        <v>2.9469368551952454E-5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6.6873686393575271</v>
      </c>
      <c r="H374" s="10">
        <f t="shared" si="41"/>
        <v>-0.3200135752689402</v>
      </c>
      <c r="I374">
        <f t="shared" si="37"/>
        <v>-3.8401629032272826</v>
      </c>
      <c r="K374">
        <f t="shared" si="38"/>
        <v>-0.32549043463530514</v>
      </c>
      <c r="M374">
        <f t="shared" si="39"/>
        <v>-0.32549043463530514</v>
      </c>
      <c r="N374" s="13">
        <f t="shared" si="40"/>
        <v>2.9995988518939359E-5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6.7001173889947649</v>
      </c>
      <c r="H375" s="10">
        <f t="shared" si="41"/>
        <v>-0.31542890766109921</v>
      </c>
      <c r="I375">
        <f t="shared" si="37"/>
        <v>-3.7851468919331905</v>
      </c>
      <c r="K375">
        <f t="shared" si="38"/>
        <v>-0.32095298041101994</v>
      </c>
      <c r="M375">
        <f t="shared" si="39"/>
        <v>-0.32095298041101994</v>
      </c>
      <c r="N375" s="13">
        <f t="shared" si="40"/>
        <v>3.0515379746416748E-5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6.7128661386320028</v>
      </c>
      <c r="H376" s="10">
        <f t="shared" si="41"/>
        <v>-0.3109081417774191</v>
      </c>
      <c r="I376">
        <f t="shared" si="37"/>
        <v>-3.7308977013290292</v>
      </c>
      <c r="K376">
        <f t="shared" si="38"/>
        <v>-0.31647835599825647</v>
      </c>
      <c r="M376">
        <f t="shared" si="39"/>
        <v>-0.31647835599825647</v>
      </c>
      <c r="N376" s="13">
        <f t="shared" si="40"/>
        <v>3.1027286466018827E-5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6.7256148882692397</v>
      </c>
      <c r="H377" s="10">
        <f t="shared" si="41"/>
        <v>-0.30645041489565111</v>
      </c>
      <c r="I377">
        <f t="shared" si="37"/>
        <v>-3.6774049787478136</v>
      </c>
      <c r="K377">
        <f t="shared" si="38"/>
        <v>-0.31206570329176564</v>
      </c>
      <c r="M377">
        <f t="shared" si="39"/>
        <v>-0.31206570329176564</v>
      </c>
      <c r="N377" s="13">
        <f t="shared" si="40"/>
        <v>3.1531463771538446E-5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6.7383636379064784</v>
      </c>
      <c r="H378" s="10">
        <f t="shared" si="41"/>
        <v>-0.30205487547616983</v>
      </c>
      <c r="I378">
        <f t="shared" si="37"/>
        <v>-3.6246585057140379</v>
      </c>
      <c r="K378">
        <f t="shared" si="38"/>
        <v>-0.30771417556997477</v>
      </c>
      <c r="M378">
        <f t="shared" si="39"/>
        <v>-0.30771417556997477</v>
      </c>
      <c r="N378" s="13">
        <f t="shared" si="40"/>
        <v>3.2027677551740628E-5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6.7511123875437153</v>
      </c>
      <c r="H379" s="10">
        <f t="shared" si="41"/>
        <v>-0.29772068302616483</v>
      </c>
      <c r="I379">
        <f t="shared" si="37"/>
        <v>-3.572648196313978</v>
      </c>
      <c r="K379">
        <f t="shared" si="38"/>
        <v>-0.30342293735359788</v>
      </c>
      <c r="M379">
        <f t="shared" si="39"/>
        <v>-0.30342293735359788</v>
      </c>
      <c r="N379" s="13">
        <f t="shared" si="40"/>
        <v>3.2515704414728861E-5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6.7638611371809541</v>
      </c>
      <c r="H380" s="10">
        <f t="shared" si="41"/>
        <v>-0.29344700796524648</v>
      </c>
      <c r="I380">
        <f t="shared" si="37"/>
        <v>-3.5213640955829577</v>
      </c>
      <c r="K380">
        <f t="shared" si="38"/>
        <v>-0.29919116426570885</v>
      </c>
      <c r="M380">
        <f t="shared" si="39"/>
        <v>-0.29919116426570885</v>
      </c>
      <c r="N380" s="13">
        <f t="shared" si="40"/>
        <v>3.2995331604141625E-5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6.776609886818191</v>
      </c>
      <c r="H381" s="10">
        <f t="shared" si="41"/>
        <v>-0.28923303149246482</v>
      </c>
      <c r="I381">
        <f t="shared" si="37"/>
        <v>-3.4707963779095778</v>
      </c>
      <c r="K381">
        <f t="shared" si="38"/>
        <v>-0.29501804289328903</v>
      </c>
      <c r="M381">
        <f t="shared" si="39"/>
        <v>-0.29501804289328903</v>
      </c>
      <c r="N381" s="13">
        <f t="shared" si="40"/>
        <v>3.3466356907666129E-5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6.7893586364554279</v>
      </c>
      <c r="H382" s="10">
        <f t="shared" si="41"/>
        <v>-0.28507794545472875</v>
      </c>
      <c r="I382">
        <f t="shared" si="37"/>
        <v>-3.420935345456745</v>
      </c>
      <c r="K382">
        <f t="shared" si="38"/>
        <v>-0.29090277065022907</v>
      </c>
      <c r="M382">
        <f t="shared" si="39"/>
        <v>-0.29090277065022907</v>
      </c>
      <c r="N382" s="13">
        <f t="shared" si="40"/>
        <v>3.3928588558135298E-5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6.8021073860926666</v>
      </c>
      <c r="H383" s="10">
        <f t="shared" si="41"/>
        <v>-0.28098095221662162</v>
      </c>
      <c r="I383">
        <f t="shared" si="37"/>
        <v>-3.3717714265994596</v>
      </c>
      <c r="K383">
        <f t="shared" si="38"/>
        <v>-0.28684455564178474</v>
      </c>
      <c r="M383">
        <f t="shared" si="39"/>
        <v>-0.28684455564178474</v>
      </c>
      <c r="N383" s="13">
        <f t="shared" si="40"/>
        <v>3.4381845127584697E-5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6.8148561357299045</v>
      </c>
      <c r="H384" s="10">
        <f t="shared" si="41"/>
        <v>-0.27694126453160206</v>
      </c>
      <c r="I384">
        <f t="shared" si="37"/>
        <v>-3.3232951743792247</v>
      </c>
      <c r="K384">
        <f t="shared" si="38"/>
        <v>-0.28284261653048215</v>
      </c>
      <c r="M384">
        <f t="shared" si="39"/>
        <v>-0.28284261653048215</v>
      </c>
      <c r="N384" s="13">
        <f t="shared" si="40"/>
        <v>3.4825955414686018E-5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6.8276048853671423</v>
      </c>
      <c r="H385" s="10">
        <f t="shared" si="41"/>
        <v>-0.27295810541458365</v>
      </c>
      <c r="I385">
        <f t="shared" si="37"/>
        <v>-3.2754972649750038</v>
      </c>
      <c r="K385">
        <f t="shared" si="38"/>
        <v>-0.27889618240345254</v>
      </c>
      <c r="M385">
        <f t="shared" si="39"/>
        <v>-0.27889618240345254</v>
      </c>
      <c r="N385" s="13">
        <f t="shared" si="40"/>
        <v>3.5260758325734222E-5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6.8403536350043801</v>
      </c>
      <c r="H386" s="10">
        <f t="shared" si="41"/>
        <v>-0.26903070801588375</v>
      </c>
      <c r="I386">
        <f t="shared" si="37"/>
        <v>-3.2283684961906047</v>
      </c>
      <c r="K386">
        <f t="shared" si="38"/>
        <v>-0.2750044926412023</v>
      </c>
      <c r="M386">
        <f t="shared" si="39"/>
        <v>-0.2750044926412023</v>
      </c>
      <c r="N386" s="13">
        <f t="shared" si="40"/>
        <v>3.5686102749692371E-5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6.853102384641617</v>
      </c>
      <c r="H387" s="10">
        <f t="shared" si="41"/>
        <v>-0.26515831549653307</v>
      </c>
      <c r="I387">
        <f t="shared" si="37"/>
        <v>-3.1818997859583966</v>
      </c>
      <c r="K387">
        <f t="shared" si="38"/>
        <v>-0.2711667967878042</v>
      </c>
      <c r="M387">
        <f t="shared" si="39"/>
        <v>-0.2711667967878042</v>
      </c>
      <c r="N387" s="13">
        <f t="shared" si="40"/>
        <v>3.6101847427555163E-5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6.8658511342788557</v>
      </c>
      <c r="H388" s="10">
        <f t="shared" si="41"/>
        <v>-0.26134018090493844</v>
      </c>
      <c r="I388">
        <f t="shared" si="37"/>
        <v>-3.136082170859261</v>
      </c>
      <c r="K388">
        <f t="shared" si="38"/>
        <v>-0.26738235442249952</v>
      </c>
      <c r="M388">
        <f t="shared" si="39"/>
        <v>-0.26738235442249952</v>
      </c>
      <c r="N388" s="13">
        <f t="shared" si="40"/>
        <v>3.6507860816316545E-5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6.8785998839160936</v>
      </c>
      <c r="H389" s="10">
        <f t="shared" si="41"/>
        <v>-0.25757556705488599</v>
      </c>
      <c r="I389">
        <f t="shared" si="37"/>
        <v>-3.0909068046586317</v>
      </c>
      <c r="K389">
        <f t="shared" si="38"/>
        <v>-0.26365043503271074</v>
      </c>
      <c r="M389">
        <f t="shared" si="39"/>
        <v>-0.26365043503271074</v>
      </c>
      <c r="N389" s="13">
        <f t="shared" si="40"/>
        <v>3.6904020948000561E-5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6.8913486335533314</v>
      </c>
      <c r="H390" s="10">
        <f t="shared" si="41"/>
        <v>-0.25386374640488141</v>
      </c>
      <c r="I390">
        <f t="shared" si="37"/>
        <v>-3.0463649568585769</v>
      </c>
      <c r="K390">
        <f t="shared" si="38"/>
        <v>-0.25997031788844277</v>
      </c>
      <c r="M390">
        <f t="shared" si="39"/>
        <v>-0.25997031788844277</v>
      </c>
      <c r="N390" s="13">
        <f t="shared" si="40"/>
        <v>3.7290215283844825E-5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6.9040973831905683</v>
      </c>
      <c r="H391" s="10">
        <f t="shared" si="41"/>
        <v>-0.25020400093881107</v>
      </c>
      <c r="I391">
        <f t="shared" si="37"/>
        <v>-3.0024480112657326</v>
      </c>
      <c r="K391">
        <f t="shared" si="38"/>
        <v>-0.25634129191807969</v>
      </c>
      <c r="M391">
        <f t="shared" si="39"/>
        <v>-0.25634129191807969</v>
      </c>
      <c r="N391" s="13">
        <f t="shared" si="40"/>
        <v>3.7666340564212073E-5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6.9168461328278052</v>
      </c>
      <c r="H392" s="10">
        <f t="shared" si="41"/>
        <v>-0.2465956220479209</v>
      </c>
      <c r="I392">
        <f t="shared" si="37"/>
        <v>-2.9591474645750511</v>
      </c>
      <c r="K392">
        <f t="shared" si="38"/>
        <v>-0.25276265558555322</v>
      </c>
      <c r="M392">
        <f t="shared" si="39"/>
        <v>-0.25276265558555322</v>
      </c>
      <c r="N392" s="13">
        <f t="shared" si="40"/>
        <v>3.8032302654281761E-5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6.9295948824650457</v>
      </c>
      <c r="H393" s="10">
        <f t="shared" si="41"/>
        <v>-0.24303791041409875</v>
      </c>
      <c r="I393">
        <f t="shared" si="37"/>
        <v>-2.9164549249691851</v>
      </c>
      <c r="K393">
        <f t="shared" si="38"/>
        <v>-0.24923371676888528</v>
      </c>
      <c r="M393">
        <f t="shared" si="39"/>
        <v>-0.24923371676888528</v>
      </c>
      <c r="N393" s="13">
        <f t="shared" si="40"/>
        <v>3.8388016386013171E-5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6.9423436321022827</v>
      </c>
      <c r="H394" s="10">
        <f t="shared" si="41"/>
        <v>-0.23953017589445344</v>
      </c>
      <c r="I394">
        <f t="shared" si="37"/>
        <v>-2.8743621107334412</v>
      </c>
      <c r="K394">
        <f t="shared" si="38"/>
        <v>-0.24575379264009137</v>
      </c>
      <c r="M394">
        <f t="shared" si="39"/>
        <v>-0.24575379264009137</v>
      </c>
      <c r="N394" s="13">
        <f t="shared" si="40"/>
        <v>3.8733405396584829E-5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6.9550923817395196</v>
      </c>
      <c r="H395" s="10">
        <f t="shared" si="41"/>
        <v>-0.23607173740717841</v>
      </c>
      <c r="I395">
        <f t="shared" si="37"/>
        <v>-2.8328608488861411</v>
      </c>
      <c r="K395">
        <f t="shared" si="38"/>
        <v>-0.24232220954642605</v>
      </c>
      <c r="M395">
        <f t="shared" si="39"/>
        <v>-0.24232220954642605</v>
      </c>
      <c r="N395" s="13">
        <f t="shared" si="40"/>
        <v>3.9068401963511073E-5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6.9678411313767574</v>
      </c>
      <c r="H396" s="10">
        <f t="shared" si="41"/>
        <v>-0.23266192281869327</v>
      </c>
      <c r="I396">
        <f t="shared" si="37"/>
        <v>-2.7919430738243194</v>
      </c>
      <c r="K396">
        <f t="shared" si="38"/>
        <v>-0.23893830289298087</v>
      </c>
      <c r="M396">
        <f t="shared" si="39"/>
        <v>-0.23893830289298087</v>
      </c>
      <c r="N396" s="13">
        <f t="shared" si="40"/>
        <v>3.939294683691444E-5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6.9805898810139952</v>
      </c>
      <c r="H397" s="10">
        <f t="shared" si="41"/>
        <v>-0.22930006883204845</v>
      </c>
      <c r="I397">
        <f t="shared" si="37"/>
        <v>-2.7516008259845814</v>
      </c>
      <c r="K397">
        <f t="shared" si="38"/>
        <v>-0.23560141702660567</v>
      </c>
      <c r="M397">
        <f t="shared" si="39"/>
        <v>-0.23560141702660567</v>
      </c>
      <c r="N397" s="13">
        <f t="shared" si="40"/>
        <v>3.9706989069049483E-5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6.993338630651234</v>
      </c>
      <c r="H398" s="10">
        <f t="shared" si="41"/>
        <v>-0.22598552087658877</v>
      </c>
      <c r="I398">
        <f t="shared" si="37"/>
        <v>-2.7118262505190653</v>
      </c>
      <c r="K398">
        <f t="shared" si="38"/>
        <v>-0.23231090512115318</v>
      </c>
      <c r="M398">
        <f t="shared" si="39"/>
        <v>-0.23231090512115318</v>
      </c>
      <c r="N398" s="13">
        <f t="shared" si="40"/>
        <v>4.0010485841383717E-5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7.0060873802884709</v>
      </c>
      <c r="H399" s="10">
        <f t="shared" si="41"/>
        <v>-0.22271763299886005</v>
      </c>
      <c r="I399">
        <f t="shared" si="37"/>
        <v>-2.6726115959863206</v>
      </c>
      <c r="K399">
        <f t="shared" si="38"/>
        <v>-0.22906612906403714</v>
      </c>
      <c r="M399">
        <f t="shared" si="39"/>
        <v>-0.22906612906403714</v>
      </c>
      <c r="N399" s="13">
        <f t="shared" si="40"/>
        <v>4.0303402289569058E-5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7.0188361299257087</v>
      </c>
      <c r="H400" s="10">
        <f t="shared" si="41"/>
        <v>-0.2194957677547536</v>
      </c>
      <c r="I400">
        <f t="shared" si="37"/>
        <v>-2.6339492130570434</v>
      </c>
      <c r="K400">
        <f t="shared" si="38"/>
        <v>-0.22586645934408728</v>
      </c>
      <c r="M400">
        <f t="shared" si="39"/>
        <v>-0.22586645934408728</v>
      </c>
      <c r="N400" s="13">
        <f t="shared" si="40"/>
        <v>4.0585711326406847E-5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7.0315848795629465</v>
      </c>
      <c r="H401" s="10">
        <f t="shared" si="41"/>
        <v>-0.21631929610287357</v>
      </c>
      <c r="I401">
        <f t="shared" si="37"/>
        <v>-2.5958315532344827</v>
      </c>
      <c r="K401">
        <f t="shared" si="38"/>
        <v>-0.22271127494069964</v>
      </c>
      <c r="M401">
        <f t="shared" si="39"/>
        <v>-0.22271127494069964</v>
      </c>
      <c r="N401" s="13">
        <f t="shared" si="40"/>
        <v>4.0857393463216427E-5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7.0443336292001844</v>
      </c>
      <c r="H402" s="10">
        <f t="shared" si="41"/>
        <v>-0.21318759729912209</v>
      </c>
      <c r="I402">
        <f t="shared" si="37"/>
        <v>-2.5582511675894652</v>
      </c>
      <c r="K402">
        <f t="shared" si="38"/>
        <v>-0.21959996321426542</v>
      </c>
      <c r="M402">
        <f t="shared" si="39"/>
        <v>-0.21959996321426542</v>
      </c>
      <c r="N402" s="13">
        <f t="shared" si="40"/>
        <v>4.1118436629691897E-5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7.0570823788374231</v>
      </c>
      <c r="H403" s="10">
        <f t="shared" si="41"/>
        <v>-0.21010005879248614</v>
      </c>
      <c r="I403">
        <f t="shared" si="37"/>
        <v>-2.5212007055098336</v>
      </c>
      <c r="K403">
        <f t="shared" si="38"/>
        <v>-0.21653191979787123</v>
      </c>
      <c r="M403">
        <f t="shared" si="39"/>
        <v>-0.21653191979787123</v>
      </c>
      <c r="N403" s="13">
        <f t="shared" si="40"/>
        <v>4.1368835992593328E-5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7.06983112847466</v>
      </c>
      <c r="H404" s="10">
        <f t="shared" si="41"/>
        <v>-0.20705607612202148</v>
      </c>
      <c r="I404">
        <f t="shared" ref="I404:I467" si="44">H404*$E$6</f>
        <v>-2.4846729134642578</v>
      </c>
      <c r="K404">
        <f t="shared" ref="K404:K467" si="45">(1/2)*(($L$9/2)*$L$4*EXP(-$L$7*$O$6*(G404/$O$6-1))+($L$9/2)*$L$4*EXP(-$L$7*$O$6*(($H$4/$E$4)*G404/$O$6-1))-(($L$9/2)*$L$6*EXP(-$L$5*$O$6*(G404/$O$6-1))+($L$9/2)*$L$6*EXP(-$L$5*$O$6*(($H$4/$E$4)*G404/$O$6-1))))</f>
        <v>-0.21350654849025971</v>
      </c>
      <c r="M404">
        <f t="shared" ref="M404:M467" si="46">(1/2)*(($L$9/2)*$O$4*EXP(-$O$8*$O$6*(G404/$O$6-1))+($L$9/2)*$O$4*EXP(-$O$8*$O$6*(($H$4/$E$4)*G404/$O$6-1))-(($L$9/2)*$O$7*EXP(-$O$5*$O$6*(G404/$O$6-1))+($L$9/2)*$O$7*EXP(-$O$5*$O$6*(($H$4/$E$4)*G404/$O$6-1))))</f>
        <v>-0.21350654849025971</v>
      </c>
      <c r="N404" s="13">
        <f t="shared" ref="N404:N467" si="47">(M404-H404)^2*O404</f>
        <v>4.1608593773404921E-5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7.0825798781118969</v>
      </c>
      <c r="H405" s="10">
        <f t="shared" ref="H405:H469" si="48">-(-$B$4)*(1+D405+$E$5*D405^3)*EXP(-D405)</f>
        <v>-0.2040550528150181</v>
      </c>
      <c r="I405">
        <f t="shared" si="44"/>
        <v>-2.448660633780217</v>
      </c>
      <c r="K405">
        <f t="shared" si="45"/>
        <v>-0.21052326115003878</v>
      </c>
      <c r="M405">
        <f t="shared" si="46"/>
        <v>-0.21052326115003878</v>
      </c>
      <c r="N405" s="13">
        <f t="shared" si="47"/>
        <v>4.183771906523101E-5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7.0953286277491356</v>
      </c>
      <c r="H406" s="10">
        <f t="shared" si="48"/>
        <v>-0.20109640028634124</v>
      </c>
      <c r="I406">
        <f t="shared" si="44"/>
        <v>-2.4131568034360948</v>
      </c>
      <c r="K406">
        <f t="shared" si="45"/>
        <v>-0.20758147759113038</v>
      </c>
      <c r="M406">
        <f t="shared" si="46"/>
        <v>-0.20758147759113038</v>
      </c>
      <c r="N406" s="13">
        <f t="shared" si="47"/>
        <v>4.2056227649091227E-5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7.1080773773863726</v>
      </c>
      <c r="H407" s="10">
        <f t="shared" si="48"/>
        <v>-0.19817953773893329</v>
      </c>
      <c r="I407">
        <f t="shared" si="44"/>
        <v>-2.3781544528671996</v>
      </c>
      <c r="K407">
        <f t="shared" si="45"/>
        <v>-0.20468062547945096</v>
      </c>
      <c r="M407">
        <f t="shared" si="46"/>
        <v>-0.20468062547945096</v>
      </c>
      <c r="N407" s="13">
        <f t="shared" si="47"/>
        <v>4.2264141809909065E-5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7.1208261270236113</v>
      </c>
      <c r="H408" s="10">
        <f t="shared" si="48"/>
        <v>-0.19530389206547005</v>
      </c>
      <c r="I408">
        <f t="shared" si="44"/>
        <v>-2.3436467047856406</v>
      </c>
      <c r="K408">
        <f t="shared" si="45"/>
        <v>-0.20182014023080289</v>
      </c>
      <c r="M408">
        <f t="shared" si="46"/>
        <v>-0.20182014023080289</v>
      </c>
      <c r="N408" s="13">
        <f t="shared" si="47"/>
        <v>4.2461490152203512E-5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7.1335748766608482</v>
      </c>
      <c r="H409" s="10">
        <f t="shared" si="48"/>
        <v>-0.19246889775115847</v>
      </c>
      <c r="I409">
        <f t="shared" si="44"/>
        <v>-2.3096267730139015</v>
      </c>
      <c r="K409">
        <f t="shared" si="45"/>
        <v>-0.19899946490998302</v>
      </c>
      <c r="M409">
        <f t="shared" si="46"/>
        <v>-0.19899946490998302</v>
      </c>
      <c r="N409" s="13">
        <f t="shared" si="47"/>
        <v>4.2648307415917777E-5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7.146323626298086</v>
      </c>
      <c r="H410" s="10">
        <f t="shared" si="48"/>
        <v>-0.1896739967776653</v>
      </c>
      <c r="I410">
        <f t="shared" si="44"/>
        <v>-2.2760879613319838</v>
      </c>
      <c r="K410">
        <f t="shared" si="45"/>
        <v>-0.1962180501310786</v>
      </c>
      <c r="M410">
        <f t="shared" si="46"/>
        <v>-0.1962180501310786</v>
      </c>
      <c r="N410" s="13">
        <f t="shared" si="47"/>
        <v>4.282463429231976E-5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7.1590723759353239</v>
      </c>
      <c r="H411" s="10">
        <f t="shared" si="48"/>
        <v>-0.18691863852816817</v>
      </c>
      <c r="I411">
        <f t="shared" si="44"/>
        <v>-2.2430236623380182</v>
      </c>
      <c r="K411">
        <f t="shared" si="45"/>
        <v>-0.19347535395895588</v>
      </c>
      <c r="M411">
        <f t="shared" si="46"/>
        <v>-0.19347535395895588</v>
      </c>
      <c r="N411" s="13">
        <f t="shared" si="47"/>
        <v>4.299051724032956E-5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7.1718211255725626</v>
      </c>
      <c r="H412" s="10">
        <f t="shared" si="48"/>
        <v>-0.18420227969351585</v>
      </c>
      <c r="I412">
        <f t="shared" si="44"/>
        <v>-2.2104273563221901</v>
      </c>
      <c r="K412">
        <f t="shared" si="45"/>
        <v>-0.19077084181192069</v>
      </c>
      <c r="M412">
        <f t="shared" si="46"/>
        <v>-0.19077084181192069</v>
      </c>
      <c r="N412" s="13">
        <f t="shared" si="47"/>
        <v>4.3146008303343097E-5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7.1845698752098004</v>
      </c>
      <c r="H413" s="10">
        <f t="shared" si="48"/>
        <v>-0.18152438417949021</v>
      </c>
      <c r="I413">
        <f t="shared" si="44"/>
        <v>-2.1782926101538824</v>
      </c>
      <c r="K413">
        <f t="shared" si="45"/>
        <v>-0.1881039863655459</v>
      </c>
      <c r="M413">
        <f t="shared" si="46"/>
        <v>-0.1881039863655459</v>
      </c>
      <c r="N413" s="13">
        <f t="shared" si="47"/>
        <v>4.3291164926748795E-5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7.1973186248470373</v>
      </c>
      <c r="H414" s="10">
        <f t="shared" si="48"/>
        <v>-0.1788844230151565</v>
      </c>
      <c r="I414">
        <f t="shared" si="44"/>
        <v>-2.146613076181878</v>
      </c>
      <c r="K414">
        <f t="shared" si="45"/>
        <v>-0.1854742674576503</v>
      </c>
      <c r="M414">
        <f t="shared" si="46"/>
        <v>-0.1854742674576503</v>
      </c>
      <c r="N414" s="13">
        <f t="shared" si="47"/>
        <v>4.3426049776266463E-5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7.2100673744842743</v>
      </c>
      <c r="H415" s="10">
        <f t="shared" si="48"/>
        <v>-0.17628187426229455</v>
      </c>
      <c r="I415">
        <f t="shared" si="44"/>
        <v>-2.1153824911475345</v>
      </c>
      <c r="K415">
        <f t="shared" si="45"/>
        <v>-0.18288117199442311</v>
      </c>
      <c r="M415">
        <f t="shared" si="46"/>
        <v>-0.18288117199442311</v>
      </c>
      <c r="N415" s="13">
        <f t="shared" si="47"/>
        <v>4.3550730557277103E-5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7.2228161241215139</v>
      </c>
      <c r="H416" s="10">
        <f t="shared" si="48"/>
        <v>-0.17371622292589661</v>
      </c>
      <c r="I416">
        <f t="shared" si="44"/>
        <v>-2.0845946751107594</v>
      </c>
      <c r="K416">
        <f t="shared" si="45"/>
        <v>-0.18032419385767867</v>
      </c>
      <c r="M416">
        <f t="shared" si="46"/>
        <v>-0.18032419385767867</v>
      </c>
      <c r="N416" s="13">
        <f t="shared" si="47"/>
        <v>4.3665279835276651E-5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7.2355648737587517</v>
      </c>
      <c r="H417" s="10">
        <f t="shared" si="48"/>
        <v>-0.17118696086572632</v>
      </c>
      <c r="I417">
        <f t="shared" si="44"/>
        <v>-2.0542435303887157</v>
      </c>
      <c r="K417">
        <f t="shared" si="45"/>
        <v>-0.17780283381323675</v>
      </c>
      <c r="M417">
        <f t="shared" si="46"/>
        <v>-0.17780283381323675</v>
      </c>
      <c r="N417" s="13">
        <f t="shared" si="47"/>
        <v>4.3769774857600291E-5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7.2483136233959886</v>
      </c>
      <c r="H418" s="10">
        <f t="shared" si="48"/>
        <v>-0.1686935867089237</v>
      </c>
      <c r="I418">
        <f t="shared" si="44"/>
        <v>-2.0243230405070847</v>
      </c>
      <c r="K418">
        <f t="shared" si="45"/>
        <v>-0.1753165994204082</v>
      </c>
      <c r="M418">
        <f t="shared" si="46"/>
        <v>-0.1753165994204082</v>
      </c>
      <c r="N418" s="13">
        <f t="shared" si="47"/>
        <v>4.3864297376485191E-5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7.2610623730332255</v>
      </c>
      <c r="H419" s="10">
        <f t="shared" si="48"/>
        <v>-0.16623560576364904</v>
      </c>
      <c r="I419">
        <f t="shared" si="44"/>
        <v>-1.9948272691637885</v>
      </c>
      <c r="K419">
        <f t="shared" si="45"/>
        <v>-0.17286500494258455</v>
      </c>
      <c r="M419">
        <f t="shared" si="46"/>
        <v>-0.17286500494258455</v>
      </c>
      <c r="N419" s="13">
        <f t="shared" si="47"/>
        <v>4.3948933473670859E-5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7.2738111226704643</v>
      </c>
      <c r="H420" s="10">
        <f t="shared" si="48"/>
        <v>-0.16381252993375361</v>
      </c>
      <c r="I420">
        <f t="shared" si="44"/>
        <v>-1.9657503592050434</v>
      </c>
      <c r="K420">
        <f t="shared" si="45"/>
        <v>-0.17044757125891774</v>
      </c>
      <c r="M420">
        <f t="shared" si="46"/>
        <v>-0.17044757125891774</v>
      </c>
      <c r="N420" s="13">
        <f t="shared" si="47"/>
        <v>4.402377338663572E-5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7.286559872307703</v>
      </c>
      <c r="H421" s="10">
        <f t="shared" si="48"/>
        <v>-0.16142387763446861</v>
      </c>
      <c r="I421">
        <f t="shared" si="44"/>
        <v>-1.9370865316136232</v>
      </c>
      <c r="K421">
        <f t="shared" si="45"/>
        <v>-0.16806382577707704</v>
      </c>
      <c r="M421">
        <f t="shared" si="46"/>
        <v>-0.16806382577707704</v>
      </c>
      <c r="N421" s="13">
        <f t="shared" si="47"/>
        <v>4.4088911336529159E-5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7.2993086219449399</v>
      </c>
      <c r="H422" s="10">
        <f t="shared" si="48"/>
        <v>-0.15906917370909956</v>
      </c>
      <c r="I422">
        <f t="shared" si="44"/>
        <v>-1.9088300845091948</v>
      </c>
      <c r="K422">
        <f t="shared" si="45"/>
        <v>-0.16571330234707426</v>
      </c>
      <c r="M422">
        <f t="shared" si="46"/>
        <v>-0.16571330234707426</v>
      </c>
      <c r="N422" s="13">
        <f t="shared" si="47"/>
        <v>4.4144445357955541E-5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7.3120573715821777</v>
      </c>
      <c r="H423" s="10">
        <f t="shared" si="48"/>
        <v>-0.15674794934671921</v>
      </c>
      <c r="I423">
        <f t="shared" si="44"/>
        <v>-1.8809753921606305</v>
      </c>
      <c r="K423">
        <f t="shared" si="45"/>
        <v>-0.16339554117614627</v>
      </c>
      <c r="M423">
        <f t="shared" si="46"/>
        <v>-0.16339554117614627</v>
      </c>
      <c r="N423" s="13">
        <f t="shared" si="47"/>
        <v>4.4190477130665444E-5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7.3248061212194155</v>
      </c>
      <c r="H424" s="10">
        <f t="shared" si="48"/>
        <v>-0.15445974200084536</v>
      </c>
      <c r="I424">
        <f t="shared" si="44"/>
        <v>-1.8535169040101445</v>
      </c>
      <c r="K424">
        <f t="shared" si="45"/>
        <v>-0.16111008874468616</v>
      </c>
      <c r="M424">
        <f t="shared" si="46"/>
        <v>-0.16111008874468616</v>
      </c>
      <c r="N424" s="13">
        <f t="shared" si="47"/>
        <v>4.4227111813313879E-5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7.3375548708566534</v>
      </c>
      <c r="H425" s="10">
        <f t="shared" si="48"/>
        <v>-0.1522040953090969</v>
      </c>
      <c r="I425">
        <f t="shared" si="44"/>
        <v>-1.8264491437091628</v>
      </c>
      <c r="K425">
        <f t="shared" si="45"/>
        <v>-0.15885649772321039</v>
      </c>
      <c r="M425">
        <f t="shared" si="46"/>
        <v>-0.15885649772321039</v>
      </c>
      <c r="N425" s="13">
        <f t="shared" si="47"/>
        <v>4.4254457879303056E-5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7.3503036204938912</v>
      </c>
      <c r="H426" s="10">
        <f t="shared" si="48"/>
        <v>-0.14998055901381482</v>
      </c>
      <c r="I426">
        <f t="shared" si="44"/>
        <v>-1.799766708165778</v>
      </c>
      <c r="K426">
        <f t="shared" si="45"/>
        <v>-0.15663432689034917</v>
      </c>
      <c r="M426">
        <f t="shared" si="46"/>
        <v>-0.15663432689034917</v>
      </c>
      <c r="N426" s="13">
        <f t="shared" si="47"/>
        <v>4.4272626954800432E-5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7.363052370131129</v>
      </c>
      <c r="H427" s="10">
        <f t="shared" si="48"/>
        <v>-0.14778868888364094</v>
      </c>
      <c r="I427">
        <f t="shared" si="44"/>
        <v>-1.7734642666036913</v>
      </c>
      <c r="K427">
        <f t="shared" si="45"/>
        <v>-0.15444314105185561</v>
      </c>
      <c r="M427">
        <f t="shared" si="46"/>
        <v>-0.15444314105185561</v>
      </c>
      <c r="N427" s="13">
        <f t="shared" si="47"/>
        <v>4.4281733659056919E-5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7.3758011197683659</v>
      </c>
      <c r="H428" s="10">
        <f t="shared" si="48"/>
        <v>-0.1456280466360419</v>
      </c>
      <c r="I428">
        <f t="shared" si="44"/>
        <v>-1.7475365596325028</v>
      </c>
      <c r="K428">
        <f t="shared" si="45"/>
        <v>-0.15228251096061787</v>
      </c>
      <c r="M428">
        <f t="shared" si="46"/>
        <v>-0.15228251096061787</v>
      </c>
      <c r="N428" s="13">
        <f t="shared" si="47"/>
        <v>4.4281895447054401E-5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7.3885498694056047</v>
      </c>
      <c r="H429" s="10">
        <f t="shared" si="48"/>
        <v>-0.14349819986077134</v>
      </c>
      <c r="I429">
        <f t="shared" si="44"/>
        <v>-1.721978398329256</v>
      </c>
      <c r="K429">
        <f t="shared" si="45"/>
        <v>-0.15015201323766594</v>
      </c>
      <c r="M429">
        <f t="shared" si="46"/>
        <v>-0.15015201323766594</v>
      </c>
      <c r="N429" s="13">
        <f t="shared" si="47"/>
        <v>4.4273232454541619E-5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7.4012986190428425</v>
      </c>
      <c r="H430" s="10">
        <f t="shared" si="48"/>
        <v>-0.14139872194425693</v>
      </c>
      <c r="I430">
        <f t="shared" si="44"/>
        <v>-1.696784663331083</v>
      </c>
      <c r="K430">
        <f t="shared" si="45"/>
        <v>-0.14805123029416339</v>
      </c>
      <c r="M430">
        <f t="shared" si="46"/>
        <v>-0.14805123029416339</v>
      </c>
      <c r="N430" s="13">
        <f t="shared" si="47"/>
        <v>4.4255867345575254E-5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7.4140473686800803</v>
      </c>
      <c r="H431" s="10">
        <f t="shared" si="48"/>
        <v>-0.13932919199490632</v>
      </c>
      <c r="I431">
        <f t="shared" si="44"/>
        <v>-1.6719503039388757</v>
      </c>
      <c r="K431">
        <f t="shared" si="45"/>
        <v>-0.14597975025437102</v>
      </c>
      <c r="M431">
        <f t="shared" si="46"/>
        <v>-0.14597975025437102</v>
      </c>
      <c r="N431" s="13">
        <f t="shared" si="47"/>
        <v>4.4229925162534147E-5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7.4267961183173172</v>
      </c>
      <c r="H432" s="10">
        <f t="shared" si="48"/>
        <v>-0.13728919476931861</v>
      </c>
      <c r="I432">
        <f t="shared" si="44"/>
        <v>-1.6474703372318233</v>
      </c>
      <c r="K432">
        <f t="shared" si="45"/>
        <v>-0.14393716687957595</v>
      </c>
      <c r="M432">
        <f t="shared" si="46"/>
        <v>-0.14393716687957595</v>
      </c>
      <c r="N432" s="13">
        <f t="shared" si="47"/>
        <v>4.4195533178759335E-5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7.4395448679545542</v>
      </c>
      <c r="H433" s="10">
        <f t="shared" si="48"/>
        <v>-0.13527832059939432</v>
      </c>
      <c r="I433">
        <f t="shared" si="44"/>
        <v>-1.6233398471927318</v>
      </c>
      <c r="K433">
        <f t="shared" si="45"/>
        <v>-0.141923079492972</v>
      </c>
      <c r="M433">
        <f t="shared" si="46"/>
        <v>-0.141923079492972</v>
      </c>
      <c r="N433" s="13">
        <f t="shared" si="47"/>
        <v>4.4152820753779739E-5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7.4522936175917929</v>
      </c>
      <c r="H434" s="10">
        <f t="shared" si="48"/>
        <v>-0.13329616532033356</v>
      </c>
      <c r="I434">
        <f t="shared" si="44"/>
        <v>-1.5995539838440027</v>
      </c>
      <c r="K434">
        <f t="shared" si="45"/>
        <v>-0.13993709290548498</v>
      </c>
      <c r="M434">
        <f t="shared" si="46"/>
        <v>-0.13993709290548498</v>
      </c>
      <c r="N434" s="13">
        <f t="shared" si="47"/>
        <v>4.4101919191225044E-5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7.4650423672290316</v>
      </c>
      <c r="H435" s="10">
        <f t="shared" si="48"/>
        <v>-0.13134233019951136</v>
      </c>
      <c r="I435">
        <f t="shared" si="44"/>
        <v>-1.5761079623941363</v>
      </c>
      <c r="K435">
        <f t="shared" si="45"/>
        <v>-0.13797881734252918</v>
      </c>
      <c r="M435">
        <f t="shared" si="46"/>
        <v>-0.13797881734252918</v>
      </c>
      <c r="N435" s="13">
        <f t="shared" si="47"/>
        <v>4.4042961599440777E-5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7.4777911168662685</v>
      </c>
      <c r="H436" s="10">
        <f t="shared" si="48"/>
        <v>-0.12941642186622335</v>
      </c>
      <c r="I436">
        <f t="shared" si="44"/>
        <v>-1.5529970623946801</v>
      </c>
      <c r="K436">
        <f t="shared" si="45"/>
        <v>-0.13604786837168822</v>
      </c>
      <c r="M436">
        <f t="shared" si="46"/>
        <v>-0.13604786837168822</v>
      </c>
      <c r="N436" s="13">
        <f t="shared" si="47"/>
        <v>4.3976082754842333E-5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7.4905398665035063</v>
      </c>
      <c r="H437" s="10">
        <f t="shared" si="48"/>
        <v>-0.12751805224228963</v>
      </c>
      <c r="I437">
        <f t="shared" si="44"/>
        <v>-1.5302166269074755</v>
      </c>
      <c r="K437">
        <f t="shared" si="45"/>
        <v>-0.13414386683130564</v>
      </c>
      <c r="M437">
        <f t="shared" si="46"/>
        <v>-0.13414386683130564</v>
      </c>
      <c r="N437" s="13">
        <f t="shared" si="47"/>
        <v>4.3901418968017403E-5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7.5032886161407433</v>
      </c>
      <c r="H438" s="10">
        <f t="shared" si="48"/>
        <v>-0.12564683847350983</v>
      </c>
      <c r="I438">
        <f t="shared" si="44"/>
        <v>-1.5077620616821179</v>
      </c>
      <c r="K438">
        <f t="shared" si="45"/>
        <v>-0.13226643875998273</v>
      </c>
      <c r="M438">
        <f t="shared" si="46"/>
        <v>-0.13226643875998273</v>
      </c>
      <c r="N438" s="13">
        <f t="shared" si="47"/>
        <v>4.3819107952672153E-5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7.516037365777982</v>
      </c>
      <c r="H439" s="10">
        <f t="shared" si="48"/>
        <v>-0.12380240286195793</v>
      </c>
      <c r="I439">
        <f t="shared" si="44"/>
        <v>-1.4856288343434951</v>
      </c>
      <c r="K439">
        <f t="shared" si="45"/>
        <v>-0.13041521532696537</v>
      </c>
      <c r="M439">
        <f t="shared" si="46"/>
        <v>-0.13041521532696537</v>
      </c>
      <c r="N439" s="13">
        <f t="shared" si="47"/>
        <v>4.3729288697357837E-5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7.5287861154152198</v>
      </c>
      <c r="H440" s="10">
        <f t="shared" si="48"/>
        <v>-0.12198437279910981</v>
      </c>
      <c r="I440">
        <f t="shared" si="44"/>
        <v>-1.4638124735893179</v>
      </c>
      <c r="K440">
        <f t="shared" si="45"/>
        <v>-0.12858983276341671</v>
      </c>
      <c r="M440">
        <f t="shared" si="46"/>
        <v>-0.12858983276341671</v>
      </c>
      <c r="N440" s="13">
        <f t="shared" si="47"/>
        <v>4.3632101340061212E-5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7.5415348650524576</v>
      </c>
      <c r="H441" s="10">
        <f t="shared" si="48"/>
        <v>-0.12019238069979198</v>
      </c>
      <c r="I441">
        <f t="shared" si="44"/>
        <v>-1.4423085683975037</v>
      </c>
      <c r="K441">
        <f t="shared" si="45"/>
        <v>-0.12678993229456029</v>
      </c>
      <c r="M441">
        <f t="shared" si="46"/>
        <v>-0.12678993229456029</v>
      </c>
      <c r="N441" s="13">
        <f t="shared" si="47"/>
        <v>4.3527687045629886E-5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7.5542836146896946</v>
      </c>
      <c r="H442" s="10">
        <f t="shared" si="48"/>
        <v>-0.11842606393694487</v>
      </c>
      <c r="I442">
        <f t="shared" si="44"/>
        <v>-1.4211127672433383</v>
      </c>
      <c r="K442">
        <f t="shared" si="45"/>
        <v>-0.12501516007268948</v>
      </c>
      <c r="M442">
        <f t="shared" si="46"/>
        <v>-0.12501516007268948</v>
      </c>
      <c r="N442" s="13">
        <f t="shared" si="47"/>
        <v>4.3416187886084585E-5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7.5670323643269333</v>
      </c>
      <c r="H443" s="10">
        <f t="shared" si="48"/>
        <v>-0.11668506477718915</v>
      </c>
      <c r="I443">
        <f t="shared" si="44"/>
        <v>-1.4002207773262698</v>
      </c>
      <c r="K443">
        <f t="shared" si="45"/>
        <v>-0.12326516711102914</v>
      </c>
      <c r="M443">
        <f t="shared" si="46"/>
        <v>-0.12326516711102914</v>
      </c>
      <c r="N443" s="13">
        <f t="shared" si="47"/>
        <v>4.3297746723806455E-5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7.5797811139641702</v>
      </c>
      <c r="H444" s="10">
        <f t="shared" si="48"/>
        <v>-0.11496903031718889</v>
      </c>
      <c r="I444">
        <f t="shared" si="44"/>
        <v>-1.3796283638062667</v>
      </c>
      <c r="K444">
        <f t="shared" si="45"/>
        <v>-0.12153960921844235</v>
      </c>
      <c r="M444">
        <f t="shared" si="46"/>
        <v>-0.12153960921844235</v>
      </c>
      <c r="N444" s="13">
        <f t="shared" si="47"/>
        <v>4.3172507097597236E-5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7.5925298636014089</v>
      </c>
      <c r="H445" s="10">
        <f t="shared" si="48"/>
        <v>-0.11327761242079958</v>
      </c>
      <c r="I445">
        <f t="shared" si="44"/>
        <v>-1.3593313490495949</v>
      </c>
      <c r="K445">
        <f t="shared" si="45"/>
        <v>-0.11983814693497127</v>
      </c>
      <c r="M445">
        <f t="shared" si="46"/>
        <v>-0.11983814693497127</v>
      </c>
      <c r="N445" s="13">
        <f t="shared" si="47"/>
        <v>4.304061311163808E-5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7.6052786132386458</v>
      </c>
      <c r="H446" s="10">
        <f t="shared" si="48"/>
        <v>-0.11161046765699538</v>
      </c>
      <c r="I446">
        <f t="shared" si="44"/>
        <v>-1.3393256118839445</v>
      </c>
      <c r="K446">
        <f t="shared" si="45"/>
        <v>-0.11816044546820512</v>
      </c>
      <c r="M446">
        <f t="shared" si="46"/>
        <v>-0.11816044546820512</v>
      </c>
      <c r="N446" s="13">
        <f t="shared" si="47"/>
        <v>4.2902209327339896E-5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7.6180273628758846</v>
      </c>
      <c r="H447" s="10">
        <f t="shared" si="48"/>
        <v>-0.10996725723856381</v>
      </c>
      <c r="I447">
        <f t="shared" si="44"/>
        <v>-1.3196070868627656</v>
      </c>
      <c r="K447">
        <f t="shared" si="45"/>
        <v>-0.1165061746304604</v>
      </c>
      <c r="M447">
        <f t="shared" si="46"/>
        <v>-0.1165061746304604</v>
      </c>
      <c r="N447" s="13">
        <f t="shared" si="47"/>
        <v>4.27574406580477E-5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7.6307761125131215</v>
      </c>
      <c r="H448" s="10">
        <f t="shared" si="48"/>
        <v>-0.10834764696156216</v>
      </c>
      <c r="I448">
        <f t="shared" si="44"/>
        <v>-1.3001717635387458</v>
      </c>
      <c r="K448">
        <f t="shared" si="45"/>
        <v>-0.11487500877677327</v>
      </c>
      <c r="M448">
        <f t="shared" si="46"/>
        <v>-0.11487500877677327</v>
      </c>
      <c r="N448" s="13">
        <f t="shared" si="47"/>
        <v>4.2606452266676162E-5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7.6435248621503602</v>
      </c>
      <c r="H449" s="10">
        <f t="shared" si="48"/>
        <v>-0.10675130714552408</v>
      </c>
      <c r="I449">
        <f t="shared" si="44"/>
        <v>-1.2810156857462891</v>
      </c>
      <c r="K449">
        <f t="shared" si="45"/>
        <v>-0.11326662674368408</v>
      </c>
      <c r="M449">
        <f t="shared" si="46"/>
        <v>-0.11326662674368408</v>
      </c>
      <c r="N449" s="13">
        <f t="shared" si="47"/>
        <v>4.2449389466167771E-5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7.6562736117875971</v>
      </c>
      <c r="H450" s="10">
        <f t="shared" si="48"/>
        <v>-0.10517791257441086</v>
      </c>
      <c r="I450">
        <f t="shared" si="44"/>
        <v>-1.2621349508929303</v>
      </c>
      <c r="K450">
        <f t="shared" si="45"/>
        <v>-0.11168071178881399</v>
      </c>
      <c r="M450">
        <f t="shared" si="46"/>
        <v>-0.11168071178881399</v>
      </c>
      <c r="N450" s="13">
        <f t="shared" si="47"/>
        <v>4.2286397622841887E-5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7.669022361424835</v>
      </c>
      <c r="H451" s="10">
        <f t="shared" si="48"/>
        <v>-0.10362714243829585</v>
      </c>
      <c r="I451">
        <f t="shared" si="44"/>
        <v>-1.2435257092595502</v>
      </c>
      <c r="K451">
        <f t="shared" si="45"/>
        <v>-0.11011695153121813</v>
      </c>
      <c r="M451">
        <f t="shared" si="46"/>
        <v>-0.11011695153121813</v>
      </c>
      <c r="N451" s="13">
        <f t="shared" si="47"/>
        <v>4.2117622062576705E-5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7.6817711110620737</v>
      </c>
      <c r="H452" s="10">
        <f t="shared" si="48"/>
        <v>-0.10209868027577668</v>
      </c>
      <c r="I452">
        <f t="shared" si="44"/>
        <v>-1.2251841633093201</v>
      </c>
      <c r="K452">
        <f t="shared" si="45"/>
        <v>-0.10857503789251115</v>
      </c>
      <c r="M452">
        <f t="shared" si="46"/>
        <v>-0.10857503789251115</v>
      </c>
      <c r="N452" s="13">
        <f t="shared" si="47"/>
        <v>4.1943207979834596E-5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7.6945198606993115</v>
      </c>
      <c r="H453" s="10">
        <f t="shared" si="48"/>
        <v>-0.10059221391710417</v>
      </c>
      <c r="I453">
        <f t="shared" si="44"/>
        <v>-1.2071065670052501</v>
      </c>
      <c r="K453">
        <f t="shared" si="45"/>
        <v>-0.10705466703875273</v>
      </c>
      <c r="M453">
        <f t="shared" si="46"/>
        <v>-0.10705466703875273</v>
      </c>
      <c r="N453" s="13">
        <f t="shared" si="47"/>
        <v>4.1763300349505208E-5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7.7072686103365493</v>
      </c>
      <c r="H454" s="10">
        <f t="shared" si="48"/>
        <v>-9.9107435428022111E-2</v>
      </c>
      <c r="I454">
        <f t="shared" si="44"/>
        <v>-1.1892892251362652</v>
      </c>
      <c r="K454">
        <f t="shared" si="45"/>
        <v>-0.10555553932308534</v>
      </c>
      <c r="M454">
        <f t="shared" si="46"/>
        <v>-0.10555553932308534</v>
      </c>
      <c r="N454" s="13">
        <f t="shared" si="47"/>
        <v>4.1578043841529583E-5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7.7200173599737862</v>
      </c>
      <c r="H455" s="10">
        <f t="shared" si="48"/>
        <v>-9.7644041054307892E-2</v>
      </c>
      <c r="I455">
        <f t="shared" si="44"/>
        <v>-1.1717284926516947</v>
      </c>
      <c r="K455">
        <f t="shared" si="45"/>
        <v>-0.10407735922911714</v>
      </c>
      <c r="M455">
        <f t="shared" si="46"/>
        <v>-0.10407735922911714</v>
      </c>
      <c r="N455" s="13">
        <f t="shared" si="47"/>
        <v>4.138758273833094E-5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7.7327661096110232</v>
      </c>
      <c r="H456" s="10">
        <f t="shared" si="48"/>
        <v>-9.6201731167007296E-2</v>
      </c>
      <c r="I456">
        <f t="shared" si="44"/>
        <v>-1.1544207740040875</v>
      </c>
      <c r="K456">
        <f t="shared" si="45"/>
        <v>-0.10261983531503673</v>
      </c>
      <c r="M456">
        <f t="shared" si="46"/>
        <v>-0.10261983531503673</v>
      </c>
      <c r="N456" s="13">
        <f t="shared" si="47"/>
        <v>4.1192060854952575E-5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7.745514859248261</v>
      </c>
      <c r="H457" s="10">
        <f t="shared" si="48"/>
        <v>-9.478021020835431E-2</v>
      </c>
      <c r="I457">
        <f t="shared" si="44"/>
        <v>-1.1373625225002517</v>
      </c>
      <c r="K457">
        <f t="shared" si="45"/>
        <v>-0.10118268015845749</v>
      </c>
      <c r="M457">
        <f t="shared" si="46"/>
        <v>-0.10118268015845749</v>
      </c>
      <c r="N457" s="13">
        <f t="shared" si="47"/>
        <v>4.0991621461974276E-5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7.7582636088855006</v>
      </c>
      <c r="H458" s="10">
        <f t="shared" si="48"/>
        <v>-9.3379186638368736E-2</v>
      </c>
      <c r="I458">
        <f t="shared" si="44"/>
        <v>-1.1205502396604248</v>
      </c>
      <c r="K458">
        <f t="shared" si="45"/>
        <v>-9.9765610301977725E-2</v>
      </c>
      <c r="M458">
        <f t="shared" si="46"/>
        <v>-9.9765610301977725E-2</v>
      </c>
      <c r="N458" s="13">
        <f t="shared" si="47"/>
        <v>4.0786407211104868E-5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7.7710123585227375</v>
      </c>
      <c r="H459" s="10">
        <f t="shared" si="48"/>
        <v>-9.1998372882123966E-2</v>
      </c>
      <c r="I459">
        <f t="shared" si="44"/>
        <v>-1.1039804745854875</v>
      </c>
      <c r="K459">
        <f t="shared" si="45"/>
        <v>-9.8368346199450271E-2</v>
      </c>
      <c r="M459">
        <f t="shared" si="46"/>
        <v>-9.8368346199450271E-2</v>
      </c>
      <c r="N459" s="13">
        <f t="shared" si="47"/>
        <v>4.0576560063449094E-5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7.7837611081599745</v>
      </c>
      <c r="H460" s="10">
        <f t="shared" si="48"/>
        <v>-9.0637485277676011E-2</v>
      </c>
      <c r="I460">
        <f t="shared" si="44"/>
        <v>-1.0876498233321121</v>
      </c>
      <c r="K460">
        <f t="shared" si="45"/>
        <v>-9.6990612162952308E-2</v>
      </c>
      <c r="M460">
        <f t="shared" si="46"/>
        <v>-9.6990612162952308E-2</v>
      </c>
      <c r="N460" s="13">
        <f t="shared" si="47"/>
        <v>4.0362221220420506E-5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7.7965098577972123</v>
      </c>
      <c r="H461" s="10">
        <f t="shared" si="48"/>
        <v>-8.9296244024647337E-2</v>
      </c>
      <c r="I461">
        <f t="shared" si="44"/>
        <v>-1.0715549282957681</v>
      </c>
      <c r="K461">
        <f t="shared" si="45"/>
        <v>-9.5632136310448076E-2</v>
      </c>
      <c r="M461">
        <f t="shared" si="46"/>
        <v>-9.5632136310448076E-2</v>
      </c>
      <c r="N461" s="13">
        <f t="shared" si="47"/>
        <v>4.0143531057269325E-5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7.809258607434451</v>
      </c>
      <c r="H462" s="10">
        <f t="shared" si="48"/>
        <v>-8.7974373133456921E-2</v>
      </c>
      <c r="I462">
        <f t="shared" si="44"/>
        <v>-1.0556924776014831</v>
      </c>
      <c r="K462">
        <f t="shared" si="45"/>
        <v>-9.4292650514136128E-2</v>
      </c>
      <c r="M462">
        <f t="shared" si="46"/>
        <v>-9.4292650514136128E-2</v>
      </c>
      <c r="N462" s="13">
        <f t="shared" si="47"/>
        <v>3.9920629059202505E-5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7.8220073570716888</v>
      </c>
      <c r="H463" s="10">
        <f t="shared" si="48"/>
        <v>-8.6671600375189894E-2</v>
      </c>
      <c r="I463">
        <f t="shared" si="44"/>
        <v>-1.0400592045022787</v>
      </c>
      <c r="K463">
        <f t="shared" si="45"/>
        <v>-9.2971890349472106E-2</v>
      </c>
      <c r="M463">
        <f t="shared" si="46"/>
        <v>-9.2971890349472106E-2</v>
      </c>
      <c r="N463" s="13">
        <f t="shared" si="47"/>
        <v>3.9693653760040943E-5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7.8347561067089266</v>
      </c>
      <c r="H464" s="10">
        <f t="shared" si="48"/>
        <v>-8.5387657232097944E-2</v>
      </c>
      <c r="I464">
        <f t="shared" si="44"/>
        <v>-1.0246518867851753</v>
      </c>
      <c r="K464">
        <f t="shared" si="45"/>
        <v>-9.166959504485811E-2</v>
      </c>
      <c r="M464">
        <f t="shared" si="46"/>
        <v>-9.166959504485811E-2</v>
      </c>
      <c r="N464" s="13">
        <f t="shared" si="47"/>
        <v>3.9462742683385978E-5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7.8475048563461636</v>
      </c>
      <c r="H465" s="10">
        <f t="shared" si="48"/>
        <v>-8.4122278848724738E-2</v>
      </c>
      <c r="I465">
        <f t="shared" si="44"/>
        <v>-1.0094673461846968</v>
      </c>
      <c r="K465">
        <f t="shared" si="45"/>
        <v>-9.0385507431994361E-2</v>
      </c>
      <c r="M465">
        <f t="shared" si="46"/>
        <v>-9.0385507431994361E-2</v>
      </c>
      <c r="N465" s="13">
        <f t="shared" si="47"/>
        <v>3.9228032286285608E-5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7.8602536059834023</v>
      </c>
      <c r="H466" s="10">
        <f t="shared" si="48"/>
        <v>-8.2875203983647366E-2</v>
      </c>
      <c r="I466">
        <f t="shared" si="44"/>
        <v>-0.9945024478037684</v>
      </c>
      <c r="K466">
        <f t="shared" si="45"/>
        <v>-8.91193738968791E-2</v>
      </c>
      <c r="M466">
        <f t="shared" si="46"/>
        <v>-8.91193738968791E-2</v>
      </c>
      <c r="N466" s="13">
        <f t="shared" si="47"/>
        <v>3.89896579053084E-5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7.8730023556206392</v>
      </c>
      <c r="H467" s="10">
        <f t="shared" si="48"/>
        <v>-8.1646174961827897E-2</v>
      </c>
      <c r="I467">
        <f t="shared" si="44"/>
        <v>-0.97975409954193471</v>
      </c>
      <c r="K467">
        <f t="shared" si="45"/>
        <v>-8.7870944331456771E-2</v>
      </c>
      <c r="M467">
        <f t="shared" si="46"/>
        <v>-8.7870944331456771E-2</v>
      </c>
      <c r="N467" s="13">
        <f t="shared" si="47"/>
        <v>3.8747753705069853E-5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7.8857511052578779</v>
      </c>
      <c r="H468" s="10">
        <f t="shared" si="48"/>
        <v>-8.0434937627566885E-2</v>
      </c>
      <c r="I468">
        <f t="shared" ref="I468:I469" si="50">H468*$E$6</f>
        <v>-0.96521925153080268</v>
      </c>
      <c r="K468">
        <f t="shared" ref="K468:K469" si="51">(1/2)*(($L$9/2)*$L$4*EXP(-$L$7*$O$6*(G468/$O$6-1))+($L$9/2)*$L$4*EXP(-$L$7*$O$6*(($H$4/$E$4)*G468/$O$6-1))-(($L$9/2)*$L$6*EXP(-$L$5*$O$6*(G468/$O$6-1))+($L$9/2)*$L$6*EXP(-$L$5*$O$6*(($H$4/$E$4)*G468/$O$6-1))))</f>
        <v>-8.6639972085897993E-2</v>
      </c>
      <c r="M468">
        <f t="shared" ref="M468:M469" si="52">(1/2)*(($L$9/2)*$O$4*EXP(-$O$8*$O$6*(G468/$O$6-1))+($L$9/2)*$O$4*EXP(-$O$8*$O$6*(($H$4/$E$4)*G468/$O$6-1))-(($L$9/2)*$O$7*EXP(-$O$5*$O$6*(G468/$O$6-1))+($L$9/2)*$O$7*EXP(-$O$5*$O$6*(($H$4/$E$4)*G468/$O$6-1))))</f>
        <v>-8.6639972085897993E-2</v>
      </c>
      <c r="N468" s="13">
        <f t="shared" ref="N468:N469" si="53">(M468-H468)^2*O468</f>
        <v>3.8502452629076416E-5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7.8984998548951149</v>
      </c>
      <c r="H469" s="10">
        <f t="shared" si="48"/>
        <v>-7.9241241298052142E-2</v>
      </c>
      <c r="I469">
        <f t="shared" si="50"/>
        <v>-0.95089489557662565</v>
      </c>
      <c r="K469">
        <f t="shared" si="51"/>
        <v>-8.5426213921510535E-2</v>
      </c>
      <c r="M469">
        <f t="shared" si="52"/>
        <v>-8.5426213921510535E-2</v>
      </c>
      <c r="N469" s="13">
        <f t="shared" si="53"/>
        <v>3.8253886352929794E-5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255E-FDDF-4EBF-B737-36A4EB985054}">
  <dimension ref="A2:AA469"/>
  <sheetViews>
    <sheetView workbookViewId="0">
      <selection activeCell="B3" sqref="B3:B6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170</v>
      </c>
      <c r="B3" s="66" t="s">
        <v>0</v>
      </c>
      <c r="D3" s="15" t="str">
        <f>A3</f>
        <v>BCC</v>
      </c>
      <c r="E3" s="1" t="str">
        <f>B3</f>
        <v>B</v>
      </c>
      <c r="K3" s="15" t="str">
        <f>A3</f>
        <v>BCC</v>
      </c>
      <c r="L3" s="1" t="str">
        <f>B3</f>
        <v>B</v>
      </c>
      <c r="N3" s="15" t="str">
        <f>A3</f>
        <v>BCC</v>
      </c>
      <c r="O3" s="1" t="str">
        <f>L3</f>
        <v>B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6">
        <v>-0.15655901999999999</v>
      </c>
      <c r="D4" s="21" t="s">
        <v>8</v>
      </c>
      <c r="E4" s="4">
        <f>E11</f>
        <v>1.8779517489899733</v>
      </c>
      <c r="F4" t="s">
        <v>184</v>
      </c>
      <c r="K4" s="2" t="s">
        <v>263</v>
      </c>
      <c r="L4" s="4">
        <f>O4</f>
        <v>5.2185562328935002E-2</v>
      </c>
      <c r="N4" s="12" t="s">
        <v>263</v>
      </c>
      <c r="O4" s="4">
        <v>5.2185562328935002E-2</v>
      </c>
      <c r="P4" t="s">
        <v>46</v>
      </c>
      <c r="Q4" s="26" t="s">
        <v>268</v>
      </c>
      <c r="R4">
        <f>$O$6*SQRT(2)</f>
        <v>2.655769332868279</v>
      </c>
      <c r="S4" t="s">
        <v>274</v>
      </c>
      <c r="X4" s="27"/>
    </row>
    <row r="5" spans="1:27" x14ac:dyDescent="0.4">
      <c r="A5" s="2" t="s">
        <v>20</v>
      </c>
      <c r="B5" s="69">
        <v>6.6229776379710001</v>
      </c>
      <c r="D5" s="2" t="s">
        <v>3</v>
      </c>
      <c r="E5" s="5">
        <f>O10</f>
        <v>2.0220057259940472E-2</v>
      </c>
      <c r="K5" s="2" t="s">
        <v>2</v>
      </c>
      <c r="L5" s="4">
        <f>O5</f>
        <v>8.819886081924416</v>
      </c>
      <c r="N5" s="12" t="s">
        <v>2</v>
      </c>
      <c r="O5" s="4">
        <v>8.819886081924416</v>
      </c>
      <c r="P5" t="s">
        <v>46</v>
      </c>
      <c r="Q5" s="28" t="s">
        <v>24</v>
      </c>
      <c r="R5" s="29">
        <f>O4</f>
        <v>5.2185562328935002E-2</v>
      </c>
      <c r="S5" s="29">
        <f>O5</f>
        <v>8.819886081924416</v>
      </c>
      <c r="T5" s="29">
        <f>O6</f>
        <v>1.8779125045384333</v>
      </c>
      <c r="U5" s="29">
        <f>($O$6+$O$6*SQRT(2))/2</f>
        <v>2.2668409187033562</v>
      </c>
      <c r="V5" s="30" t="s">
        <v>110</v>
      </c>
      <c r="W5" s="30" t="str">
        <f>B3</f>
        <v>B</v>
      </c>
      <c r="X5" s="31" t="str">
        <f>B3</f>
        <v>B</v>
      </c>
    </row>
    <row r="6" spans="1:27" x14ac:dyDescent="0.4">
      <c r="A6" s="2" t="s">
        <v>0</v>
      </c>
      <c r="B6" s="67">
        <v>1.4430000000000001</v>
      </c>
      <c r="D6" s="2" t="s">
        <v>13</v>
      </c>
      <c r="E6" s="1">
        <v>6</v>
      </c>
      <c r="F6" t="s">
        <v>284</v>
      </c>
      <c r="K6" s="18" t="s">
        <v>264</v>
      </c>
      <c r="L6" s="4">
        <f>2*L4</f>
        <v>0.10437112465787</v>
      </c>
      <c r="N6" s="12" t="s">
        <v>23</v>
      </c>
      <c r="O6" s="4">
        <v>1.8779125045384333</v>
      </c>
      <c r="P6" t="s">
        <v>46</v>
      </c>
    </row>
    <row r="7" spans="1:27" x14ac:dyDescent="0.4">
      <c r="A7" s="63" t="s">
        <v>1</v>
      </c>
      <c r="B7" s="67">
        <v>2.4529999999999998</v>
      </c>
      <c r="C7" t="s">
        <v>259</v>
      </c>
      <c r="D7" s="2" t="s">
        <v>26</v>
      </c>
      <c r="E7" s="1">
        <v>1</v>
      </c>
      <c r="F7" t="s">
        <v>283</v>
      </c>
      <c r="K7" s="18" t="s">
        <v>262</v>
      </c>
      <c r="L7" s="4">
        <f>2*L5</f>
        <v>17.639772163848832</v>
      </c>
      <c r="N7" s="18" t="s">
        <v>264</v>
      </c>
      <c r="O7" s="4">
        <f>2*O4</f>
        <v>0.10437112465787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v>1</v>
      </c>
      <c r="F8" t="s">
        <v>278</v>
      </c>
      <c r="N8" s="18" t="s">
        <v>262</v>
      </c>
      <c r="O8" s="4">
        <f>2*O5</f>
        <v>17.639772163848832</v>
      </c>
      <c r="Q8" s="26" t="s">
        <v>268</v>
      </c>
      <c r="R8">
        <f>$O$6*SQRT(2)</f>
        <v>2.655769332868279</v>
      </c>
      <c r="S8" t="s">
        <v>280</v>
      </c>
      <c r="X8" s="27"/>
    </row>
    <row r="9" spans="1:27" x14ac:dyDescent="0.4">
      <c r="A9" s="11" t="s">
        <v>21</v>
      </c>
      <c r="K9" s="3" t="s">
        <v>13</v>
      </c>
      <c r="L9" s="1">
        <f>E6</f>
        <v>6</v>
      </c>
      <c r="M9" t="s">
        <v>279</v>
      </c>
      <c r="N9" s="3" t="s">
        <v>66</v>
      </c>
      <c r="O9" s="1">
        <f>O8/O5</f>
        <v>2</v>
      </c>
      <c r="Q9" s="28" t="s">
        <v>244</v>
      </c>
      <c r="R9" s="29">
        <f>O4</f>
        <v>5.2185562328935002E-2</v>
      </c>
      <c r="S9" s="29">
        <f>O5</f>
        <v>8.819886081924416</v>
      </c>
      <c r="T9" s="29">
        <f>O6</f>
        <v>1.8779125045384333</v>
      </c>
      <c r="U9" s="29">
        <f>($O$6+$O$6*SQRT(2))/2</f>
        <v>2.2668409187033562</v>
      </c>
      <c r="V9" s="30" t="s">
        <v>110</v>
      </c>
      <c r="W9" s="30" t="str">
        <f>B3</f>
        <v>B</v>
      </c>
      <c r="X9" s="31" t="str">
        <f>B3</f>
        <v>B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3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1.8779517489899733</v>
      </c>
      <c r="D11" s="3" t="s">
        <v>8</v>
      </c>
      <c r="E11" s="4">
        <f>$B$11/$E$8</f>
        <v>1.8779517489899733</v>
      </c>
      <c r="F11" t="s">
        <v>281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2.0669533506997717</v>
      </c>
      <c r="D12" s="3" t="s">
        <v>2</v>
      </c>
      <c r="E12" s="4">
        <f>(9*$B$6*$B$5/(-$B$4))^(1/2)</f>
        <v>23.439158592732582</v>
      </c>
      <c r="N12" s="22" t="s">
        <v>267</v>
      </c>
      <c r="O12" s="20">
        <f>(O6-E4)/E4*100</f>
        <v>-2.0897475966104263E-3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-0.3023381934213889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-0.15655901999999999</v>
      </c>
    </row>
    <row r="16" spans="1:27" x14ac:dyDescent="0.4">
      <c r="D16" s="3" t="s">
        <v>9</v>
      </c>
      <c r="E16" s="4">
        <f>$E$15*$E$6</f>
        <v>-0.93935411999999996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1.6516163215366177E-2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1.7978314775407993</v>
      </c>
      <c r="H19" s="10">
        <f>-(-$B$4)*(1+D19+$E$5*D19^3)*EXP(-D19)</f>
        <v>8.6050808897605406E-3</v>
      </c>
      <c r="I19">
        <f>H19*$E$6</f>
        <v>5.1630485338563244E-2</v>
      </c>
      <c r="K19">
        <f>(1/2)*($L$9*$L$4*EXP(-$L$7*$O$6*(G19/$O$6-1))-($L$9*$L$6*EXP(-$L$5*$O$6*(G19/$O$6-1))))</f>
        <v>8.4044295937459879E-3</v>
      </c>
      <c r="M19">
        <f>(1/2)*($L$9*$O$4*EXP(-$O$8*$O$6*(G19/$O$6-1))-($L$9*$O$7*EXP(-$O$5*$O$6*(G19/$O$6-1))))</f>
        <v>8.4044295937459879E-3</v>
      </c>
      <c r="N19" s="13">
        <f>(M19-H19)^2*O19</f>
        <v>4.0260942592319672E-8</v>
      </c>
      <c r="O19" s="13">
        <v>1</v>
      </c>
      <c r="P19" s="14">
        <f>SUMSQ(N26:N295)</f>
        <v>2.9880779303837149E-13</v>
      </c>
      <c r="Q19" s="1" t="s">
        <v>61</v>
      </c>
      <c r="R19" s="19">
        <f>O8/(O8-O5)*-B4/SQRT(L9)</f>
        <v>0.12782990454339549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1.7994338829697827</v>
      </c>
      <c r="H20" s="10">
        <f>-(-$B$4)*(1+D20+$E$5*D20^3)*EXP(-D20)</f>
        <v>-4.0423147272166375E-4</v>
      </c>
      <c r="I20">
        <f t="shared" ref="I20:I83" si="2">H20*$E$6</f>
        <v>-2.4253888363299824E-3</v>
      </c>
      <c r="K20">
        <f t="shared" ref="K20:K83" si="3">(1/2)*($L$9*$L$4*EXP(-$L$7*$O$6*(G20/$O$6-1))-($L$9*$L$6*EXP(-$L$5*$O$6*(G20/$O$6-1))))</f>
        <v>-6.0947802585198385E-4</v>
      </c>
      <c r="M20">
        <f t="shared" ref="M20:M83" si="4">(1/2)*($L$9*$O$4*EXP(-$O$8*$O$6*(G20/$O$6-1))-($L$9*$O$7*EXP(-$O$5*$O$6*(G20/$O$6-1))))</f>
        <v>-6.0947802585198385E-4</v>
      </c>
      <c r="N20" s="13">
        <f t="shared" ref="N20:N83" si="5">(M20-H20)^2*O20</f>
        <v>4.2126147571877312E-8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1.8010362883987663</v>
      </c>
      <c r="H21" s="10">
        <f t="shared" ref="H21:H84" si="6">-(-$B$4)*(1+D21+$E$5*D21^3)*EXP(-D21)</f>
        <v>-9.0406795866543981E-3</v>
      </c>
      <c r="I21">
        <f t="shared" si="2"/>
        <v>-5.4244077519926388E-2</v>
      </c>
      <c r="K21">
        <f t="shared" si="3"/>
        <v>-9.2489544684973835E-3</v>
      </c>
      <c r="M21">
        <f t="shared" si="4"/>
        <v>-9.2489544684973835E-3</v>
      </c>
      <c r="N21" s="13">
        <f t="shared" si="5"/>
        <v>4.337842640670953E-8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2.4494897427831779</v>
      </c>
      <c r="U21" s="1" t="s">
        <v>55</v>
      </c>
      <c r="V21" s="1">
        <f>R21-T21</f>
        <v>-1.4494897427831779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1.8026386938277499</v>
      </c>
      <c r="H22" s="10">
        <f t="shared" si="6"/>
        <v>-1.7316271419477898E-2</v>
      </c>
      <c r="I22">
        <f t="shared" si="2"/>
        <v>-0.10389762851686739</v>
      </c>
      <c r="K22">
        <f t="shared" si="3"/>
        <v>-1.7526164343942607E-2</v>
      </c>
      <c r="M22">
        <f t="shared" si="4"/>
        <v>-1.7526164343942607E-2</v>
      </c>
      <c r="N22" s="13">
        <f t="shared" si="5"/>
        <v>4.405503974034819E-8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1.8042410992567333</v>
      </c>
      <c r="H23" s="10">
        <f t="shared" si="6"/>
        <v>-2.5242662559050815E-2</v>
      </c>
      <c r="I23">
        <f t="shared" si="2"/>
        <v>-0.15145597535430488</v>
      </c>
      <c r="K23">
        <f t="shared" si="3"/>
        <v>-2.5452908964931131E-2</v>
      </c>
      <c r="M23">
        <f t="shared" si="4"/>
        <v>-2.5452908964931131E-2</v>
      </c>
      <c r="N23" s="13">
        <f t="shared" si="5"/>
        <v>4.4203551185590658E-8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1.8058435046857166</v>
      </c>
      <c r="H24" s="10">
        <f t="shared" si="6"/>
        <v>-3.2831166069117082E-2</v>
      </c>
      <c r="I24">
        <f t="shared" si="2"/>
        <v>-0.19698699641470249</v>
      </c>
      <c r="K24">
        <f t="shared" si="3"/>
        <v>-3.3040636812930901E-2</v>
      </c>
      <c r="M24">
        <f t="shared" si="4"/>
        <v>-3.3040636812930901E-2</v>
      </c>
      <c r="N24" s="13">
        <f t="shared" si="5"/>
        <v>4.3877992513914743E-8</v>
      </c>
      <c r="O24" s="13">
        <v>1</v>
      </c>
      <c r="Q24" s="17" t="s">
        <v>57</v>
      </c>
      <c r="R24" s="19">
        <f>O5/(O8-O5)*-B4/L9</f>
        <v>2.6093169999999999E-2</v>
      </c>
      <c r="V24" s="15" t="str">
        <f>D3</f>
        <v>BCC</v>
      </c>
      <c r="W24" s="1" t="str">
        <f>E3</f>
        <v>B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1.8074459101147002</v>
      </c>
      <c r="H25" s="10">
        <f t="shared" si="6"/>
        <v>-4.0092762077565285E-2</v>
      </c>
      <c r="I25">
        <f t="shared" si="2"/>
        <v>-0.24055657246539169</v>
      </c>
      <c r="K25">
        <f t="shared" si="3"/>
        <v>-4.030045370740698E-2</v>
      </c>
      <c r="M25">
        <f t="shared" si="4"/>
        <v>-4.030045370740698E-2</v>
      </c>
      <c r="N25" s="13">
        <f t="shared" si="5"/>
        <v>4.3135813106299902E-8</v>
      </c>
      <c r="O25" s="13">
        <v>1</v>
      </c>
      <c r="Q25" s="17" t="s">
        <v>58</v>
      </c>
      <c r="R25" s="19">
        <f>O8/(O8-O5)*-B4/SQRT(L9)</f>
        <v>0.12782990454339549</v>
      </c>
      <c r="V25" s="2" t="s">
        <v>102</v>
      </c>
      <c r="W25" s="1">
        <f>(-B4/(12*PI()*B6*W26))^(1/2)</f>
        <v>4.5178391633515315E-2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1.8090483155436836</v>
      </c>
      <c r="H26" s="10">
        <f t="shared" si="6"/>
        <v>-4.7038107104557379E-2</v>
      </c>
      <c r="I26">
        <f t="shared" si="2"/>
        <v>-0.28222864262734426</v>
      </c>
      <c r="K26">
        <f t="shared" si="3"/>
        <v>-4.7243132686960121E-2</v>
      </c>
      <c r="M26">
        <f t="shared" si="4"/>
        <v>-4.7243132686960121E-2</v>
      </c>
      <c r="N26" s="13">
        <f t="shared" si="5"/>
        <v>4.2035489439583411E-8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1.8106507209726672</v>
      </c>
      <c r="H27" s="10">
        <f t="shared" si="6"/>
        <v>-5.3677543137418425E-2</v>
      </c>
      <c r="I27">
        <f t="shared" si="2"/>
        <v>-0.32206525882451054</v>
      </c>
      <c r="K27">
        <f t="shared" si="3"/>
        <v>-5.3879123610437896E-2</v>
      </c>
      <c r="M27">
        <f t="shared" si="4"/>
        <v>-5.3879123610437896E-2</v>
      </c>
      <c r="N27" s="13">
        <f t="shared" si="5"/>
        <v>4.0634687102753529E-8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2.4529999999999998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1.8122531264016506</v>
      </c>
      <c r="H28" s="10">
        <f t="shared" si="6"/>
        <v>-6.0021106459001022E-2</v>
      </c>
      <c r="I28">
        <f t="shared" si="2"/>
        <v>-0.36012663875400613</v>
      </c>
      <c r="K28">
        <f t="shared" si="3"/>
        <v>-6.0218562485865657E-2</v>
      </c>
      <c r="M28">
        <f t="shared" si="4"/>
        <v>-6.0218562485865657E-2</v>
      </c>
      <c r="N28" s="13">
        <f t="shared" si="5"/>
        <v>3.8988882545167122E-8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0.139668517113825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1.8138555318306342</v>
      </c>
      <c r="H29" s="10">
        <f t="shared" si="6"/>
        <v>-6.6078536236062801E-2</v>
      </c>
      <c r="I29">
        <f t="shared" si="2"/>
        <v>-0.39647121741637681</v>
      </c>
      <c r="K29">
        <f t="shared" si="3"/>
        <v>-6.6271280534875521E-2</v>
      </c>
      <c r="M29">
        <f t="shared" si="4"/>
        <v>-6.6271280534875521E-2</v>
      </c>
      <c r="N29" s="13">
        <f t="shared" si="5"/>
        <v>3.715036472480681E-8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1.8154579372596176</v>
      </c>
      <c r="H30" s="10">
        <f t="shared" si="6"/>
        <v>-7.18592828740265E-2</v>
      </c>
      <c r="I30">
        <f t="shared" si="2"/>
        <v>-0.43115569724415903</v>
      </c>
      <c r="K30">
        <f t="shared" si="3"/>
        <v>-7.204681300004101E-2</v>
      </c>
      <c r="M30">
        <f t="shared" si="4"/>
        <v>-7.204681300004101E-2</v>
      </c>
      <c r="N30" s="13">
        <f t="shared" si="5"/>
        <v>3.5167548163017839E-8</v>
      </c>
      <c r="O30" s="13">
        <v>1</v>
      </c>
      <c r="V30" s="22" t="s">
        <v>22</v>
      </c>
      <c r="W30" s="1">
        <f>1/(O5*W25^2)</f>
        <v>55.548903741275609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1.8170603426886009</v>
      </c>
      <c r="H31" s="10">
        <f t="shared" si="6"/>
        <v>-7.7372516144324707E-2</v>
      </c>
      <c r="I31">
        <f t="shared" si="2"/>
        <v>-0.46423509686594822</v>
      </c>
      <c r="K31">
        <f t="shared" si="3"/>
        <v>-7.7554407702365658E-2</v>
      </c>
      <c r="M31">
        <f t="shared" si="4"/>
        <v>-7.7554407702365658E-2</v>
      </c>
      <c r="N31" s="13">
        <f t="shared" si="5"/>
        <v>3.3084538886564372E-8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1.8186627481175845</v>
      </c>
      <c r="H32" s="10">
        <f t="shared" si="6"/>
        <v>-8.2627133090371896E-2</v>
      </c>
      <c r="I32">
        <f t="shared" si="2"/>
        <v>-0.49576279854223138</v>
      </c>
      <c r="K32">
        <f t="shared" si="3"/>
        <v>-8.28030333559443E-2</v>
      </c>
      <c r="M32">
        <f t="shared" si="4"/>
        <v>-8.28030333559443E-2</v>
      </c>
      <c r="N32" s="13">
        <f t="shared" si="5"/>
        <v>3.0940903428442259E-8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1.8202651535465681</v>
      </c>
      <c r="H33" s="10">
        <f t="shared" si="6"/>
        <v>-8.7631765718047497E-2</v>
      </c>
      <c r="I33">
        <f t="shared" si="2"/>
        <v>-0.52579059430828501</v>
      </c>
      <c r="K33">
        <f t="shared" si="3"/>
        <v>-8.7801387646615714E-2</v>
      </c>
      <c r="M33">
        <f t="shared" si="4"/>
        <v>-8.7801387646615714E-2</v>
      </c>
      <c r="N33" s="13">
        <f t="shared" si="5"/>
        <v>2.8771598651201351E-8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1.8218675589755515</v>
      </c>
      <c r="H34" s="10">
        <f t="shared" si="6"/>
        <v>-9.2394788476421269E-2</v>
      </c>
      <c r="I34">
        <f t="shared" si="2"/>
        <v>-0.55436873085852767</v>
      </c>
      <c r="K34">
        <f t="shared" si="3"/>
        <v>-9.2557905081260328E-2</v>
      </c>
      <c r="M34">
        <f t="shared" si="4"/>
        <v>-9.2557905081260328E-2</v>
      </c>
      <c r="N34" s="13">
        <f t="shared" si="5"/>
        <v>2.6607026774221614E-8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1.8234699644045349</v>
      </c>
      <c r="H35" s="10">
        <f t="shared" si="6"/>
        <v>-9.6924325534302691E-2</v>
      </c>
      <c r="I35">
        <f t="shared" si="2"/>
        <v>-0.58154595320581615</v>
      </c>
      <c r="K35">
        <f t="shared" si="3"/>
        <v>-9.7080764614184745E-2</v>
      </c>
      <c r="M35">
        <f t="shared" si="4"/>
        <v>-9.7080764614184745E-2</v>
      </c>
      <c r="N35" s="13">
        <f t="shared" si="5"/>
        <v>2.4473185714343558E-8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1.8250723698335185</v>
      </c>
      <c r="H36" s="10">
        <f t="shared" si="6"/>
        <v>-0.10122825785805072</v>
      </c>
      <c r="I36">
        <f t="shared" si="2"/>
        <v>-0.60736954714830427</v>
      </c>
      <c r="K36">
        <f t="shared" si="3"/>
        <v>-0.10137789705686373</v>
      </c>
      <c r="M36">
        <f t="shared" si="4"/>
        <v>-0.10137789705686373</v>
      </c>
      <c r="N36" s="13">
        <f t="shared" si="5"/>
        <v>2.2391889821400937E-8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1.8266747752625019</v>
      </c>
      <c r="H37" s="10">
        <f t="shared" si="6"/>
        <v>-0.10531423009593735</v>
      </c>
      <c r="I37">
        <f t="shared" si="2"/>
        <v>-0.63188538057562416</v>
      </c>
      <c r="K37">
        <f t="shared" si="3"/>
        <v>-0.10545699227713595</v>
      </c>
      <c r="M37">
        <f t="shared" si="4"/>
        <v>-0.10545699227713595</v>
      </c>
      <c r="N37" s="13">
        <f t="shared" si="5"/>
        <v>2.0381040380582586E-8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1.8282771806914855</v>
      </c>
      <c r="H38" s="10">
        <f t="shared" si="6"/>
        <v>-0.10918965727422277</v>
      </c>
      <c r="I38">
        <f t="shared" si="2"/>
        <v>-0.65513794364533662</v>
      </c>
      <c r="K38">
        <f t="shared" si="3"/>
        <v>-0.10932550619378523</v>
      </c>
      <c r="M38">
        <f t="shared" si="4"/>
        <v>-0.10932550619378523</v>
      </c>
      <c r="N38" s="13">
        <f t="shared" si="5"/>
        <v>1.8454928946288221E-8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1.8298795861204689</v>
      </c>
      <c r="H39" s="10">
        <f t="shared" si="6"/>
        <v>-0.11286173130996191</v>
      </c>
      <c r="I39">
        <f t="shared" si="2"/>
        <v>-0.67717038785977146</v>
      </c>
      <c r="K39">
        <f t="shared" si="3"/>
        <v>-0.11299066757225062</v>
      </c>
      <c r="M39">
        <f t="shared" si="4"/>
        <v>-0.11299066757225062</v>
      </c>
      <c r="N39" s="13">
        <f t="shared" si="5"/>
        <v>1.6624559732984229E-8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1.8314819915494525</v>
      </c>
      <c r="H40" s="10">
        <f t="shared" si="6"/>
        <v>-0.11633742734543409</v>
      </c>
      <c r="I40">
        <f t="shared" si="2"/>
        <v>-0.6980245640726046</v>
      </c>
      <c r="K40">
        <f t="shared" si="3"/>
        <v>-0.11645948462708156</v>
      </c>
      <c r="M40">
        <f t="shared" si="4"/>
        <v>-0.11645948462708156</v>
      </c>
      <c r="N40" s="13">
        <f t="shared" si="5"/>
        <v>1.4897980003168377E-8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1.8330843969784358</v>
      </c>
      <c r="H41" s="10">
        <f t="shared" si="6"/>
        <v>-0.11962350990895743</v>
      </c>
      <c r="I41">
        <f t="shared" si="2"/>
        <v>-0.71774105945374456</v>
      </c>
      <c r="K41">
        <f t="shared" si="3"/>
        <v>-0.11973875143655771</v>
      </c>
      <c r="M41">
        <f t="shared" si="4"/>
        <v>-0.11973875143655771</v>
      </c>
      <c r="N41" s="13">
        <f t="shared" si="5"/>
        <v>1.3280609683647236E-8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1.8346868024074192</v>
      </c>
      <c r="H42" s="10">
        <f t="shared" si="6"/>
        <v>-0.12272653890672651</v>
      </c>
      <c r="I42">
        <f t="shared" si="2"/>
        <v>-0.73635923344035903</v>
      </c>
      <c r="K42">
        <f t="shared" si="3"/>
        <v>-0.12283505417478535</v>
      </c>
      <c r="M42">
        <f t="shared" si="4"/>
        <v>-0.12283505417478535</v>
      </c>
      <c r="N42" s="13">
        <f t="shared" si="5"/>
        <v>1.177556340188244E-8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1.8362892078364028</v>
      </c>
      <c r="H43" s="10">
        <f t="shared" si="6"/>
        <v>-0.12565287545018977</v>
      </c>
      <c r="I43">
        <f t="shared" si="2"/>
        <v>-0.75391725270113863</v>
      </c>
      <c r="K43">
        <f t="shared" si="3"/>
        <v>-0.12575477716638844</v>
      </c>
      <c r="M43">
        <f t="shared" si="4"/>
        <v>-0.12575477716638844</v>
      </c>
      <c r="N43" s="13">
        <f t="shared" si="5"/>
        <v>1.0383959764234544E-8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1.8378916132653864</v>
      </c>
      <c r="H44" s="10">
        <f t="shared" si="6"/>
        <v>-0.12840868752336501</v>
      </c>
      <c r="I44">
        <f t="shared" si="2"/>
        <v>-0.77045212514019012</v>
      </c>
      <c r="K44">
        <f t="shared" si="3"/>
        <v>-0.12850410876880225</v>
      </c>
      <c r="M44">
        <f t="shared" si="4"/>
        <v>-0.12850410876880225</v>
      </c>
      <c r="N44" s="13">
        <f t="shared" si="5"/>
        <v>9.1052140807936684E-9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1.8394940186943698</v>
      </c>
      <c r="H45" s="10">
        <f t="shared" si="6"/>
        <v>-0.13099995549437651</v>
      </c>
      <c r="I45">
        <f t="shared" si="2"/>
        <v>-0.78599973296625913</v>
      </c>
      <c r="K45">
        <f t="shared" si="3"/>
        <v>-0.1310890470870259</v>
      </c>
      <c r="M45">
        <f t="shared" si="4"/>
        <v>-0.1310890470870259</v>
      </c>
      <c r="N45" s="13">
        <f t="shared" si="5"/>
        <v>7.9373118808043743E-9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1.8410964241233532</v>
      </c>
      <c r="H46" s="10">
        <f t="shared" si="6"/>
        <v>-0.13343247747538467</v>
      </c>
      <c r="I46">
        <f t="shared" si="2"/>
        <v>-0.80059486485230802</v>
      </c>
      <c r="K46">
        <f t="shared" si="3"/>
        <v>-0.13351540552554975</v>
      </c>
      <c r="M46">
        <f t="shared" si="4"/>
        <v>-0.13351540552554975</v>
      </c>
      <c r="N46" s="13">
        <f t="shared" si="5"/>
        <v>6.8770615041814326E-9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1.8426988295523368</v>
      </c>
      <c r="H47" s="10">
        <f t="shared" si="6"/>
        <v>-0.13571187453496966</v>
      </c>
      <c r="I47">
        <f t="shared" si="2"/>
        <v>-0.81427124720981792</v>
      </c>
      <c r="K47">
        <f t="shared" si="3"/>
        <v>-0.13578881818204602</v>
      </c>
      <c r="M47">
        <f t="shared" si="4"/>
        <v>-0.13578881818204602</v>
      </c>
      <c r="N47" s="13">
        <f t="shared" si="5"/>
        <v>5.9203248254115504E-9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1.8443012349813204</v>
      </c>
      <c r="H48" s="10">
        <f t="shared" si="6"/>
        <v>-0.13784359576692501</v>
      </c>
      <c r="I48">
        <f t="shared" si="2"/>
        <v>-0.82706157460155005</v>
      </c>
      <c r="K48">
        <f t="shared" si="3"/>
        <v>-0.13791474508728335</v>
      </c>
      <c r="M48">
        <f t="shared" si="4"/>
        <v>-0.13791474508728335</v>
      </c>
      <c r="N48" s="13">
        <f t="shared" si="5"/>
        <v>5.0622257874541981E-9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1.8459036404103037</v>
      </c>
      <c r="H49" s="10">
        <f t="shared" si="6"/>
        <v>-0.13983292321931107</v>
      </c>
      <c r="I49">
        <f t="shared" si="2"/>
        <v>-0.8389975393158664</v>
      </c>
      <c r="K49">
        <f t="shared" si="3"/>
        <v>-0.13989847729559984</v>
      </c>
      <c r="M49">
        <f t="shared" si="4"/>
        <v>-0.13989847729559984</v>
      </c>
      <c r="N49" s="13">
        <f t="shared" si="5"/>
        <v>4.2973369180747031E-9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1.8475060458392871</v>
      </c>
      <c r="H50" s="10">
        <f t="shared" si="6"/>
        <v>-0.14168497668752103</v>
      </c>
      <c r="I50">
        <f t="shared" si="2"/>
        <v>-0.85010986012512624</v>
      </c>
      <c r="K50">
        <f t="shared" si="3"/>
        <v>-0.14174514183014703</v>
      </c>
      <c r="M50">
        <f t="shared" si="4"/>
        <v>-0.14174514183014703</v>
      </c>
      <c r="N50" s="13">
        <f t="shared" si="5"/>
        <v>3.6198443872063518E-9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1.8491084512682707</v>
      </c>
      <c r="H51" s="10">
        <f t="shared" si="6"/>
        <v>-0.14340471837500873</v>
      </c>
      <c r="I51">
        <f t="shared" si="2"/>
        <v>-0.8604283102500524</v>
      </c>
      <c r="K51">
        <f t="shared" si="3"/>
        <v>-0.1434597064869958</v>
      </c>
      <c r="M51">
        <f t="shared" si="4"/>
        <v>-0.1434597064869958</v>
      </c>
      <c r="N51" s="13">
        <f t="shared" si="5"/>
        <v>3.0236924599019275E-9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1.8507108566972543</v>
      </c>
      <c r="H52" s="10">
        <f t="shared" si="6"/>
        <v>-0.14499695742523588</v>
      </c>
      <c r="I52">
        <f t="shared" si="2"/>
        <v>-0.8699817445514153</v>
      </c>
      <c r="K52">
        <f t="shared" si="3"/>
        <v>-0.14504698450209136</v>
      </c>
      <c r="M52">
        <f t="shared" si="4"/>
        <v>-0.14504698450209136</v>
      </c>
      <c r="N52" s="13">
        <f t="shared" si="5"/>
        <v>2.5027084187035498E-9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1.8523132621262377</v>
      </c>
      <c r="H53" s="10">
        <f t="shared" si="6"/>
        <v>-0.14646635432830035</v>
      </c>
      <c r="I53">
        <f t="shared" si="2"/>
        <v>-0.87879812596980211</v>
      </c>
      <c r="K53">
        <f t="shared" si="3"/>
        <v>-0.14651163908491888</v>
      </c>
      <c r="M53">
        <f t="shared" si="4"/>
        <v>-0.14651163908491888</v>
      </c>
      <c r="N53" s="13">
        <f t="shared" si="5"/>
        <v>2.0507091819989877E-9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1.8539156675552211</v>
      </c>
      <c r="H54" s="10">
        <f t="shared" si="6"/>
        <v>-0.14781742520561705</v>
      </c>
      <c r="I54">
        <f t="shared" si="2"/>
        <v>-0.88690455123370238</v>
      </c>
      <c r="K54">
        <f t="shared" si="3"/>
        <v>-0.1478581878226444</v>
      </c>
      <c r="M54">
        <f t="shared" si="4"/>
        <v>-0.1478581878226444</v>
      </c>
      <c r="N54" s="13">
        <f t="shared" si="5"/>
        <v>1.6615909469180476E-9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1.8555180729842047</v>
      </c>
      <c r="H55" s="10">
        <f t="shared" si="6"/>
        <v>-0.14905454597593376</v>
      </c>
      <c r="I55">
        <f t="shared" si="2"/>
        <v>-0.89432727585560257</v>
      </c>
      <c r="K55">
        <f t="shared" si="3"/>
        <v>-0.14909100695838134</v>
      </c>
      <c r="M55">
        <f t="shared" si="4"/>
        <v>-0.14909100695838134</v>
      </c>
      <c r="N55" s="13">
        <f t="shared" si="5"/>
        <v>1.3294032410430044E-9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1.8571204784131883</v>
      </c>
      <c r="H56" s="10">
        <f t="shared" si="6"/>
        <v>-0.15018195640587853</v>
      </c>
      <c r="I56">
        <f t="shared" si="2"/>
        <v>-0.90109173843527124</v>
      </c>
      <c r="K56">
        <f t="shared" si="3"/>
        <v>-0.15021433554713842</v>
      </c>
      <c r="M56">
        <f t="shared" si="4"/>
        <v>-0.15021433554713842</v>
      </c>
      <c r="N56" s="13">
        <f t="shared" si="5"/>
        <v>1.0484087887280223E-9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1.8587228838421717</v>
      </c>
      <c r="H57" s="10">
        <f t="shared" si="6"/>
        <v>-0.15120376404814992</v>
      </c>
      <c r="I57">
        <f t="shared" si="2"/>
        <v>-0.90722258428889946</v>
      </c>
      <c r="K57">
        <f t="shared" si="3"/>
        <v>-0.15123227949289891</v>
      </c>
      <c r="M57">
        <f t="shared" si="4"/>
        <v>-0.15123227949289891</v>
      </c>
      <c r="N57" s="13">
        <f t="shared" si="5"/>
        <v>8.1313058923295046E-10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1.860325289271155</v>
      </c>
      <c r="H58" s="10">
        <f t="shared" si="6"/>
        <v>-0.15212394807038057</v>
      </c>
      <c r="I58">
        <f t="shared" si="2"/>
        <v>-0.91274368842228348</v>
      </c>
      <c r="K58">
        <f t="shared" si="3"/>
        <v>-0.15214881547018821</v>
      </c>
      <c r="M58">
        <f t="shared" si="4"/>
        <v>-0.15214881547018821</v>
      </c>
      <c r="N58" s="13">
        <f t="shared" si="5"/>
        <v>6.1838757319317246E-10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1.8619276947001386</v>
      </c>
      <c r="H59" s="10">
        <f t="shared" si="6"/>
        <v>-0.15294636297762385</v>
      </c>
      <c r="I59">
        <f t="shared" si="2"/>
        <v>-0.91767817786574302</v>
      </c>
      <c r="K59">
        <f t="shared" si="3"/>
        <v>-0.15296779473339028</v>
      </c>
      <c r="M59">
        <f t="shared" si="4"/>
        <v>-0.15296779473339028</v>
      </c>
      <c r="N59" s="13">
        <f t="shared" si="5"/>
        <v>4.5932015523224222E-10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1.863530100129122</v>
      </c>
      <c r="H60" s="10">
        <f t="shared" si="6"/>
        <v>-0.15367474223133615</v>
      </c>
      <c r="I60">
        <f t="shared" si="2"/>
        <v>-0.92204845338801689</v>
      </c>
      <c r="K60">
        <f t="shared" si="3"/>
        <v>-0.15369294681698167</v>
      </c>
      <c r="M60">
        <f t="shared" si="4"/>
        <v>-0.15369294681698167</v>
      </c>
      <c r="N60" s="13">
        <f t="shared" si="5"/>
        <v>3.3140693852528991E-10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1.8651325055581056</v>
      </c>
      <c r="H61" s="10">
        <f t="shared" si="6"/>
        <v>-0.1543127017676505</v>
      </c>
      <c r="I61">
        <f t="shared" si="2"/>
        <v>-0.92587621060590297</v>
      </c>
      <c r="K61">
        <f t="shared" si="3"/>
        <v>-0.15432788312976919</v>
      </c>
      <c r="M61">
        <f t="shared" si="4"/>
        <v>-0.15432788312976919</v>
      </c>
      <c r="N61" s="13">
        <f t="shared" si="5"/>
        <v>2.3047375577907317E-10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1.866734910987089</v>
      </c>
      <c r="H62" s="10">
        <f t="shared" si="6"/>
        <v>-0.15486374341766473</v>
      </c>
      <c r="I62">
        <f t="shared" si="2"/>
        <v>-0.92918246050598841</v>
      </c>
      <c r="K62">
        <f t="shared" si="3"/>
        <v>-0.1548761004461176</v>
      </c>
      <c r="M62">
        <f t="shared" si="4"/>
        <v>-0.1548761004461176</v>
      </c>
      <c r="N62" s="13">
        <f t="shared" si="5"/>
        <v>1.5269615218502805E-10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1.8683373164160726</v>
      </c>
      <c r="H63" s="10">
        <f t="shared" si="6"/>
        <v>-0.15533125823239466</v>
      </c>
      <c r="I63">
        <f t="shared" si="2"/>
        <v>-0.9319875493943679</v>
      </c>
      <c r="K63">
        <f t="shared" si="3"/>
        <v>-0.1553409842970869</v>
      </c>
      <c r="M63">
        <f t="shared" si="4"/>
        <v>-0.1553409842970869</v>
      </c>
      <c r="N63" s="13">
        <f t="shared" si="5"/>
        <v>9.4596334397622869E-11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1.869939721845056</v>
      </c>
      <c r="H64" s="10">
        <f t="shared" si="6"/>
        <v>-0.15571852971497194</v>
      </c>
      <c r="I64">
        <f t="shared" si="2"/>
        <v>-0.93431117828983168</v>
      </c>
      <c r="K64">
        <f t="shared" si="3"/>
        <v>-0.15572581226430007</v>
      </c>
      <c r="M64">
        <f t="shared" si="4"/>
        <v>-0.15572581226430007</v>
      </c>
      <c r="N64" s="13">
        <f t="shared" si="5"/>
        <v>5.3035524716732342E-11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1.8715421272740393</v>
      </c>
      <c r="H65" s="10">
        <f t="shared" si="6"/>
        <v>-0.15602873696260067</v>
      </c>
      <c r="I65">
        <f t="shared" si="2"/>
        <v>-0.936172421775604</v>
      </c>
      <c r="K65">
        <f t="shared" si="3"/>
        <v>-0.15603375717929704</v>
      </c>
      <c r="M65">
        <f t="shared" si="4"/>
        <v>-0.15603375717929704</v>
      </c>
      <c r="N65" s="13">
        <f t="shared" si="5"/>
        <v>2.5202575678587753E-11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1.8731445327030229</v>
      </c>
      <c r="H66" s="10">
        <f t="shared" si="6"/>
        <v>-0.15626495772071622</v>
      </c>
      <c r="I66">
        <f t="shared" si="2"/>
        <v>-0.93758974632429726</v>
      </c>
      <c r="K66">
        <f t="shared" si="3"/>
        <v>-0.15626789023104268</v>
      </c>
      <c r="M66">
        <f t="shared" si="4"/>
        <v>-0.15626789023104268</v>
      </c>
      <c r="N66" s="13">
        <f t="shared" si="5"/>
        <v>8.599616814787519E-12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1.8747469381320065</v>
      </c>
      <c r="H67" s="10">
        <f t="shared" si="6"/>
        <v>-0.15643017135172912</v>
      </c>
      <c r="I67">
        <f t="shared" si="2"/>
        <v>-0.9385810281103748</v>
      </c>
      <c r="K67">
        <f t="shared" si="3"/>
        <v>-0.15643118398418929</v>
      </c>
      <c r="M67">
        <f t="shared" si="4"/>
        <v>-0.15643118398418929</v>
      </c>
      <c r="N67" s="13">
        <f t="shared" si="5"/>
        <v>1.0254244993742607E-12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1.8763493435609899</v>
      </c>
      <c r="H68" s="10">
        <f t="shared" si="6"/>
        <v>-0.15652726172067125</v>
      </c>
      <c r="I68">
        <f t="shared" si="2"/>
        <v>-0.93916357032402753</v>
      </c>
      <c r="K68">
        <f t="shared" si="3"/>
        <v>-0.15652651531061537</v>
      </c>
      <c r="M68">
        <f t="shared" si="4"/>
        <v>-0.15652651531061537</v>
      </c>
      <c r="N68" s="13">
        <f t="shared" si="5"/>
        <v>5.5712797150991478E-9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1.8779517489899733</v>
      </c>
      <c r="H69" s="54">
        <f t="shared" si="6"/>
        <v>-0.15655901999999999</v>
      </c>
      <c r="I69" s="51">
        <f t="shared" si="2"/>
        <v>-0.93935411999999996</v>
      </c>
      <c r="J69" s="51"/>
      <c r="K69">
        <f t="shared" si="3"/>
        <v>-0.15655666823669662</v>
      </c>
      <c r="M69">
        <f t="shared" si="4"/>
        <v>-0.15655666823669662</v>
      </c>
      <c r="N69" s="55">
        <f t="shared" si="5"/>
        <v>5.5307906351083342E-8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1.8795541544189567</v>
      </c>
      <c r="H70" s="10">
        <f t="shared" si="6"/>
        <v>-0.15652814739575893</v>
      </c>
      <c r="I70">
        <f t="shared" si="2"/>
        <v>-0.93916888437455359</v>
      </c>
      <c r="K70">
        <f t="shared" si="3"/>
        <v>-0.15652433670869148</v>
      </c>
      <c r="M70">
        <f t="shared" si="4"/>
        <v>-0.15652433670869148</v>
      </c>
      <c r="N70" s="13">
        <f t="shared" si="5"/>
        <v>1.4521335926041869E-7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1.8811565598479403</v>
      </c>
      <c r="H71" s="10">
        <f t="shared" si="6"/>
        <v>-0.15643725779723111</v>
      </c>
      <c r="I71">
        <f t="shared" si="2"/>
        <v>-0.93862354678338666</v>
      </c>
      <c r="K71">
        <f t="shared" si="3"/>
        <v>-0.15643212727856112</v>
      </c>
      <c r="M71">
        <f t="shared" si="4"/>
        <v>-0.15643212727856112</v>
      </c>
      <c r="N71" s="13">
        <f t="shared" si="5"/>
        <v>2.6322221823094685E-11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1.8827589652769237</v>
      </c>
      <c r="H72" s="10">
        <f t="shared" si="6"/>
        <v>-0.15628888035216837</v>
      </c>
      <c r="I72">
        <f t="shared" si="2"/>
        <v>-0.93773328211301021</v>
      </c>
      <c r="K72">
        <f t="shared" si="3"/>
        <v>-0.15628256171247415</v>
      </c>
      <c r="M72">
        <f t="shared" si="4"/>
        <v>-0.15628256171247415</v>
      </c>
      <c r="N72" s="13">
        <f t="shared" si="5"/>
        <v>3.9925207585365273E-11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1.884361370705907</v>
      </c>
      <c r="H73" s="10">
        <f t="shared" si="6"/>
        <v>-0.15608546196962161</v>
      </c>
      <c r="I73">
        <f t="shared" si="2"/>
        <v>-0.93651277181772974</v>
      </c>
      <c r="K73">
        <f t="shared" si="3"/>
        <v>-0.15607807952418723</v>
      </c>
      <c r="M73">
        <f t="shared" si="4"/>
        <v>-0.15607807952418723</v>
      </c>
      <c r="N73" s="13">
        <f t="shared" si="5"/>
        <v>5.4500500591657816E-11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1.8859637761348909</v>
      </c>
      <c r="H74" s="10">
        <f t="shared" si="6"/>
        <v>-0.15582936975234526</v>
      </c>
      <c r="I74">
        <f t="shared" si="2"/>
        <v>-0.93497621851407153</v>
      </c>
      <c r="K74">
        <f t="shared" si="3"/>
        <v>-0.15582104043542824</v>
      </c>
      <c r="M74">
        <f t="shared" si="4"/>
        <v>-0.15582104043542824</v>
      </c>
      <c r="N74" s="13">
        <f t="shared" si="5"/>
        <v>6.9377520304184995E-11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1.887566181563874</v>
      </c>
      <c r="H75" s="10">
        <f t="shared" si="6"/>
        <v>-0.15552289336069536</v>
      </c>
      <c r="I75">
        <f t="shared" si="2"/>
        <v>-0.93313736016417215</v>
      </c>
      <c r="K75">
        <f t="shared" si="3"/>
        <v>-0.15551372676535105</v>
      </c>
      <c r="M75">
        <f t="shared" si="4"/>
        <v>-0.15551372676535105</v>
      </c>
      <c r="N75" s="13">
        <f t="shared" si="5"/>
        <v>8.4026470206262097E-11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1.8891685869928578</v>
      </c>
      <c r="H76" s="10">
        <f t="shared" si="6"/>
        <v>-0.15516824730989057</v>
      </c>
      <c r="I76">
        <f t="shared" si="2"/>
        <v>-0.93100948385934346</v>
      </c>
      <c r="K76">
        <f t="shared" si="3"/>
        <v>-0.15515834575106952</v>
      </c>
      <c r="M76">
        <f t="shared" si="4"/>
        <v>-0.15515834575106952</v>
      </c>
      <c r="N76" s="13">
        <f t="shared" si="5"/>
        <v>9.8040867086744603E-11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1.8907709924218412</v>
      </c>
      <c r="H77" s="10">
        <f t="shared" si="6"/>
        <v>-0.15476757320245468</v>
      </c>
      <c r="I77">
        <f t="shared" si="2"/>
        <v>-0.92860543921472805</v>
      </c>
      <c r="K77">
        <f t="shared" si="3"/>
        <v>-0.15475703180122777</v>
      </c>
      <c r="M77">
        <f t="shared" si="4"/>
        <v>-0.15475703180122777</v>
      </c>
      <c r="N77" s="13">
        <f t="shared" si="5"/>
        <v>1.1112113982681778E-10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1.8923733978508246</v>
      </c>
      <c r="H78" s="10">
        <f t="shared" si="6"/>
        <v>-0.15432294189761178</v>
      </c>
      <c r="I78">
        <f t="shared" si="2"/>
        <v>-0.92593765138567075</v>
      </c>
      <c r="K78">
        <f t="shared" si="3"/>
        <v>-0.15431184868450198</v>
      </c>
      <c r="M78">
        <f t="shared" si="4"/>
        <v>-0.15431184868450198</v>
      </c>
      <c r="N78" s="13">
        <f t="shared" si="5"/>
        <v>1.2305937709938054E-10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1.8939758032798082</v>
      </c>
      <c r="H79" s="10">
        <f t="shared" si="6"/>
        <v>-0.15383635561935721</v>
      </c>
      <c r="I79">
        <f t="shared" si="2"/>
        <v>-0.92301813371614327</v>
      </c>
      <c r="K79">
        <f t="shared" si="3"/>
        <v>-0.15382479165488006</v>
      </c>
      <c r="M79">
        <f t="shared" si="4"/>
        <v>-0.15382479165488006</v>
      </c>
      <c r="N79" s="13">
        <f t="shared" si="5"/>
        <v>1.3372527442894938E-10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1.8955782087087916</v>
      </c>
      <c r="H80" s="10">
        <f t="shared" si="6"/>
        <v>-0.15330975000488173</v>
      </c>
      <c r="I80">
        <f t="shared" si="2"/>
        <v>-0.91985850002929037</v>
      </c>
      <c r="K80">
        <f t="shared" si="3"/>
        <v>-0.15329778951551318</v>
      </c>
      <c r="M80">
        <f t="shared" si="4"/>
        <v>-0.15329778951551318</v>
      </c>
      <c r="N80" s="13">
        <f t="shared" si="5"/>
        <v>1.4305330593522116E-10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1.8971806141377749</v>
      </c>
      <c r="H81" s="10">
        <f t="shared" si="6"/>
        <v>-0.15274499609498193</v>
      </c>
      <c r="I81">
        <f t="shared" si="2"/>
        <v>-0.9164699765698916</v>
      </c>
      <c r="K81">
        <f t="shared" si="3"/>
        <v>-0.15273270662288124</v>
      </c>
      <c r="M81">
        <f t="shared" si="4"/>
        <v>-0.15273270662288124</v>
      </c>
      <c r="N81" s="13">
        <f t="shared" si="5"/>
        <v>1.5103112451365103E-10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1.8987830195667585</v>
      </c>
      <c r="H82" s="10">
        <f t="shared" si="6"/>
        <v>-0.15214390226804575</v>
      </c>
      <c r="I82">
        <f t="shared" si="2"/>
        <v>-0.9128634136082745</v>
      </c>
      <c r="K82">
        <f t="shared" si="3"/>
        <v>-0.15213134483296514</v>
      </c>
      <c r="M82">
        <f t="shared" si="4"/>
        <v>-0.15213134483296514</v>
      </c>
      <c r="N82" s="13">
        <f t="shared" si="5"/>
        <v>1.5768917580365443E-10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1.9003854249957419</v>
      </c>
      <c r="H83" s="10">
        <f t="shared" si="6"/>
        <v>-0.15150821611916029</v>
      </c>
      <c r="I83">
        <f t="shared" si="2"/>
        <v>-0.90904929671496171</v>
      </c>
      <c r="K83">
        <f t="shared" si="3"/>
        <v>-0.15149544539107526</v>
      </c>
      <c r="M83">
        <f t="shared" si="4"/>
        <v>-0.15149544539107526</v>
      </c>
      <c r="N83" s="13">
        <f t="shared" si="5"/>
        <v>1.6309149582182484E-10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1.9019878304247253</v>
      </c>
      <c r="H84" s="10">
        <f t="shared" si="6"/>
        <v>-0.15083962628584593</v>
      </c>
      <c r="I84">
        <f t="shared" ref="I84:I147" si="9">H84*$E$6</f>
        <v>-0.90503775771507566</v>
      </c>
      <c r="K84">
        <f t="shared" ref="K84:K147" si="10">(1/2)*($L$9*$L$4*EXP(-$L$7*$O$6*(G84/$O$6-1))-($L$9*$L$6*EXP(-$L$5*$O$6*(G84/$O$6-1))))</f>
        <v>-0.15082669076693245</v>
      </c>
      <c r="M84">
        <f t="shared" ref="M84:M147" si="11">(1/2)*($L$9*$O$4*EXP(-$O$8*$O$6*(G84/$O$6-1))-($L$9*$O$7*EXP(-$O$5*$O$6*(G84/$O$6-1))))</f>
        <v>-0.15082669076693245</v>
      </c>
      <c r="N84" s="13">
        <f t="shared" ref="N84:N147" si="12">(M84-H84)^2*O84</f>
        <v>1.6732764956118532E-10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1.9035902358537091</v>
      </c>
      <c r="H85" s="10">
        <f t="shared" ref="H85:H148" si="13">-(-$B$4)*(1+D85+$E$5*D85^3)*EXP(-D85)</f>
        <v>-0.15013976422188394</v>
      </c>
      <c r="I85">
        <f t="shared" si="9"/>
        <v>-0.90083858533130368</v>
      </c>
      <c r="K85">
        <f t="shared" si="10"/>
        <v>-0.15012670643655746</v>
      </c>
      <c r="M85">
        <f t="shared" si="11"/>
        <v>-0.15012670643655746</v>
      </c>
      <c r="N85" s="13">
        <f t="shared" si="12"/>
        <v>1.705057576324697E-10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1.9051926412826923</v>
      </c>
      <c r="H86" s="10">
        <f t="shared" si="13"/>
        <v>-0.14941020592066132</v>
      </c>
      <c r="I86">
        <f t="shared" si="9"/>
        <v>-0.89646123552396784</v>
      </c>
      <c r="K86">
        <f t="shared" si="10"/>
        <v>-0.14939706261248395</v>
      </c>
      <c r="M86">
        <f t="shared" si="11"/>
        <v>-0.14939706261248395</v>
      </c>
      <c r="N86" s="13">
        <f t="shared" si="12"/>
        <v>1.7274654984520949E-10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1.9067950467116761</v>
      </c>
      <c r="H87" s="10">
        <f t="shared" si="13"/>
        <v>-0.14865247358942227</v>
      </c>
      <c r="I87">
        <f t="shared" si="9"/>
        <v>-0.89191484153653366</v>
      </c>
      <c r="K87">
        <f t="shared" si="10"/>
        <v>-0.1486392759237547</v>
      </c>
      <c r="M87">
        <f t="shared" si="11"/>
        <v>-0.1486392759237547</v>
      </c>
      <c r="N87" s="13">
        <f t="shared" si="12"/>
        <v>1.7417837907293457E-10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1.9083974521406595</v>
      </c>
      <c r="H88" s="10">
        <f t="shared" si="13"/>
        <v>-0.1478680372757756</v>
      </c>
      <c r="I88">
        <f t="shared" si="9"/>
        <v>-0.88720822365465368</v>
      </c>
      <c r="K88">
        <f t="shared" si="10"/>
        <v>-0.14785481104714029</v>
      </c>
      <c r="M88">
        <f t="shared" si="11"/>
        <v>-0.14785481104714029</v>
      </c>
      <c r="N88" s="13">
        <f t="shared" si="12"/>
        <v>1.749331239134995E-10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1.9099998575696429</v>
      </c>
      <c r="H89" s="10">
        <f t="shared" si="13"/>
        <v>-0.14705831644777315</v>
      </c>
      <c r="I89">
        <f t="shared" si="9"/>
        <v>-0.88234989868663893</v>
      </c>
      <c r="K89">
        <f t="shared" si="10"/>
        <v>-0.14704508229095528</v>
      </c>
      <c r="M89">
        <f t="shared" si="11"/>
        <v>-0.14704508229095528</v>
      </c>
      <c r="N89" s="13">
        <f t="shared" si="12"/>
        <v>1.7514290667984546E-10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1.9116022629986265</v>
      </c>
      <c r="H90" s="10">
        <f t="shared" si="13"/>
        <v>-0.14622468152883811</v>
      </c>
      <c r="I90">
        <f t="shared" si="9"/>
        <v>-0.87734808917302864</v>
      </c>
      <c r="K90">
        <f t="shared" si="10"/>
        <v>-0.14621145513283024</v>
      </c>
      <c r="M90">
        <f t="shared" si="11"/>
        <v>-0.14621145513283024</v>
      </c>
      <c r="N90" s="13">
        <f t="shared" si="12"/>
        <v>1.7493755135701152E-10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1.9132046684276098</v>
      </c>
      <c r="H91" s="10">
        <f t="shared" si="13"/>
        <v>-0.1453684553887877</v>
      </c>
      <c r="I91">
        <f t="shared" si="9"/>
        <v>-0.87221073233272617</v>
      </c>
      <c r="K91">
        <f t="shared" si="10"/>
        <v>-0.14535524771274294</v>
      </c>
      <c r="M91">
        <f t="shared" si="11"/>
        <v>-0.14535524771274294</v>
      </c>
      <c r="N91" s="13">
        <f t="shared" si="12"/>
        <v>1.7444270650340715E-10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1.9148070738565932</v>
      </c>
      <c r="H92" s="10">
        <f t="shared" si="13"/>
        <v>-0.14449091479216214</v>
      </c>
      <c r="I92">
        <f t="shared" si="9"/>
        <v>-0.86694548875297284</v>
      </c>
      <c r="K92">
        <f t="shared" si="10"/>
        <v>-0.14447773228258443</v>
      </c>
      <c r="M92">
        <f t="shared" si="11"/>
        <v>-0.14447773228258443</v>
      </c>
      <c r="N92" s="13">
        <f t="shared" si="12"/>
        <v>1.7377855876651687E-10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1.9164094792855768</v>
      </c>
      <c r="H93" s="10">
        <f t="shared" si="13"/>
        <v>-0.14359329180503783</v>
      </c>
      <c r="I93">
        <f t="shared" si="9"/>
        <v>-0.86155975083022696</v>
      </c>
      <c r="K93">
        <f t="shared" si="10"/>
        <v>-0.14358013661349878</v>
      </c>
      <c r="M93">
        <f t="shared" si="11"/>
        <v>-0.14358013661349878</v>
      </c>
      <c r="N93" s="13">
        <f t="shared" si="12"/>
        <v>1.7305906442907471E-10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1.9180118847145602</v>
      </c>
      <c r="H94" s="10">
        <f t="shared" si="13"/>
        <v>-0.14267677516147287</v>
      </c>
      <c r="I94">
        <f t="shared" si="9"/>
        <v>-0.85606065096883721</v>
      </c>
      <c r="K94">
        <f t="shared" si="10"/>
        <v>-0.14266364536219622</v>
      </c>
      <c r="M94">
        <f t="shared" si="11"/>
        <v>-0.14266364536219622</v>
      </c>
      <c r="N94" s="13">
        <f t="shared" si="12"/>
        <v>1.7239162904500022E-10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1.919614290143544</v>
      </c>
      <c r="H95" s="10">
        <f t="shared" si="13"/>
        <v>-0.14174251159070017</v>
      </c>
      <c r="I95">
        <f t="shared" si="9"/>
        <v>-0.85045506954420103</v>
      </c>
      <c r="K95">
        <f t="shared" si="10"/>
        <v>-0.14172940139741019</v>
      </c>
      <c r="M95">
        <f t="shared" si="11"/>
        <v>-0.14172940139741019</v>
      </c>
      <c r="N95" s="13">
        <f t="shared" si="12"/>
        <v>1.7187716810058361E-10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1.9212166955725274</v>
      </c>
      <c r="H96" s="10">
        <f t="shared" si="13"/>
        <v>-0.14079160710615513</v>
      </c>
      <c r="I96">
        <f t="shared" si="9"/>
        <v>-0.84474964263693075</v>
      </c>
      <c r="K96">
        <f t="shared" si="10"/>
        <v>-0.14077850708763356</v>
      </c>
      <c r="M96">
        <f t="shared" si="11"/>
        <v>-0.14077850708763356</v>
      </c>
      <c r="N96" s="13">
        <f t="shared" si="12"/>
        <v>1.7161048526524873E-10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1.9228191010015105</v>
      </c>
      <c r="H97" s="10">
        <f t="shared" si="13"/>
        <v>-0.13982512825739402</v>
      </c>
      <c r="I97">
        <f t="shared" si="9"/>
        <v>-0.83895076954436409</v>
      </c>
      <c r="K97">
        <f t="shared" si="10"/>
        <v>-0.13981202555123823</v>
      </c>
      <c r="M97">
        <f t="shared" si="11"/>
        <v>-0.13981202555123823</v>
      </c>
      <c r="N97" s="13">
        <f t="shared" si="12"/>
        <v>1.7168090860491346E-10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1.9244215064304944</v>
      </c>
      <c r="H98" s="10">
        <f t="shared" si="13"/>
        <v>-0.1388441033459325</v>
      </c>
      <c r="I98">
        <f t="shared" si="9"/>
        <v>-0.83306462007559501</v>
      </c>
      <c r="K98">
        <f t="shared" si="10"/>
        <v>-0.13883098187004878</v>
      </c>
      <c r="M98">
        <f t="shared" si="11"/>
        <v>-0.13883098187004878</v>
      </c>
      <c r="N98" s="13">
        <f t="shared" si="12"/>
        <v>1.7217312936720672E-10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1.9260239118594777</v>
      </c>
      <c r="H99" s="10">
        <f t="shared" si="13"/>
        <v>-0.13784952360600411</v>
      </c>
      <c r="I99">
        <f t="shared" si="9"/>
        <v>-0.82709714163602466</v>
      </c>
      <c r="K99">
        <f t="shared" si="10"/>
        <v>-0.13783636426741691</v>
      </c>
      <c r="M99">
        <f t="shared" si="11"/>
        <v>-0.13783636426741691</v>
      </c>
      <c r="N99" s="13">
        <f t="shared" si="12"/>
        <v>1.731681920525352E-10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1.9276263172884611</v>
      </c>
      <c r="H100" s="10">
        <f t="shared" si="13"/>
        <v>-0.13684234435121287</v>
      </c>
      <c r="I100">
        <f t="shared" si="9"/>
        <v>-0.82105406610727716</v>
      </c>
      <c r="K100">
        <f t="shared" si="10"/>
        <v>-0.13682912525180438</v>
      </c>
      <c r="M100">
        <f t="shared" si="11"/>
        <v>-0.13682912525180438</v>
      </c>
      <c r="N100" s="13">
        <f t="shared" si="12"/>
        <v>1.747445891715459E-10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1.9292287227174447</v>
      </c>
      <c r="H101" s="10">
        <f t="shared" si="13"/>
        <v>-0.13582348608802727</v>
      </c>
      <c r="I101">
        <f t="shared" si="9"/>
        <v>-0.81494091652816358</v>
      </c>
      <c r="K101">
        <f t="shared" si="10"/>
        <v>-0.13581018272686163</v>
      </c>
      <c r="M101">
        <f t="shared" si="11"/>
        <v>-0.13581018272686163</v>
      </c>
      <c r="N101" s="13">
        <f t="shared" si="12"/>
        <v>1.769794183035977E-10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1.9308311281464281</v>
      </c>
      <c r="H102" s="10">
        <f t="shared" si="13"/>
        <v>-0.13479383559703792</v>
      </c>
      <c r="I102">
        <f t="shared" si="9"/>
        <v>-0.80876301358222746</v>
      </c>
      <c r="K102">
        <f t="shared" si="10"/>
        <v>-0.13478042106896068</v>
      </c>
      <c r="M102">
        <f t="shared" si="11"/>
        <v>-0.13478042106896068</v>
      </c>
      <c r="N102" s="13">
        <f t="shared" si="12"/>
        <v>1.7994956353500597E-10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1.9324335335754115</v>
      </c>
      <c r="H103" s="10">
        <f t="shared" si="13"/>
        <v>-0.13375424698287489</v>
      </c>
      <c r="I103">
        <f t="shared" si="9"/>
        <v>-0.80252548189724937</v>
      </c>
      <c r="K103">
        <f t="shared" si="10"/>
        <v>-0.13374069217310783</v>
      </c>
      <c r="M103">
        <f t="shared" si="11"/>
        <v>-0.13374069217310783</v>
      </c>
      <c r="N103" s="13">
        <f t="shared" si="12"/>
        <v>1.8373286782112873E-10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1.9340359390043951</v>
      </c>
      <c r="H104" s="10">
        <f t="shared" si="13"/>
        <v>-0.13270554269365831</v>
      </c>
      <c r="I104">
        <f t="shared" si="9"/>
        <v>-0.79623325616194984</v>
      </c>
      <c r="K104">
        <f t="shared" si="10"/>
        <v>-0.1326918164681411</v>
      </c>
      <c r="M104">
        <f t="shared" si="11"/>
        <v>-0.1326918164681411</v>
      </c>
      <c r="N104" s="13">
        <f t="shared" si="12"/>
        <v>1.8840926694924383E-10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1.9356383444333785</v>
      </c>
      <c r="H105" s="10">
        <f t="shared" si="13"/>
        <v>-0.13164851451083084</v>
      </c>
      <c r="I105">
        <f t="shared" si="9"/>
        <v>-0.78989108706498512</v>
      </c>
      <c r="K105">
        <f t="shared" si="10"/>
        <v>-0.13163458390209512</v>
      </c>
      <c r="M105">
        <f t="shared" si="11"/>
        <v>-0.13163458390209512</v>
      </c>
      <c r="N105" s="13">
        <f t="shared" si="12"/>
        <v>1.9406185974782498E-10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1.9372407498623623</v>
      </c>
      <c r="H106" s="10">
        <f t="shared" si="13"/>
        <v>-0.13058392451019796</v>
      </c>
      <c r="I106">
        <f t="shared" si="9"/>
        <v>-0.78350354706118774</v>
      </c>
      <c r="K106">
        <f t="shared" si="10"/>
        <v>-0.13056975489857606</v>
      </c>
      <c r="M106">
        <f t="shared" si="11"/>
        <v>-0.13056975489857606</v>
      </c>
      <c r="N106" s="13">
        <f t="shared" si="12"/>
        <v>2.0077789351549306E-10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1.9388431552913457</v>
      </c>
      <c r="H107" s="10">
        <f t="shared" si="13"/>
        <v>-0.12951250599497988</v>
      </c>
      <c r="I107">
        <f t="shared" si="9"/>
        <v>-0.77707503596987926</v>
      </c>
      <c r="K107">
        <f t="shared" si="10"/>
        <v>-0.12949806128498967</v>
      </c>
      <c r="M107">
        <f t="shared" si="11"/>
        <v>-0.12949806128498967</v>
      </c>
      <c r="N107" s="13">
        <f t="shared" si="12"/>
        <v>2.0864964670121076E-10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1.9404455607203288</v>
      </c>
      <c r="H108" s="10">
        <f t="shared" si="13"/>
        <v>-0.12843496440165708</v>
      </c>
      <c r="I108">
        <f t="shared" si="9"/>
        <v>-0.77060978640994249</v>
      </c>
      <c r="K108">
        <f t="shared" si="10"/>
        <v>-0.12842020719341332</v>
      </c>
      <c r="M108">
        <f t="shared" si="11"/>
        <v>-0.12842020719341332</v>
      </c>
      <c r="N108" s="13">
        <f t="shared" si="12"/>
        <v>2.1777519514968926E-10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1.9420479661493126</v>
      </c>
      <c r="H109" s="10">
        <f t="shared" si="13"/>
        <v>-0.12735197817937</v>
      </c>
      <c r="I109">
        <f t="shared" si="9"/>
        <v>-0.76411186907621997</v>
      </c>
      <c r="K109">
        <f t="shared" si="10"/>
        <v>-0.12733686993490761</v>
      </c>
      <c r="M109">
        <f t="shared" si="11"/>
        <v>-0.12733686993490761</v>
      </c>
      <c r="N109" s="13">
        <f t="shared" si="12"/>
        <v>2.2825905073505655E-10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1.943650371578296</v>
      </c>
      <c r="H110" s="10">
        <f t="shared" si="13"/>
        <v>-0.12626419964361252</v>
      </c>
      <c r="I110">
        <f t="shared" si="9"/>
        <v>-0.75758519786167511</v>
      </c>
      <c r="K110">
        <f t="shared" si="10"/>
        <v>-0.12624870084802314</v>
      </c>
      <c r="M110">
        <f t="shared" si="11"/>
        <v>-0.12624870084802314</v>
      </c>
      <c r="N110" s="13">
        <f t="shared" si="12"/>
        <v>2.4021266472122491E-10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1.9452527770072792</v>
      </c>
      <c r="H111" s="10">
        <f t="shared" si="13"/>
        <v>-0.1251722558049399</v>
      </c>
      <c r="I111">
        <f t="shared" si="9"/>
        <v>-0.75103353482963942</v>
      </c>
      <c r="K111">
        <f t="shared" si="10"/>
        <v>-0.12515632612223695</v>
      </c>
      <c r="M111">
        <f t="shared" si="11"/>
        <v>-0.12515632612223695</v>
      </c>
      <c r="N111" s="13">
        <f t="shared" si="12"/>
        <v>2.5375479101658762E-10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1.946855182436263</v>
      </c>
      <c r="H112" s="10">
        <f t="shared" si="13"/>
        <v>-0.12407674917339083</v>
      </c>
      <c r="I112">
        <f t="shared" si="9"/>
        <v>-0.74446049504034495</v>
      </c>
      <c r="K112">
        <f t="shared" si="10"/>
        <v>-0.12406034759704673</v>
      </c>
      <c r="M112">
        <f t="shared" si="11"/>
        <v>-0.12406034759704673</v>
      </c>
      <c r="N112" s="13">
        <f t="shared" si="12"/>
        <v>2.6901170657123144E-7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1.9484575878652464</v>
      </c>
      <c r="H113" s="10">
        <f t="shared" si="13"/>
        <v>-0.12297825853930516</v>
      </c>
      <c r="I113">
        <f t="shared" si="9"/>
        <v>-0.73786955123583098</v>
      </c>
      <c r="K113">
        <f t="shared" si="10"/>
        <v>-0.12296134353741658</v>
      </c>
      <c r="M113">
        <f t="shared" si="11"/>
        <v>-0.12296134353741658</v>
      </c>
      <c r="N113" s="13">
        <f t="shared" si="12"/>
        <v>2.8611728889062648E-7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1.9500599932942302</v>
      </c>
      <c r="H114" s="10">
        <f t="shared" si="13"/>
        <v>-0.12187733973119998</v>
      </c>
      <c r="I114">
        <f t="shared" si="9"/>
        <v>-0.73126403838719989</v>
      </c>
      <c r="K114">
        <f t="shared" si="10"/>
        <v>-0.12185986938624782</v>
      </c>
      <c r="M114">
        <f t="shared" si="11"/>
        <v>-0.12185986938624782</v>
      </c>
      <c r="N114" s="13">
        <f t="shared" si="12"/>
        <v>3.0521295274731264E-7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1.9516623987232133</v>
      </c>
      <c r="H115" s="10">
        <f t="shared" si="13"/>
        <v>-0.12077452635134854</v>
      </c>
      <c r="I115">
        <f t="shared" si="9"/>
        <v>-0.72464715810809122</v>
      </c>
      <c r="K115">
        <f t="shared" si="10"/>
        <v>-0.1207564584945432</v>
      </c>
      <c r="M115">
        <f t="shared" si="11"/>
        <v>-0.1207564584945432</v>
      </c>
      <c r="N115" s="13">
        <f t="shared" si="12"/>
        <v>3.2644744953846988E-10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1.9532648041521967</v>
      </c>
      <c r="H116" s="10">
        <f t="shared" si="13"/>
        <v>-0.11967033048968979</v>
      </c>
      <c r="I116">
        <f t="shared" si="9"/>
        <v>-0.71802198293813879</v>
      </c>
      <c r="K116">
        <f t="shared" si="10"/>
        <v>-0.11965162282989758</v>
      </c>
      <c r="M116">
        <f t="shared" si="11"/>
        <v>-0.11965162282989758</v>
      </c>
      <c r="N116" s="13">
        <f t="shared" si="12"/>
        <v>3.4997653490120805E-10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1.9548672095811805</v>
      </c>
      <c r="H117" s="10">
        <f t="shared" si="13"/>
        <v>-0.1185652434166773</v>
      </c>
      <c r="I117">
        <f t="shared" si="9"/>
        <v>-0.71139146050006385</v>
      </c>
      <c r="K117">
        <f t="shared" si="10"/>
        <v>-0.11854585366394373</v>
      </c>
      <c r="M117">
        <f t="shared" si="11"/>
        <v>-0.11854585366394373</v>
      </c>
      <c r="N117" s="13">
        <f t="shared" si="12"/>
        <v>3.7596251106931331E-10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1.9564696150101639</v>
      </c>
      <c r="H118" s="10">
        <f t="shared" si="13"/>
        <v>-0.11745973625566232</v>
      </c>
      <c r="I118">
        <f t="shared" si="9"/>
        <v>-0.70475841753397395</v>
      </c>
      <c r="K118">
        <f t="shared" si="10"/>
        <v>-0.11743962223935192</v>
      </c>
      <c r="M118">
        <f t="shared" si="11"/>
        <v>-0.11743962223935192</v>
      </c>
      <c r="N118" s="13">
        <f t="shared" si="12"/>
        <v>4.0457365213500135E-10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1.9580720204391471</v>
      </c>
      <c r="H119" s="10">
        <f t="shared" si="13"/>
        <v>-0.11635426063538704</v>
      </c>
      <c r="I119">
        <f t="shared" si="9"/>
        <v>-0.69812556381232227</v>
      </c>
      <c r="K119">
        <f t="shared" si="10"/>
        <v>-0.1163333804169762</v>
      </c>
      <c r="M119">
        <f t="shared" si="11"/>
        <v>-0.1163333804169762</v>
      </c>
      <c r="N119" s="13">
        <f t="shared" si="12"/>
        <v>4.35983520884047E-10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1.9596744258681309</v>
      </c>
      <c r="H120" s="10">
        <f t="shared" si="13"/>
        <v>-0.11524924932314992</v>
      </c>
      <c r="I120">
        <f t="shared" si="9"/>
        <v>-0.69149549593889947</v>
      </c>
      <c r="K120">
        <f t="shared" si="10"/>
        <v>-0.1152275613037147</v>
      </c>
      <c r="M120">
        <f t="shared" si="11"/>
        <v>-0.1152275613037147</v>
      </c>
      <c r="N120" s="13">
        <f t="shared" si="12"/>
        <v>4.7037018702261655E-10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1.9612768312971143</v>
      </c>
      <c r="H121" s="10">
        <f t="shared" si="13"/>
        <v>-0.11414511683918918</v>
      </c>
      <c r="I121">
        <f t="shared" si="9"/>
        <v>-0.68487070103513514</v>
      </c>
      <c r="K121">
        <f t="shared" si="10"/>
        <v>-0.11412257986164345</v>
      </c>
      <c r="M121">
        <f t="shared" si="11"/>
        <v>-0.11412257986164345</v>
      </c>
      <c r="N121" s="13">
        <f t="shared" si="12"/>
        <v>5.0791535689666955E-10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1.9628792367260974</v>
      </c>
      <c r="H122" s="10">
        <f t="shared" si="13"/>
        <v>-0.1130422600528149</v>
      </c>
      <c r="I122">
        <f t="shared" si="9"/>
        <v>-0.67825356031688933</v>
      </c>
      <c r="K122">
        <f t="shared" si="10"/>
        <v>-0.11301883349895775</v>
      </c>
      <c r="M122">
        <f t="shared" si="11"/>
        <v>-0.11301883349895775</v>
      </c>
      <c r="N122" s="13">
        <f t="shared" si="12"/>
        <v>5.4880342562183929E-10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1.9644816421550813</v>
      </c>
      <c r="H123" s="10">
        <f t="shared" si="13"/>
        <v>-0.11194105876080723</v>
      </c>
      <c r="I123">
        <f t="shared" si="9"/>
        <v>-0.6716463525648434</v>
      </c>
      <c r="K123">
        <f t="shared" si="10"/>
        <v>-0.11191670264324731</v>
      </c>
      <c r="M123">
        <f t="shared" si="11"/>
        <v>-0.11191670264324731</v>
      </c>
      <c r="N123" s="13">
        <f t="shared" si="12"/>
        <v>5.9322046259280334E-10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1.9660840475840646</v>
      </c>
      <c r="H124" s="10">
        <f t="shared" si="13"/>
        <v>-0.11084187624858229</v>
      </c>
      <c r="I124">
        <f t="shared" si="9"/>
        <v>-0.66505125749149374</v>
      </c>
      <c r="K124">
        <f t="shared" si="10"/>
        <v>-0.11081655129761864</v>
      </c>
      <c r="M124">
        <f t="shared" si="11"/>
        <v>-0.11081655129761864</v>
      </c>
      <c r="N124" s="13">
        <f t="shared" si="12"/>
        <v>6.4135314131119024E-10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1.9676864530130485</v>
      </c>
      <c r="H125" s="10">
        <f t="shared" si="13"/>
        <v>-0.1097450598346144</v>
      </c>
      <c r="I125">
        <f t="shared" si="9"/>
        <v>-0.65847035900768636</v>
      </c>
      <c r="K125">
        <f t="shared" si="10"/>
        <v>-0.10971872758014831</v>
      </c>
      <c r="M125">
        <f t="shared" si="11"/>
        <v>-0.10971872758014831</v>
      </c>
      <c r="N125" s="13">
        <f t="shared" si="12"/>
        <v>6.9338762526696933E-10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1.9692888584420316</v>
      </c>
      <c r="H126" s="10">
        <f t="shared" si="13"/>
        <v>-0.10865094139859056</v>
      </c>
      <c r="I126">
        <f t="shared" si="9"/>
        <v>-0.65190564839154341</v>
      </c>
      <c r="K126">
        <f t="shared" si="10"/>
        <v>-0.10862356424716314</v>
      </c>
      <c r="M126">
        <f t="shared" si="11"/>
        <v>-0.10862356424716314</v>
      </c>
      <c r="N126" s="13">
        <f t="shared" si="12"/>
        <v>7.4950842027995361E-10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1.970891263871015</v>
      </c>
      <c r="H127" s="10">
        <f t="shared" si="13"/>
        <v>-0.10755983789375843</v>
      </c>
      <c r="I127">
        <f t="shared" si="9"/>
        <v>-0.64535902736255057</v>
      </c>
      <c r="K127">
        <f t="shared" si="10"/>
        <v>-0.10753137920079787</v>
      </c>
      <c r="M127">
        <f t="shared" si="11"/>
        <v>-0.10753137920079787</v>
      </c>
      <c r="N127" s="13">
        <f t="shared" si="12"/>
        <v>8.0989720502337201E-10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1.9724936692999988</v>
      </c>
      <c r="H128" s="10">
        <f t="shared" si="13"/>
        <v>-0.10647205184391749</v>
      </c>
      <c r="I128">
        <f t="shared" si="9"/>
        <v>-0.63883231106350491</v>
      </c>
      <c r="K128">
        <f t="shared" si="10"/>
        <v>-0.10644247598129786</v>
      </c>
      <c r="M128">
        <f t="shared" si="11"/>
        <v>-0.10644247598129786</v>
      </c>
      <c r="N128" s="13">
        <f t="shared" si="12"/>
        <v>8.7473164969536959E-10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1.974096074728982</v>
      </c>
      <c r="H129" s="10">
        <f t="shared" si="13"/>
        <v>-0.1053878718254911</v>
      </c>
      <c r="I129">
        <f t="shared" si="9"/>
        <v>-0.63232723095294663</v>
      </c>
      <c r="K129">
        <f t="shared" si="10"/>
        <v>-0.10535714424450221</v>
      </c>
      <c r="M129">
        <f t="shared" si="11"/>
        <v>-0.10535714424450221</v>
      </c>
      <c r="N129" s="13">
        <f t="shared" si="12"/>
        <v>9.4418423342880443E-10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1.9756984801579653</v>
      </c>
      <c r="H130" s="10">
        <f t="shared" si="13"/>
        <v>-0.10430757293510329</v>
      </c>
      <c r="I130">
        <f t="shared" si="9"/>
        <v>-0.62584543761061973</v>
      </c>
      <c r="K130">
        <f t="shared" si="10"/>
        <v>-0.10427566022493069</v>
      </c>
      <c r="M130">
        <f t="shared" si="11"/>
        <v>-0.10427566022493069</v>
      </c>
      <c r="N130" s="13">
        <f t="shared" si="12"/>
        <v>1.0184210705601337E-9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1.9773008855869492</v>
      </c>
      <c r="H131" s="10">
        <f t="shared" si="13"/>
        <v>-0.103231417243075</v>
      </c>
      <c r="I131">
        <f t="shared" si="9"/>
        <v>-0.61938850345844998</v>
      </c>
      <c r="K131">
        <f t="shared" si="10"/>
        <v>-0.10319828718490094</v>
      </c>
      <c r="M131">
        <f t="shared" si="11"/>
        <v>-0.10319828718490094</v>
      </c>
      <c r="N131" s="13">
        <f t="shared" si="12"/>
        <v>1.0976007546162767E-9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1.9789032910159325</v>
      </c>
      <c r="H132" s="10">
        <f t="shared" si="13"/>
        <v>-0.10215965423324039</v>
      </c>
      <c r="I132">
        <f t="shared" si="9"/>
        <v>-0.61295792539944238</v>
      </c>
      <c r="K132">
        <f t="shared" si="10"/>
        <v>-0.10212527585007547</v>
      </c>
      <c r="M132">
        <f t="shared" si="11"/>
        <v>-0.10212527585007547</v>
      </c>
      <c r="N132" s="13">
        <f t="shared" si="12"/>
        <v>1.1818732290339199E-9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1.9805056964449161</v>
      </c>
      <c r="H133" s="10">
        <f t="shared" si="13"/>
        <v>-0.10109252122947524</v>
      </c>
      <c r="I133">
        <f t="shared" si="9"/>
        <v>-0.60655512737685147</v>
      </c>
      <c r="K133">
        <f t="shared" si="10"/>
        <v>-0.1010568648318253</v>
      </c>
      <c r="M133">
        <f t="shared" si="11"/>
        <v>-0.1010568648318253</v>
      </c>
      <c r="N133" s="13">
        <f t="shared" si="12"/>
        <v>1.2713786933703457E-9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1.9821081018738995</v>
      </c>
      <c r="H134" s="10">
        <f t="shared" si="13"/>
        <v>-0.10003024380931647</v>
      </c>
      <c r="I134">
        <f t="shared" si="9"/>
        <v>-0.6001814628558988</v>
      </c>
      <c r="K134">
        <f t="shared" si="10"/>
        <v>-9.9993281036806991E-2</v>
      </c>
      <c r="M134">
        <f t="shared" si="11"/>
        <v>-9.9993281036806991E-2</v>
      </c>
      <c r="N134" s="13">
        <f t="shared" si="12"/>
        <v>1.3662465515871675E-9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1.9837105073028829</v>
      </c>
      <c r="H135" s="10">
        <f t="shared" si="13"/>
        <v>-9.897303620504351E-2</v>
      </c>
      <c r="I135">
        <f t="shared" si="9"/>
        <v>-0.59383821723026109</v>
      </c>
      <c r="K135">
        <f t="shared" si="10"/>
        <v>-9.8934740064106005E-2</v>
      </c>
      <c r="M135">
        <f t="shared" si="11"/>
        <v>-9.8934740064106005E-2</v>
      </c>
      <c r="N135" s="13">
        <f t="shared" si="12"/>
        <v>1.4665944107052376E-9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1.9853129127318667</v>
      </c>
      <c r="H136" s="10">
        <f t="shared" si="13"/>
        <v>-9.7921101692579546E-2</v>
      </c>
      <c r="I136">
        <f t="shared" si="9"/>
        <v>-0.58752661015547725</v>
      </c>
      <c r="K136">
        <f t="shared" si="10"/>
        <v>-9.7881446590323634E-2</v>
      </c>
      <c r="M136">
        <f t="shared" si="11"/>
        <v>-9.7881446590323634E-2</v>
      </c>
      <c r="N136" s="13">
        <f t="shared" si="12"/>
        <v>1.572527134926807E-9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1.9869153181608499</v>
      </c>
      <c r="H137" s="10">
        <f t="shared" si="13"/>
        <v>-9.6874632968563246E-2</v>
      </c>
      <c r="I137">
        <f t="shared" si="9"/>
        <v>-0.58124779781137947</v>
      </c>
      <c r="K137">
        <f t="shared" si="10"/>
        <v>-9.6833594742945506E-2</v>
      </c>
      <c r="M137">
        <f t="shared" si="11"/>
        <v>-9.6833594742945506E-2</v>
      </c>
      <c r="N137" s="13">
        <f t="shared" si="12"/>
        <v>1.6841359618525278E-9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1.9885177235898333</v>
      </c>
      <c r="H138" s="10">
        <f t="shared" si="13"/>
        <v>-9.5833812515929942E-2</v>
      </c>
      <c r="I138">
        <f t="shared" si="9"/>
        <v>-0.57500287509557968</v>
      </c>
      <c r="K138">
        <f t="shared" si="10"/>
        <v>-9.5791368462337045E-2</v>
      </c>
      <c r="M138">
        <f t="shared" si="11"/>
        <v>-9.5791368462337045E-2</v>
      </c>
      <c r="N138" s="13">
        <f t="shared" si="12"/>
        <v>1.801497685396679E-9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1.9901201290188171</v>
      </c>
      <c r="H139" s="10">
        <f t="shared" si="13"/>
        <v>-9.4798812958333034E-2</v>
      </c>
      <c r="I139">
        <f t="shared" si="9"/>
        <v>-0.5687928777499982</v>
      </c>
      <c r="K139">
        <f t="shared" si="10"/>
        <v>-9.4754941852698005E-2</v>
      </c>
      <c r="M139">
        <f t="shared" si="11"/>
        <v>-9.4754941852698005E-2</v>
      </c>
      <c r="N139" s="13">
        <f t="shared" si="12"/>
        <v>1.9246739096399068E-9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1.9917225344478002</v>
      </c>
      <c r="H140" s="10">
        <f t="shared" si="13"/>
        <v>-9.3769797403726637E-2</v>
      </c>
      <c r="I140">
        <f t="shared" si="9"/>
        <v>-0.5626187844223598</v>
      </c>
      <c r="K140">
        <f t="shared" si="10"/>
        <v>-9.3724479522292958E-2</v>
      </c>
      <c r="M140">
        <f t="shared" si="11"/>
        <v>-9.3724479522292958E-2</v>
      </c>
      <c r="N140" s="13">
        <f t="shared" si="12"/>
        <v>2.0537103776369964E-9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1.9933249398767836</v>
      </c>
      <c r="H141" s="10">
        <f t="shared" si="13"/>
        <v>-9.274691977742143E-2</v>
      </c>
      <c r="I141">
        <f t="shared" si="9"/>
        <v>-0.55648151866452855</v>
      </c>
      <c r="K141">
        <f t="shared" si="10"/>
        <v>-9.2700136913271627E-2</v>
      </c>
      <c r="M141">
        <f t="shared" si="11"/>
        <v>-9.2700136913271627E-2</v>
      </c>
      <c r="N141" s="13">
        <f t="shared" si="12"/>
        <v>2.1886363780588743E-9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1.9949273453057674</v>
      </c>
      <c r="H142" s="10">
        <f t="shared" si="13"/>
        <v>-9.1730325144917996E-2</v>
      </c>
      <c r="I142">
        <f t="shared" si="9"/>
        <v>-0.55038195086950803</v>
      </c>
      <c r="K142">
        <f t="shared" si="10"/>
        <v>-9.1682060621384801E-2</v>
      </c>
      <c r="M142">
        <f t="shared" si="11"/>
        <v>-9.1682060621384801E-2</v>
      </c>
      <c r="N142" s="13">
        <f t="shared" si="12"/>
        <v>2.3294642318863547E-9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1.9965297507347508</v>
      </c>
      <c r="H143" s="10">
        <f t="shared" si="13"/>
        <v>-9.0720150024812166E-2</v>
      </c>
      <c r="I143">
        <f t="shared" si="9"/>
        <v>-0.54432090014887302</v>
      </c>
      <c r="K143">
        <f t="shared" si="10"/>
        <v>-9.0670388705886798E-2</v>
      </c>
      <c r="M143">
        <f t="shared" si="11"/>
        <v>-9.0670388705886798E-2</v>
      </c>
      <c r="N143" s="13">
        <f t="shared" si="12"/>
        <v>2.476188861192149E-9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1.998132156163734</v>
      </c>
      <c r="H144" s="10">
        <f t="shared" si="13"/>
        <v>-8.9716522692059611E-2</v>
      </c>
      <c r="I144">
        <f t="shared" si="9"/>
        <v>-0.53829913615235769</v>
      </c>
      <c r="K144">
        <f t="shared" si="10"/>
        <v>-8.9665250989909587E-2</v>
      </c>
      <c r="M144">
        <f t="shared" si="11"/>
        <v>-8.9665250989909587E-2</v>
      </c>
      <c r="N144" s="13">
        <f t="shared" si="12"/>
        <v>2.628787441360795E-9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1.9997345615927178</v>
      </c>
      <c r="H145" s="10">
        <f t="shared" si="13"/>
        <v>-8.8719563471878538E-2</v>
      </c>
      <c r="I145">
        <f t="shared" si="9"/>
        <v>-0.53231738083127123</v>
      </c>
      <c r="K145">
        <f t="shared" si="10"/>
        <v>-8.8666769351592095E-2</v>
      </c>
      <c r="M145">
        <f t="shared" si="11"/>
        <v>-8.8666769351592095E-2</v>
      </c>
      <c r="N145" s="13">
        <f t="shared" si="12"/>
        <v>2.7872191368193459E-9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2.0013369670217012</v>
      </c>
      <c r="H146" s="10">
        <f t="shared" si="13"/>
        <v>-8.7729385024561859E-2</v>
      </c>
      <c r="I146">
        <f t="shared" si="9"/>
        <v>-0.52637631014737118</v>
      </c>
      <c r="K146">
        <f t="shared" si="10"/>
        <v>-8.7675058006231682E-2</v>
      </c>
      <c r="M146">
        <f t="shared" si="11"/>
        <v>-8.7675058006231682E-2</v>
      </c>
      <c r="N146" s="13">
        <f t="shared" si="12"/>
        <v>2.9514249206474423E-9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2.002939372450685</v>
      </c>
      <c r="H147" s="10">
        <f t="shared" si="13"/>
        <v>-8.6746092621462101E-2</v>
      </c>
      <c r="I147">
        <f t="shared" si="9"/>
        <v>-0.52047655572877261</v>
      </c>
      <c r="K147">
        <f t="shared" si="10"/>
        <v>-8.6690223779714748E-2</v>
      </c>
      <c r="M147">
        <f t="shared" si="11"/>
        <v>-8.6690223779714748E-2</v>
      </c>
      <c r="N147" s="13">
        <f t="shared" si="12"/>
        <v>3.121327478190769E-9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2.0045417778796684</v>
      </c>
      <c r="H148" s="10">
        <f t="shared" si="13"/>
        <v>-8.5769784412405875E-2</v>
      </c>
      <c r="I148">
        <f t="shared" ref="I148:I211" si="16">H148*$E$6</f>
        <v>-0.51461870647443519</v>
      </c>
      <c r="K148">
        <f t="shared" ref="K148:K211" si="17">(1/2)*($L$9*$L$4*EXP(-$L$7*$O$6*(G148/$O$6-1))-($L$9*$L$6*EXP(-$L$5*$O$6*(G148/$O$6-1))))</f>
        <v>-8.5712366373494192E-2</v>
      </c>
      <c r="M148">
        <f t="shared" ref="M148:M211" si="18">(1/2)*($L$9*$O$4*EXP(-$O$8*$O$6*(G148/$O$6-1))-($L$9*$O$7*EXP(-$O$5*$O$6*(G148/$O$6-1))))</f>
        <v>-8.5712366373494192E-2</v>
      </c>
      <c r="N148" s="13">
        <f t="shared" ref="N148:N211" si="19">(M148-H148)^2*O148</f>
        <v>3.2968311924635381E-9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2.0061441833086517</v>
      </c>
      <c r="H149" s="10">
        <f t="shared" ref="H149:H212" si="20">-(-$B$4)*(1+D149+$E$5*D149^3)*EXP(-D149)</f>
        <v>-8.4800551684786396E-2</v>
      </c>
      <c r="I149">
        <f t="shared" si="16"/>
        <v>-0.50880331010871838</v>
      </c>
      <c r="K149">
        <f t="shared" si="17"/>
        <v>-8.4741578621345598E-2</v>
      </c>
      <c r="M149">
        <f t="shared" si="18"/>
        <v>-8.4741578621345598E-2</v>
      </c>
      <c r="N149" s="13">
        <f t="shared" si="19"/>
        <v>3.4778222115923988E-9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2.0077465887376351</v>
      </c>
      <c r="H150" s="10">
        <f t="shared" si="20"/>
        <v>-8.3838479114576772E-2</v>
      </c>
      <c r="I150">
        <f t="shared" si="16"/>
        <v>-0.50303087468746066</v>
      </c>
      <c r="K150">
        <f t="shared" si="17"/>
        <v>-8.3777946738157597E-2</v>
      </c>
      <c r="M150">
        <f t="shared" si="18"/>
        <v>-8.3777946738157597E-2</v>
      </c>
      <c r="N150" s="13">
        <f t="shared" si="19"/>
        <v>3.6641685949527707E-9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2.0093489941666185</v>
      </c>
      <c r="H151" s="10">
        <f t="shared" si="20"/>
        <v>-8.288364500949906E-2</v>
      </c>
      <c r="I151">
        <f t="shared" si="16"/>
        <v>-0.49730187005699433</v>
      </c>
      <c r="K151">
        <f t="shared" si="17"/>
        <v>-8.2821550560977911E-2</v>
      </c>
      <c r="M151">
        <f t="shared" si="18"/>
        <v>-8.2821550560977911E-2</v>
      </c>
      <c r="N151" s="13">
        <f t="shared" si="19"/>
        <v>3.8557205371456763E-9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2.0109513995956019</v>
      </c>
      <c r="H152" s="10">
        <f t="shared" si="20"/>
        <v>-8.1936121544578161E-2</v>
      </c>
      <c r="I152">
        <f t="shared" si="16"/>
        <v>-0.49161672926746897</v>
      </c>
      <c r="K152">
        <f t="shared" si="17"/>
        <v>-8.1872463782551502E-2</v>
      </c>
      <c r="M152">
        <f t="shared" si="18"/>
        <v>-8.1872463782551502E-2</v>
      </c>
      <c r="N152" s="13">
        <f t="shared" si="19"/>
        <v>4.0523106662427148E-9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2.0125538050245857</v>
      </c>
      <c r="H153" s="10">
        <f t="shared" si="20"/>
        <v>-8.0995974990302672E-2</v>
      </c>
      <c r="I153">
        <f t="shared" si="16"/>
        <v>-0.48597584994181603</v>
      </c>
      <c r="K153">
        <f t="shared" si="17"/>
        <v>-8.0930754177562847E-2</v>
      </c>
      <c r="M153">
        <f t="shared" si="18"/>
        <v>-8.0930754177562847E-2</v>
      </c>
      <c r="N153" s="13">
        <f t="shared" si="19"/>
        <v>4.2537544144432682E-9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2.0141562104535691</v>
      </c>
      <c r="H154" s="10">
        <f t="shared" si="20"/>
        <v>-8.0063265933609212E-2</v>
      </c>
      <c r="I154">
        <f t="shared" si="16"/>
        <v>-0.48037959560165527</v>
      </c>
      <c r="K154">
        <f t="shared" si="17"/>
        <v>-7.9996483821805964E-2</v>
      </c>
      <c r="M154">
        <f t="shared" si="18"/>
        <v>-7.9996483821805964E-2</v>
      </c>
      <c r="N154" s="13">
        <f t="shared" si="19"/>
        <v>4.4598504569015899E-9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2.0157586158825529</v>
      </c>
      <c r="H155" s="10">
        <f t="shared" si="20"/>
        <v>-7.9138049491899815E-2</v>
      </c>
      <c r="I155">
        <f t="shared" si="16"/>
        <v>-0.47482829695139889</v>
      </c>
      <c r="K155">
        <f t="shared" si="17"/>
        <v>-7.9069709304479832E-2</v>
      </c>
      <c r="M155">
        <f t="shared" si="18"/>
        <v>-7.9069709304479832E-2</v>
      </c>
      <c r="N155" s="13">
        <f t="shared" si="19"/>
        <v>4.6703812165983176E-9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2.0173610213115363</v>
      </c>
      <c r="H156" s="10">
        <f t="shared" si="20"/>
        <v>-7.8220375520297203E-2</v>
      </c>
      <c r="I156">
        <f t="shared" si="16"/>
        <v>-0.46932225312178322</v>
      </c>
      <c r="K156">
        <f t="shared" si="17"/>
        <v>-7.8150481933820445E-2</v>
      </c>
      <c r="M156">
        <f t="shared" si="18"/>
        <v>-7.8150481933820445E-2</v>
      </c>
      <c r="N156" s="13">
        <f t="shared" si="19"/>
        <v>4.8851134305839751E-9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2.0189634267405192</v>
      </c>
      <c r="H157" s="10">
        <f t="shared" si="20"/>
        <v>-7.7310288812335787E-2</v>
      </c>
      <c r="I157">
        <f t="shared" si="16"/>
        <v>-0.46386173287401472</v>
      </c>
      <c r="K157">
        <f t="shared" si="17"/>
        <v>-7.7238847936260874E-2</v>
      </c>
      <c r="M157">
        <f t="shared" si="18"/>
        <v>-7.7238847936260874E-2</v>
      </c>
      <c r="N157" s="13">
        <f t="shared" si="19"/>
        <v>5.1037987743510773E-9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2.020565832169503</v>
      </c>
      <c r="H158" s="10">
        <f t="shared" si="20"/>
        <v>-7.6407829294281679E-2</v>
      </c>
      <c r="I158">
        <f t="shared" si="16"/>
        <v>-0.45844697576569005</v>
      </c>
      <c r="K158">
        <f t="shared" si="17"/>
        <v>-7.6334848649309103E-2</v>
      </c>
      <c r="M158">
        <f t="shared" si="18"/>
        <v>-7.6334848649309103E-2</v>
      </c>
      <c r="N158" s="13">
        <f t="shared" si="19"/>
        <v>5.3261745406131265E-9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2.0221682375984864</v>
      </c>
      <c r="H159" s="10">
        <f t="shared" si="20"/>
        <v>-7.5513032213268952E-2</v>
      </c>
      <c r="I159">
        <f t="shared" si="16"/>
        <v>-0.45307819327961374</v>
      </c>
      <c r="K159">
        <f t="shared" si="17"/>
        <v>-7.543852070833712E-2</v>
      </c>
      <c r="M159">
        <f t="shared" si="18"/>
        <v>-7.543852070833712E-2</v>
      </c>
      <c r="N159" s="13">
        <f t="shared" si="19"/>
        <v>5.5519643672063924E-9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2.0237706430274698</v>
      </c>
      <c r="H160" s="10">
        <f t="shared" si="20"/>
        <v>-7.4625928319434487E-2</v>
      </c>
      <c r="I160">
        <f t="shared" si="16"/>
        <v>-0.44775556991660692</v>
      </c>
      <c r="K160">
        <f t="shared" si="17"/>
        <v>-7.4549896227446705E-2</v>
      </c>
      <c r="M160">
        <f t="shared" si="18"/>
        <v>-7.4549896227446705E-2</v>
      </c>
      <c r="N160" s="13">
        <f t="shared" si="19"/>
        <v>5.7808790120385675E-9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2.0253730484564536</v>
      </c>
      <c r="H161" s="10">
        <f t="shared" si="20"/>
        <v>-7.3746544042228093E-2</v>
      </c>
      <c r="I161">
        <f t="shared" si="16"/>
        <v>-0.44247926425336859</v>
      </c>
      <c r="K161">
        <f t="shared" si="17"/>
        <v>-7.3669002974602438E-2</v>
      </c>
      <c r="M161">
        <f t="shared" si="18"/>
        <v>-7.3669002974602438E-2</v>
      </c>
      <c r="N161" s="13">
        <f t="shared" si="19"/>
        <v>6.0126171685264777E-9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2.026975453885437</v>
      </c>
      <c r="H162" s="10">
        <f t="shared" si="20"/>
        <v>-7.2874901661070454E-2</v>
      </c>
      <c r="I162">
        <f t="shared" si="16"/>
        <v>-0.4372494099664227</v>
      </c>
      <c r="K162">
        <f t="shared" si="17"/>
        <v>-7.2795864541190414E-2</v>
      </c>
      <c r="M162">
        <f t="shared" si="18"/>
        <v>-7.2795864541190414E-2</v>
      </c>
      <c r="N162" s="13">
        <f t="shared" si="19"/>
        <v>6.2468663189318895E-9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2.0285778593144204</v>
      </c>
      <c r="H163" s="10">
        <f t="shared" si="20"/>
        <v>-7.2011019470525434E-2</v>
      </c>
      <c r="I163">
        <f t="shared" si="16"/>
        <v>-0.4320661168231526</v>
      </c>
      <c r="K163">
        <f t="shared" si="17"/>
        <v>-7.1930500506172862E-2</v>
      </c>
      <c r="M163">
        <f t="shared" si="18"/>
        <v>-7.1930500506172862E-2</v>
      </c>
      <c r="N163" s="13">
        <f t="shared" si="19"/>
        <v>6.4833036204107065E-9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2.0301802647434037</v>
      </c>
      <c r="H164" s="10">
        <f t="shared" si="20"/>
        <v>-7.1154911940149709E-2</v>
      </c>
      <c r="I164">
        <f t="shared" si="16"/>
        <v>-0.42692947164089823</v>
      </c>
      <c r="K164">
        <f t="shared" si="17"/>
        <v>-7.1072926594997685E-2</v>
      </c>
      <c r="M164">
        <f t="shared" si="18"/>
        <v>-7.1072926594997685E-2</v>
      </c>
      <c r="N164" s="13">
        <f t="shared" si="19"/>
        <v>6.7215968196966223E-9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2.0317826701723871</v>
      </c>
      <c r="H165" s="10">
        <f t="shared" si="20"/>
        <v>-7.0306589869177427E-2</v>
      </c>
      <c r="I165">
        <f t="shared" si="16"/>
        <v>-0.42183953921506456</v>
      </c>
      <c r="K165">
        <f t="shared" si="17"/>
        <v>-7.0223154833417276E-2</v>
      </c>
      <c r="M165">
        <f t="shared" si="18"/>
        <v>-7.0223154833417276E-2</v>
      </c>
      <c r="N165" s="13">
        <f t="shared" si="19"/>
        <v>6.9614051922977668E-9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2.0333850756013709</v>
      </c>
      <c r="H166" s="10">
        <f t="shared" si="20"/>
        <v>-6.9466060536192947E-2</v>
      </c>
      <c r="I166">
        <f t="shared" si="16"/>
        <v>-0.41679636321715768</v>
      </c>
      <c r="K166">
        <f t="shared" si="17"/>
        <v>-6.9381193696371218E-2</v>
      </c>
      <c r="M166">
        <f t="shared" si="18"/>
        <v>-6.9381193696371218E-2</v>
      </c>
      <c r="N166" s="13">
        <f t="shared" si="19"/>
        <v>7.2023805013269957E-9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2.0349874810303543</v>
      </c>
      <c r="H167" s="10">
        <f t="shared" si="20"/>
        <v>-6.8633327843941203E-2</v>
      </c>
      <c r="I167">
        <f t="shared" si="16"/>
        <v>-0.41179996706364719</v>
      </c>
      <c r="K167">
        <f t="shared" si="17"/>
        <v>-6.8547048252074805E-2</v>
      </c>
      <c r="M167">
        <f t="shared" si="18"/>
        <v>-6.8547048252074805E-2</v>
      </c>
      <c r="N167" s="13">
        <f t="shared" si="19"/>
        <v>7.4441679726321729E-9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2.0365898864593377</v>
      </c>
      <c r="H168" s="10">
        <f t="shared" si="20"/>
        <v>-6.780839245942008E-2</v>
      </c>
      <c r="I168">
        <f t="shared" si="16"/>
        <v>-0.40685035475652048</v>
      </c>
      <c r="K168">
        <f t="shared" si="17"/>
        <v>-6.7720720301460133E-2</v>
      </c>
      <c r="M168">
        <f t="shared" si="18"/>
        <v>-6.7720720301460133E-2</v>
      </c>
      <c r="N168" s="13">
        <f t="shared" si="19"/>
        <v>7.6864072813540115E-9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2.0381922918883215</v>
      </c>
      <c r="H169" s="10">
        <f t="shared" si="20"/>
        <v>-6.6991251949395605E-2</v>
      </c>
      <c r="I169">
        <f t="shared" si="16"/>
        <v>-0.40194751169637366</v>
      </c>
      <c r="K169">
        <f t="shared" si="17"/>
        <v>-6.6902208513104633E-2</v>
      </c>
      <c r="M169">
        <f t="shared" si="18"/>
        <v>-6.6902208513104633E-2</v>
      </c>
      <c r="N169" s="13">
        <f t="shared" si="19"/>
        <v>7.9287335465044882E-9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2.0397946973173049</v>
      </c>
      <c r="H170" s="10">
        <f t="shared" si="20"/>
        <v>-6.6181900911476771E-2</v>
      </c>
      <c r="I170">
        <f t="shared" si="16"/>
        <v>-0.39709140546886063</v>
      </c>
      <c r="K170">
        <f t="shared" si="17"/>
        <v>-6.6091508553787134E-2</v>
      </c>
      <c r="M170">
        <f t="shared" si="18"/>
        <v>-6.6091508553787134E-2</v>
      </c>
      <c r="N170" s="13">
        <f t="shared" si="19"/>
        <v>8.170778328691186E-9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2.0413971027462878</v>
      </c>
      <c r="H171" s="10">
        <f t="shared" si="20"/>
        <v>-6.5380331100882608E-2</v>
      </c>
      <c r="I171">
        <f t="shared" si="16"/>
        <v>-0.39228198660529567</v>
      </c>
      <c r="K171">
        <f t="shared" si="17"/>
        <v>-6.5288613214793179E-2</v>
      </c>
      <c r="M171">
        <f t="shared" si="18"/>
        <v>-6.5288613214793179E-2</v>
      </c>
      <c r="N171" s="13">
        <f t="shared" si="19"/>
        <v>8.4121706287134931E-9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2.0429995081752717</v>
      </c>
      <c r="H172" s="10">
        <f t="shared" si="20"/>
        <v>-6.4586531553030541E-2</v>
      </c>
      <c r="I172">
        <f t="shared" si="16"/>
        <v>-0.38751918931818324</v>
      </c>
      <c r="K172">
        <f t="shared" si="17"/>
        <v>-6.4493512534105416E-2</v>
      </c>
      <c r="M172">
        <f t="shared" si="18"/>
        <v>-6.4493512534105416E-2</v>
      </c>
      <c r="N172" s="13">
        <f t="shared" si="19"/>
        <v>8.6525378817927817E-9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2.044601913604255</v>
      </c>
      <c r="H173" s="10">
        <f t="shared" si="20"/>
        <v>-6.3800488702071348E-2</v>
      </c>
      <c r="I173">
        <f t="shared" si="16"/>
        <v>-0.38280293221242812</v>
      </c>
      <c r="K173">
        <f t="shared" si="17"/>
        <v>-6.3706193914598752E-2</v>
      </c>
      <c r="M173">
        <f t="shared" si="18"/>
        <v>-6.3706193914598752E-2</v>
      </c>
      <c r="N173" s="13">
        <f t="shared" si="19"/>
        <v>8.8915069445020071E-9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2.0462043190332388</v>
      </c>
      <c r="H174" s="10">
        <f t="shared" si="20"/>
        <v>-6.3022186495492738E-2</v>
      </c>
      <c r="I174">
        <f t="shared" si="16"/>
        <v>-0.37813311897295643</v>
      </c>
      <c r="K174">
        <f t="shared" si="17"/>
        <v>-6.2926642238355243E-2</v>
      </c>
      <c r="M174">
        <f t="shared" si="18"/>
        <v>-6.2926642238355243E-2</v>
      </c>
      <c r="N174" s="13">
        <f t="shared" si="19"/>
        <v>9.1287050719557289E-9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2.0478067244622222</v>
      </c>
      <c r="H175" s="10">
        <f t="shared" si="20"/>
        <v>-6.2251606504909331E-2</v>
      </c>
      <c r="I175">
        <f t="shared" si="16"/>
        <v>-0.373509639029456</v>
      </c>
      <c r="K175">
        <f t="shared" si="17"/>
        <v>-6.2154839977225512E-2</v>
      </c>
      <c r="M175">
        <f t="shared" si="18"/>
        <v>-6.2154839977225512E-2</v>
      </c>
      <c r="N175" s="13">
        <f t="shared" si="19"/>
        <v>9.3637608799831889E-9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2.0494091298912056</v>
      </c>
      <c r="H176" s="10">
        <f t="shared" si="20"/>
        <v>-6.1488728033154416E-2</v>
      </c>
      <c r="I176">
        <f t="shared" si="16"/>
        <v>-0.3689323681989265</v>
      </c>
      <c r="K176">
        <f t="shared" si="17"/>
        <v>-6.1390767299736859E-2</v>
      </c>
      <c r="M176">
        <f t="shared" si="18"/>
        <v>-6.1390767299736859E-2</v>
      </c>
      <c r="N176" s="13">
        <f t="shared" si="19"/>
        <v>9.5963052917056599E-9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2.0510115353201894</v>
      </c>
      <c r="H177" s="10">
        <f t="shared" si="20"/>
        <v>-6.0733528217784778E-2</v>
      </c>
      <c r="I177">
        <f t="shared" si="16"/>
        <v>-0.36440116930670868</v>
      </c>
      <c r="K177">
        <f t="shared" si="17"/>
        <v>-6.0634402174469484E-2</v>
      </c>
      <c r="M177">
        <f t="shared" si="18"/>
        <v>-6.0634402174469484E-2</v>
      </c>
      <c r="N177" s="13">
        <f t="shared" si="19"/>
        <v>9.8259724633455005E-9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2.0526139407491728</v>
      </c>
      <c r="H178" s="10">
        <f t="shared" si="20"/>
        <v>-5.9985982131107153E-2</v>
      </c>
      <c r="I178">
        <f t="shared" si="16"/>
        <v>-0.35991589278664293</v>
      </c>
      <c r="K178">
        <f t="shared" si="17"/>
        <v>-5.9885720469998509E-2</v>
      </c>
      <c r="M178">
        <f t="shared" si="18"/>
        <v>-5.9885720469998509E-2</v>
      </c>
      <c r="N178" s="13">
        <f t="shared" si="19"/>
        <v>1.005240068826464E-8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2.0542163461781557</v>
      </c>
      <c r="H179" s="10">
        <f t="shared" si="20"/>
        <v>-5.9246062876831582E-2</v>
      </c>
      <c r="I179">
        <f t="shared" si="16"/>
        <v>-0.35547637726098946</v>
      </c>
      <c r="K179">
        <f t="shared" si="17"/>
        <v>-5.914469605150996E-2</v>
      </c>
      <c r="M179">
        <f t="shared" si="18"/>
        <v>-5.914469605150996E-2</v>
      </c>
      <c r="N179" s="13">
        <f t="shared" si="19"/>
        <v>1.027523327578425E-8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2.0558187516071396</v>
      </c>
      <c r="H180" s="10">
        <f t="shared" si="20"/>
        <v>-5.8513741683453885E-2</v>
      </c>
      <c r="I180">
        <f t="shared" si="16"/>
        <v>-0.35108245010072331</v>
      </c>
      <c r="K180">
        <f t="shared" si="17"/>
        <v>-5.8411300874187388E-2</v>
      </c>
      <c r="M180">
        <f t="shared" si="18"/>
        <v>-5.8411300874187388E-2</v>
      </c>
      <c r="N180" s="13">
        <f t="shared" si="19"/>
        <v>1.0494119403174684E-8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2.0574211570361229</v>
      </c>
      <c r="H181" s="10">
        <f t="shared" si="20"/>
        <v>-5.7788987994466683E-2</v>
      </c>
      <c r="I181">
        <f t="shared" si="16"/>
        <v>-0.34673392796680008</v>
      </c>
      <c r="K181">
        <f t="shared" si="17"/>
        <v>-5.7685505073473517E-2</v>
      </c>
      <c r="M181">
        <f t="shared" si="18"/>
        <v>-5.7685505073473517E-2</v>
      </c>
      <c r="N181" s="13">
        <f t="shared" si="19"/>
        <v>1.0708714937277761E-8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2.0590235624651063</v>
      </c>
      <c r="H182" s="10">
        <f t="shared" si="20"/>
        <v>-5.7071769555495366E-2</v>
      </c>
      <c r="I182">
        <f t="shared" si="16"/>
        <v>-0.3424306173329722</v>
      </c>
      <c r="K182">
        <f t="shared" si="17"/>
        <v>-5.696727705229028E-2</v>
      </c>
      <c r="M182">
        <f t="shared" si="18"/>
        <v>-5.696727705229028E-2</v>
      </c>
      <c r="N182" s="13">
        <f t="shared" si="19"/>
        <v>1.0918683226064994E-8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2.0606259678940901</v>
      </c>
      <c r="H183" s="10">
        <f t="shared" si="20"/>
        <v>-5.6362052498452747E-2</v>
      </c>
      <c r="I183">
        <f t="shared" si="16"/>
        <v>-0.33817231499071648</v>
      </c>
      <c r="K183">
        <f t="shared" si="17"/>
        <v>-5.6256583565320838E-2</v>
      </c>
      <c r="M183">
        <f t="shared" si="18"/>
        <v>-5.6256583565320838E-2</v>
      </c>
      <c r="N183" s="13">
        <f t="shared" si="19"/>
        <v>1.1123695855983192E-8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2.0622283733230735</v>
      </c>
      <c r="H184" s="10">
        <f t="shared" si="20"/>
        <v>-5.565980142280353E-2</v>
      </c>
      <c r="I184">
        <f t="shared" si="16"/>
        <v>-0.33395880853682119</v>
      </c>
      <c r="K184">
        <f t="shared" si="17"/>
        <v>-5.5553389800435726E-2</v>
      </c>
      <c r="M184">
        <f t="shared" si="18"/>
        <v>-5.5553389800435726E-2</v>
      </c>
      <c r="N184" s="13">
        <f t="shared" si="19"/>
        <v>1.1323433374948088E-8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2.0638307787520569</v>
      </c>
      <c r="H185" s="10">
        <f t="shared" si="20"/>
        <v>-5.4964979474026551E-2</v>
      </c>
      <c r="I185">
        <f t="shared" si="16"/>
        <v>-0.32978987684415928</v>
      </c>
      <c r="K185">
        <f t="shared" si="17"/>
        <v>-5.4857659457349758E-2</v>
      </c>
      <c r="M185">
        <f t="shared" si="18"/>
        <v>-5.4857659457349758E-2</v>
      </c>
      <c r="N185" s="13">
        <f t="shared" si="19"/>
        <v>1.151758597950711E-8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2.0654331841810403</v>
      </c>
      <c r="H186" s="10">
        <f t="shared" si="20"/>
        <v>-5.4277548419361256E-2</v>
      </c>
      <c r="I186">
        <f t="shared" si="16"/>
        <v>-0.32566529051616755</v>
      </c>
      <c r="K186">
        <f t="shared" si="17"/>
        <v>-5.4169354823599428E-2</v>
      </c>
      <c r="M186">
        <f t="shared" si="18"/>
        <v>-5.4169354823599428E-2</v>
      </c>
      <c r="N186" s="13">
        <f t="shared" si="19"/>
        <v>1.1705854163873898E-8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2.0670355896100236</v>
      </c>
      <c r="H187" s="10">
        <f t="shared" si="20"/>
        <v>-5.3597468720921131E-2</v>
      </c>
      <c r="I187">
        <f t="shared" si="16"/>
        <v>-0.32158481232552677</v>
      </c>
      <c r="K187">
        <f t="shared" si="17"/>
        <v>-5.3488436847914961E-2</v>
      </c>
      <c r="M187">
        <f t="shared" si="18"/>
        <v>-5.3488436847914961E-2</v>
      </c>
      <c r="N187" s="13">
        <f t="shared" si="19"/>
        <v>1.1887949331233548E-8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2.0686379950390075</v>
      </c>
      <c r="H188" s="10">
        <f t="shared" si="20"/>
        <v>-5.2924699606255447E-2</v>
      </c>
      <c r="I188">
        <f t="shared" si="16"/>
        <v>-0.31754819763753267</v>
      </c>
      <c r="K188">
        <f t="shared" si="17"/>
        <v>-5.2814865211073002E-2</v>
      </c>
      <c r="M188">
        <f t="shared" si="18"/>
        <v>-5.2814865211073002E-2</v>
      </c>
      <c r="N188" s="13">
        <f t="shared" si="19"/>
        <v>1.206359436509359E-8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2.0702404004679908</v>
      </c>
      <c r="H189" s="10">
        <f t="shared" si="20"/>
        <v>-5.2259199136437638E-2</v>
      </c>
      <c r="I189">
        <f t="shared" si="16"/>
        <v>-0.31355519481862582</v>
      </c>
      <c r="K189">
        <f t="shared" si="17"/>
        <v>-5.214859839430195E-2</v>
      </c>
      <c r="M189">
        <f t="shared" si="18"/>
        <v>-5.214859839430195E-2</v>
      </c>
      <c r="N189" s="13">
        <f t="shared" si="19"/>
        <v>1.2232524160965084E-8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2.0718428058969742</v>
      </c>
      <c r="H190" s="10">
        <f t="shared" si="20"/>
        <v>-5.1600924271756866E-2</v>
      </c>
      <c r="I190">
        <f t="shared" si="16"/>
        <v>-0.30960554563054121</v>
      </c>
      <c r="K190">
        <f t="shared" si="17"/>
        <v>-5.1489593745317877E-2</v>
      </c>
      <c r="M190">
        <f t="shared" si="18"/>
        <v>-5.1489593745317877E-2</v>
      </c>
      <c r="N190" s="13">
        <f t="shared" si="19"/>
        <v>1.2394486117182514E-8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2.073445211325958</v>
      </c>
      <c r="H191" s="10">
        <f t="shared" si="20"/>
        <v>-5.0949830935086586E-2</v>
      </c>
      <c r="I191">
        <f t="shared" si="16"/>
        <v>-0.3056989856105195</v>
      </c>
      <c r="K191">
        <f t="shared" si="17"/>
        <v>-5.0837807542061207E-2</v>
      </c>
      <c r="M191">
        <f t="shared" si="18"/>
        <v>-5.0837807542061207E-2</v>
      </c>
      <c r="N191" s="13">
        <f t="shared" si="19"/>
        <v>1.2549240584918508E-8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2.0750476167549414</v>
      </c>
      <c r="H192" s="10">
        <f t="shared" si="20"/>
        <v>-5.0305874073002188E-2</v>
      </c>
      <c r="I192">
        <f t="shared" si="16"/>
        <v>-0.30183524443801313</v>
      </c>
      <c r="K192">
        <f t="shared" si="17"/>
        <v>-5.0193195054208439E-2</v>
      </c>
      <c r="M192">
        <f t="shared" si="18"/>
        <v>-5.0193195054208439E-2</v>
      </c>
      <c r="N192" s="13">
        <f t="shared" si="19"/>
        <v>1.2696561276321985E-8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2.0766500221839248</v>
      </c>
      <c r="H193" s="10">
        <f t="shared" si="20"/>
        <v>-4.9669007714717661E-2</v>
      </c>
      <c r="I193">
        <f t="shared" si="16"/>
        <v>-0.29801404628830597</v>
      </c>
      <c r="K193">
        <f t="shared" si="17"/>
        <v>-4.9555710602521556E-2</v>
      </c>
      <c r="M193">
        <f t="shared" si="18"/>
        <v>-4.9555710602521556E-2</v>
      </c>
      <c r="N193" s="13">
        <f t="shared" si="19"/>
        <v>1.2836235631976778E-8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2.0782524276129082</v>
      </c>
      <c r="H194" s="10">
        <f t="shared" si="20"/>
        <v>-4.9039185028908881E-2</v>
      </c>
      <c r="I194">
        <f t="shared" si="16"/>
        <v>-0.29423511017345327</v>
      </c>
      <c r="K194">
        <f t="shared" si="17"/>
        <v>-4.8925307616106466E-2</v>
      </c>
      <c r="M194">
        <f t="shared" si="18"/>
        <v>-4.8925307616106466E-2</v>
      </c>
      <c r="N194" s="13">
        <f t="shared" si="19"/>
        <v>1.2968065146571766E-8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2.0798548330418916</v>
      </c>
      <c r="H195" s="10">
        <f t="shared" si="20"/>
        <v>-4.8416358378489427E-2</v>
      </c>
      <c r="I195">
        <f t="shared" si="16"/>
        <v>-0.29049815027093656</v>
      </c>
      <c r="K195">
        <f t="shared" si="17"/>
        <v>-4.8301938687644028E-2</v>
      </c>
      <c r="M195">
        <f t="shared" si="18"/>
        <v>-4.8301938687644028E-2</v>
      </c>
      <c r="N195" s="13">
        <f t="shared" si="19"/>
        <v>1.3091865653156745E-8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2.0814572384708754</v>
      </c>
      <c r="H196" s="10">
        <f t="shared" si="20"/>
        <v>-4.7800479373402927E-2</v>
      </c>
      <c r="I196">
        <f t="shared" si="16"/>
        <v>-0.28680287624041756</v>
      </c>
      <c r="K196">
        <f t="shared" si="17"/>
        <v>-4.7685555626652998E-2</v>
      </c>
      <c r="M196">
        <f t="shared" si="18"/>
        <v>-4.7685555626652998E-2</v>
      </c>
      <c r="N196" s="13">
        <f t="shared" si="19"/>
        <v>1.320746756704174E-8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2.0830596438998588</v>
      </c>
      <c r="H197" s="10">
        <f t="shared" si="20"/>
        <v>-4.7191498921493803E-2</v>
      </c>
      <c r="I197">
        <f t="shared" si="16"/>
        <v>-0.28314899352896283</v>
      </c>
      <c r="K197">
        <f t="shared" si="17"/>
        <v>-4.707610951085156E-2</v>
      </c>
      <c r="M197">
        <f t="shared" si="18"/>
        <v>-4.707610951085156E-2</v>
      </c>
      <c r="N197" s="13">
        <f t="shared" si="19"/>
        <v>1.3314716088364159E-8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2.0846620493288421</v>
      </c>
      <c r="H198" s="10">
        <f t="shared" si="20"/>
        <v>-4.6589367277516815E-2</v>
      </c>
      <c r="I198">
        <f t="shared" si="16"/>
        <v>-0.2795362036651009</v>
      </c>
      <c r="K198">
        <f t="shared" si="17"/>
        <v>-4.6473550735668792E-2</v>
      </c>
      <c r="M198">
        <f t="shared" si="18"/>
        <v>-4.6473550735668792E-2</v>
      </c>
      <c r="N198" s="13">
        <f t="shared" si="19"/>
        <v>1.3413471365634755E-8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2.086264454757826</v>
      </c>
      <c r="H199" s="10">
        <f t="shared" si="20"/>
        <v>-4.5994034090343618E-2</v>
      </c>
      <c r="I199">
        <f t="shared" si="16"/>
        <v>-0.27596420454206172</v>
      </c>
      <c r="K199">
        <f t="shared" si="17"/>
        <v>-4.5877829061971638E-2</v>
      </c>
      <c r="M199">
        <f t="shared" si="18"/>
        <v>-4.5877829061971638E-2</v>
      </c>
      <c r="N199" s="13">
        <f t="shared" si="19"/>
        <v>1.3503608618932572E-8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2.0878668601868089</v>
      </c>
      <c r="H200" s="10">
        <f t="shared" si="20"/>
        <v>-4.5405448448423431E-2</v>
      </c>
      <c r="I200">
        <f t="shared" si="16"/>
        <v>-0.2724326906905406</v>
      </c>
      <c r="K200">
        <f t="shared" si="17"/>
        <v>-4.5288893662056254E-2</v>
      </c>
      <c r="M200">
        <f t="shared" si="18"/>
        <v>-4.5288893662056254E-2</v>
      </c>
      <c r="N200" s="13">
        <f t="shared" si="19"/>
        <v>1.3585018225098407E-8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2.0894692656157923</v>
      </c>
      <c r="H201" s="10">
        <f t="shared" si="20"/>
        <v>-4.4823558923552463E-2</v>
      </c>
      <c r="I201">
        <f t="shared" si="16"/>
        <v>-0.26894135354131476</v>
      </c>
      <c r="K201">
        <f t="shared" si="17"/>
        <v>-4.4706693163960823E-2</v>
      </c>
      <c r="M201">
        <f t="shared" si="18"/>
        <v>-4.4706693163960823E-2</v>
      </c>
      <c r="N201" s="13">
        <f t="shared" si="19"/>
        <v>1.3657605764931068E-8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2.0910716710447761</v>
      </c>
      <c r="H202" s="10">
        <f t="shared" si="20"/>
        <v>-4.4248313613005949E-2</v>
      </c>
      <c r="I202">
        <f t="shared" si="16"/>
        <v>-0.26548988167803567</v>
      </c>
      <c r="K202">
        <f t="shared" si="17"/>
        <v>-4.4131175694152126E-2</v>
      </c>
      <c r="M202">
        <f t="shared" si="18"/>
        <v>-4.4131175694152126E-2</v>
      </c>
      <c r="N202" s="13">
        <f t="shared" si="19"/>
        <v>1.3721292033404749E-8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2.0926740764737595</v>
      </c>
      <c r="H203" s="10">
        <f t="shared" si="20"/>
        <v>-4.3679660180084359E-2</v>
      </c>
      <c r="I203">
        <f t="shared" si="16"/>
        <v>-0.26207796108050618</v>
      </c>
      <c r="K203">
        <f t="shared" si="17"/>
        <v>-4.3562288918636879E-2</v>
      </c>
      <c r="M203">
        <f t="shared" si="18"/>
        <v>-4.3562288918636879E-2</v>
      </c>
      <c r="N203" s="13">
        <f t="shared" si="19"/>
        <v>1.3776013013772653E-8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2.0942764819027433</v>
      </c>
      <c r="H204" s="10">
        <f t="shared" si="20"/>
        <v>-4.3117545893124359E-2</v>
      </c>
      <c r="I204">
        <f t="shared" si="16"/>
        <v>-0.25870527535874616</v>
      </c>
      <c r="K204">
        <f t="shared" si="17"/>
        <v>-4.2999980082544409E-2</v>
      </c>
      <c r="M204">
        <f t="shared" si="18"/>
        <v>-4.2999980082544409E-2</v>
      </c>
      <c r="N204" s="13">
        <f t="shared" si="19"/>
        <v>1.3821719817320781E-8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2.0958788873317267</v>
      </c>
      <c r="H205" s="10">
        <f t="shared" si="20"/>
        <v>-4.2561917663023217E-2</v>
      </c>
      <c r="I205">
        <f t="shared" si="16"/>
        <v>-0.25537150597813929</v>
      </c>
      <c r="K205">
        <f t="shared" si="17"/>
        <v>-4.2444196048232768E-2</v>
      </c>
      <c r="M205">
        <f t="shared" si="18"/>
        <v>-4.2444196048232768E-2</v>
      </c>
      <c r="N205" s="13">
        <f t="shared" si="19"/>
        <v>1.3858378588870838E-8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2.09748129276071</v>
      </c>
      <c r="H206" s="10">
        <f t="shared" si="20"/>
        <v>-4.201272207932423E-2</v>
      </c>
      <c r="I206">
        <f t="shared" si="16"/>
        <v>-0.25207633247594541</v>
      </c>
      <c r="K206">
        <f t="shared" si="17"/>
        <v>-4.1894883331961945E-2</v>
      </c>
      <c r="M206">
        <f t="shared" si="18"/>
        <v>-4.1894883331961945E-2</v>
      </c>
      <c r="N206" s="13">
        <f t="shared" si="19"/>
        <v>1.3885970379912483E-8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2.0990836981896934</v>
      </c>
      <c r="H207" s="10">
        <f t="shared" si="20"/>
        <v>-4.1469905444909035E-2</v>
      </c>
      <c r="I207">
        <f t="shared" si="16"/>
        <v>-0.24881943266945422</v>
      </c>
      <c r="K207">
        <f t="shared" si="17"/>
        <v>-4.1351988139179424E-2</v>
      </c>
      <c r="M207">
        <f t="shared" si="18"/>
        <v>-4.1351988139179424E-2</v>
      </c>
      <c r="N207" s="13">
        <f t="shared" si="19"/>
        <v>1.3904490990530409E-8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2.1006861036186768</v>
      </c>
      <c r="H208" s="10">
        <f t="shared" si="20"/>
        <v>-4.0933413809341554E-2</v>
      </c>
      <c r="I208">
        <f t="shared" si="16"/>
        <v>-0.24560048285604932</v>
      </c>
      <c r="K208">
        <f t="shared" si="17"/>
        <v>-4.0815456398464157E-2</v>
      </c>
      <c r="M208">
        <f t="shared" si="18"/>
        <v>-4.0815456398464157E-2</v>
      </c>
      <c r="N208" s="13">
        <f t="shared" si="19"/>
        <v>1.3913950780898931E-8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2.1022885090476602</v>
      </c>
      <c r="H209" s="10">
        <f t="shared" si="20"/>
        <v>-4.0403193000906841E-2</v>
      </c>
      <c r="I209">
        <f t="shared" si="16"/>
        <v>-0.24241915800544106</v>
      </c>
      <c r="K209">
        <f t="shared" si="17"/>
        <v>-4.0285233794167492E-2</v>
      </c>
      <c r="M209">
        <f t="shared" si="18"/>
        <v>-4.0285233794167492E-2</v>
      </c>
      <c r="N209" s="13">
        <f t="shared" si="19"/>
        <v>1.3914374454576402E-8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2.103890914476644</v>
      </c>
      <c r="H210" s="10">
        <f t="shared" si="20"/>
        <v>-3.9879188657387002E-2</v>
      </c>
      <c r="I210">
        <f t="shared" si="16"/>
        <v>-0.23927513194432201</v>
      </c>
      <c r="K210">
        <f t="shared" si="17"/>
        <v>-3.9761265797796812E-2</v>
      </c>
      <c r="M210">
        <f t="shared" si="18"/>
        <v>-3.9761265797796812E-2</v>
      </c>
      <c r="N210" s="13">
        <f t="shared" si="19"/>
        <v>1.3905800813927705E-8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2.1054933199056274</v>
      </c>
      <c r="H211" s="10">
        <f t="shared" si="20"/>
        <v>-3.9361346255614681E-2</v>
      </c>
      <c r="I211">
        <f t="shared" si="16"/>
        <v>-0.23616807753368807</v>
      </c>
      <c r="K211">
        <f t="shared" si="17"/>
        <v>-3.9243497698177976E-2</v>
      </c>
      <c r="M211">
        <f t="shared" si="18"/>
        <v>-3.9243497698177976E-2</v>
      </c>
      <c r="N211" s="13">
        <f t="shared" si="19"/>
        <v>1.3888282489912285E-8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2.1070957253346108</v>
      </c>
      <c r="H212" s="10">
        <f t="shared" si="20"/>
        <v>-3.8849611139844115E-2</v>
      </c>
      <c r="I212">
        <f t="shared" ref="I212:I275" si="23">H212*$E$6</f>
        <v>-0.23309766683906469</v>
      </c>
      <c r="K212">
        <f t="shared" ref="K212:K275" si="24">(1/2)*($L$9*$L$4*EXP(-$L$7*$O$6*(G212/$O$6-1))-($L$9*$L$6*EXP(-$L$5*$O$6*(G212/$O$6-1))))</f>
        <v>-3.8731874630437813E-2</v>
      </c>
      <c r="M212">
        <f t="shared" ref="M212:M275" si="25">(1/2)*($L$9*$O$4*EXP(-$O$8*$O$6*(G212/$O$6-1))-($L$9*$O$7*EXP(-$O$5*$O$6*(G212/$O$6-1))))</f>
        <v>-3.8731874630437813E-2</v>
      </c>
      <c r="N212" s="13">
        <f t="shared" ref="N212:N275" si="26">(M212-H212)^2*O212</f>
        <v>1.3861885647180261E-8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2.1086981307635946</v>
      </c>
      <c r="H213" s="10">
        <f t="shared" ref="H213:H276" si="27">-(-$B$4)*(1+D213+$E$5*D213^3)*EXP(-D213)</f>
        <v>-3.8343928548977689E-2</v>
      </c>
      <c r="I213">
        <f t="shared" si="23"/>
        <v>-0.23006357129386612</v>
      </c>
      <c r="K213">
        <f t="shared" si="24"/>
        <v>-3.82263416038435E-2</v>
      </c>
      <c r="M213">
        <f t="shared" si="25"/>
        <v>-3.82263416038435E-2</v>
      </c>
      <c r="N213" s="13">
        <f t="shared" si="26"/>
        <v>1.3826689665990786E-8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2.110300536192578</v>
      </c>
      <c r="H214" s="10">
        <f t="shared" si="27"/>
        <v>-3.7844243642685599E-2</v>
      </c>
      <c r="I214">
        <f t="shared" si="23"/>
        <v>-0.22706546185611359</v>
      </c>
      <c r="K214">
        <f t="shared" si="24"/>
        <v>-3.772684352853535E-2</v>
      </c>
      <c r="M214">
        <f t="shared" si="25"/>
        <v>-3.772684352853535E-2</v>
      </c>
      <c r="N214" s="13">
        <f t="shared" si="26"/>
        <v>1.378278680249136E-8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2.1119029416215613</v>
      </c>
      <c r="H215" s="10">
        <f t="shared" si="27"/>
        <v>-3.7350501526454541E-2</v>
      </c>
      <c r="I215">
        <f t="shared" si="23"/>
        <v>-0.22410300915872725</v>
      </c>
      <c r="K215">
        <f t="shared" si="24"/>
        <v>-3.7233325241188872E-2</v>
      </c>
      <c r="M215">
        <f t="shared" si="25"/>
        <v>-3.7233325241188872E-2</v>
      </c>
      <c r="N215" s="13">
        <f t="shared" si="26"/>
        <v>1.3730281828661393E-8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2.1135053470505447</v>
      </c>
      <c r="H216" s="10">
        <f t="shared" si="27"/>
        <v>-3.6862647275600603E-2</v>
      </c>
      <c r="I216">
        <f t="shared" si="23"/>
        <v>-0.22117588365360363</v>
      </c>
      <c r="K216">
        <f t="shared" si="24"/>
        <v>-3.6745731529639572E-2</v>
      </c>
      <c r="M216">
        <f t="shared" si="25"/>
        <v>-3.6745731529639572E-2</v>
      </c>
      <c r="N216" s="13">
        <f t="shared" si="26"/>
        <v>1.3669291653624387E-8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2.1151077524795281</v>
      </c>
      <c r="H217" s="10">
        <f t="shared" si="27"/>
        <v>-3.6380625958280226E-2</v>
      </c>
      <c r="I217">
        <f t="shared" si="23"/>
        <v>-0.21828375574968134</v>
      </c>
      <c r="K217">
        <f t="shared" si="24"/>
        <v>-3.6264007156505997E-2</v>
      </c>
      <c r="M217">
        <f t="shared" si="25"/>
        <v>-3.6264007156505997E-2</v>
      </c>
      <c r="N217" s="13">
        <f t="shared" si="26"/>
        <v>1.3599944927256971E-8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2.1167101579085119</v>
      </c>
      <c r="H218" s="10">
        <f t="shared" si="27"/>
        <v>-3.5904382657532326E-2</v>
      </c>
      <c r="I218">
        <f t="shared" si="23"/>
        <v>-0.21542629594519397</v>
      </c>
      <c r="K218">
        <f t="shared" si="24"/>
        <v>-3.578809688183994E-2</v>
      </c>
      <c r="M218">
        <f t="shared" si="25"/>
        <v>-3.578809688183994E-2</v>
      </c>
      <c r="N218" s="13">
        <f t="shared" si="26"/>
        <v>1.3522381628379914E-8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2.1183125633374953</v>
      </c>
      <c r="H219" s="10">
        <f t="shared" si="27"/>
        <v>-3.5433862492383554E-2</v>
      </c>
      <c r="I219">
        <f t="shared" si="23"/>
        <v>-0.21260317495430131</v>
      </c>
      <c r="K219">
        <f t="shared" si="24"/>
        <v>-3.531794548484004E-2</v>
      </c>
      <c r="M219">
        <f t="shared" si="25"/>
        <v>-3.531794548484004E-2</v>
      </c>
      <c r="N219" s="13">
        <f t="shared" si="26"/>
        <v>1.3436752637843204E-8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2.1199149687664787</v>
      </c>
      <c r="H220" s="10">
        <f t="shared" si="27"/>
        <v>-3.4969010638047533E-2</v>
      </c>
      <c r="I220">
        <f t="shared" si="23"/>
        <v>-0.20981406382828521</v>
      </c>
      <c r="K220">
        <f t="shared" si="24"/>
        <v>-3.4853497784653381E-2</v>
      </c>
      <c r="M220">
        <f t="shared" si="25"/>
        <v>-3.4853497784653381E-2</v>
      </c>
      <c r="N220" s="13">
        <f t="shared" si="26"/>
        <v>1.3343219299258882E-8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2.1215173741954625</v>
      </c>
      <c r="H221" s="10">
        <f t="shared" si="27"/>
        <v>-3.4509772345248477E-2</v>
      </c>
      <c r="I221">
        <f t="shared" si="23"/>
        <v>-0.20705863407149086</v>
      </c>
      <c r="K221">
        <f t="shared" si="24"/>
        <v>-3.4394698660300593E-2</v>
      </c>
      <c r="M221">
        <f t="shared" si="25"/>
        <v>-3.4394698660300593E-2</v>
      </c>
      <c r="N221" s="13">
        <f t="shared" si="26"/>
        <v>1.3241952967484725E-8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2.1231197796244454</v>
      </c>
      <c r="H222" s="10">
        <f t="shared" si="27"/>
        <v>-3.4056092958698006E-2</v>
      </c>
      <c r="I222">
        <f t="shared" si="23"/>
        <v>-0.20433655775218804</v>
      </c>
      <c r="K222">
        <f t="shared" si="24"/>
        <v>-3.3941493069749633E-2</v>
      </c>
      <c r="M222">
        <f t="shared" si="25"/>
        <v>-3.3941493069749633E-2</v>
      </c>
      <c r="N222" s="13">
        <f t="shared" si="26"/>
        <v>1.3133134546979469E-8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2.1247221850534288</v>
      </c>
      <c r="H223" s="10">
        <f t="shared" si="27"/>
        <v>-3.3607917934753768E-2</v>
      </c>
      <c r="I223">
        <f t="shared" si="23"/>
        <v>-0.20164750760852262</v>
      </c>
      <c r="K223">
        <f t="shared" si="24"/>
        <v>-3.3493826068164881E-2</v>
      </c>
      <c r="M223">
        <f t="shared" si="25"/>
        <v>-3.3493826068164881E-2</v>
      </c>
      <c r="N223" s="13">
        <f t="shared" si="26"/>
        <v>1.3016954021736537E-8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2.1263245904824126</v>
      </c>
      <c r="H224" s="10">
        <f t="shared" si="27"/>
        <v>-3.3165192858287056E-2</v>
      </c>
      <c r="I224">
        <f t="shared" si="23"/>
        <v>-0.19899115714972232</v>
      </c>
      <c r="K224">
        <f t="shared" si="24"/>
        <v>-3.305164282536445E-2</v>
      </c>
      <c r="M224">
        <f t="shared" si="25"/>
        <v>-3.305164282536445E-2</v>
      </c>
      <c r="N224" s="13">
        <f t="shared" si="26"/>
        <v>1.2893609976724922E-8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2.127926995911396</v>
      </c>
      <c r="H225" s="10">
        <f t="shared" si="27"/>
        <v>-3.2727863458786199E-2</v>
      </c>
      <c r="I225">
        <f t="shared" si="23"/>
        <v>-0.1963671807527172</v>
      </c>
      <c r="K225">
        <f t="shared" si="24"/>
        <v>-3.2614888642504607E-2</v>
      </c>
      <c r="M225">
        <f t="shared" si="25"/>
        <v>-3.2614888642504607E-2</v>
      </c>
      <c r="N225" s="13">
        <f t="shared" si="26"/>
        <v>1.2763309113859629E-8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2.1295294013403798</v>
      </c>
      <c r="H226" s="10">
        <f t="shared" si="27"/>
        <v>-3.229587562572131E-2</v>
      </c>
      <c r="I226">
        <f t="shared" si="23"/>
        <v>-0.19377525375432786</v>
      </c>
      <c r="K226">
        <f t="shared" si="24"/>
        <v>-3.2183508968021857E-2</v>
      </c>
      <c r="M226">
        <f t="shared" si="25"/>
        <v>-3.2183508968021857E-2</v>
      </c>
      <c r="N226" s="13">
        <f t="shared" si="26"/>
        <v>1.262626576254606E-8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2.1311318067693632</v>
      </c>
      <c r="H227" s="10">
        <f t="shared" si="27"/>
        <v>-3.1869175423195686E-2</v>
      </c>
      <c r="I227">
        <f t="shared" si="23"/>
        <v>-0.19121505253917412</v>
      </c>
      <c r="K227">
        <f t="shared" si="24"/>
        <v>-3.1757449412855139E-2</v>
      </c>
      <c r="M227">
        <f t="shared" si="25"/>
        <v>-3.1757449412855139E-2</v>
      </c>
      <c r="N227" s="13">
        <f t="shared" si="26"/>
        <v>1.2482701386616094E-8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2.1327342121983466</v>
      </c>
      <c r="H228" s="10">
        <f t="shared" si="27"/>
        <v>-3.1447709103907831E-2</v>
      </c>
      <c r="I228">
        <f t="shared" si="23"/>
        <v>-0.18868625462344699</v>
      </c>
      <c r="K228">
        <f t="shared" si="24"/>
        <v>-3.1336655764972736E-2</v>
      </c>
      <c r="M228">
        <f t="shared" si="25"/>
        <v>-3.1336655764972736E-2</v>
      </c>
      <c r="N228" s="13">
        <f t="shared" si="26"/>
        <v>1.2332844088633113E-8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2.13433661762733</v>
      </c>
      <c r="H229" s="10">
        <f t="shared" si="27"/>
        <v>-3.1031423122447745E-2</v>
      </c>
      <c r="I229">
        <f t="shared" si="23"/>
        <v>-0.18618853873468647</v>
      </c>
      <c r="K229">
        <f t="shared" si="24"/>
        <v>-3.0921074003226426E-2</v>
      </c>
      <c r="M229">
        <f t="shared" si="25"/>
        <v>-3.0921074003226426E-2</v>
      </c>
      <c r="N229" s="13">
        <f t="shared" si="26"/>
        <v>1.2176928112920982E-8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2.1359390230563133</v>
      </c>
      <c r="H230" s="10">
        <f t="shared" si="27"/>
        <v>-3.0620264147950181E-2</v>
      </c>
      <c r="I230">
        <f t="shared" si="23"/>
        <v>-0.18372158488770107</v>
      </c>
      <c r="K230">
        <f t="shared" si="24"/>
        <v>-3.0510650310556931E-2</v>
      </c>
      <c r="M230">
        <f t="shared" si="25"/>
        <v>-3.0510650310556931E-2</v>
      </c>
      <c r="N230" s="13">
        <f t="shared" si="26"/>
        <v>1.2015193348073842E-8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2.1375414284852972</v>
      </c>
      <c r="H231" s="10">
        <f t="shared" si="27"/>
        <v>-3.0214179076127071E-2</v>
      </c>
      <c r="I231">
        <f t="shared" si="23"/>
        <v>-0.18128507445676242</v>
      </c>
      <c r="K231">
        <f t="shared" si="24"/>
        <v>-3.0105331086569671E-2</v>
      </c>
      <c r="M231">
        <f t="shared" si="25"/>
        <v>-3.0105331086569671E-2</v>
      </c>
      <c r="N231" s="13">
        <f t="shared" si="26"/>
        <v>1.1847884830687864E-8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2.1391438339142805</v>
      </c>
      <c r="H232" s="10">
        <f t="shared" si="27"/>
        <v>-2.9813115040700413E-2</v>
      </c>
      <c r="I232">
        <f t="shared" si="23"/>
        <v>-0.17887869024420247</v>
      </c>
      <c r="K232">
        <f t="shared" si="24"/>
        <v>-2.9705062959505816E-2</v>
      </c>
      <c r="M232">
        <f t="shared" si="25"/>
        <v>-2.9705062959505816E-2</v>
      </c>
      <c r="N232" s="13">
        <f t="shared" si="26"/>
        <v>1.1675252250483789E-8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2.1407462393432639</v>
      </c>
      <c r="H233" s="10">
        <f t="shared" si="27"/>
        <v>-2.9417019424256355E-2</v>
      </c>
      <c r="I233">
        <f t="shared" si="23"/>
        <v>-0.17650211654553813</v>
      </c>
      <c r="K233">
        <f t="shared" si="24"/>
        <v>-2.9309792797624946E-2</v>
      </c>
      <c r="M233">
        <f t="shared" si="25"/>
        <v>-2.9309792797624946E-2</v>
      </c>
      <c r="N233" s="13">
        <f t="shared" si="26"/>
        <v>1.1497549458751464E-8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2.1423486447722477</v>
      </c>
      <c r="H234" s="10">
        <f t="shared" si="27"/>
        <v>-2.9025839868540761E-2</v>
      </c>
      <c r="I234">
        <f t="shared" si="23"/>
        <v>-0.17415503921124456</v>
      </c>
      <c r="K234">
        <f t="shared" si="24"/>
        <v>-2.8919467720022136E-2</v>
      </c>
      <c r="M234">
        <f t="shared" si="25"/>
        <v>-2.8919467720022136E-2</v>
      </c>
      <c r="N234" s="13">
        <f t="shared" si="26"/>
        <v>1.1315033980468391E-8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2.1439510502012311</v>
      </c>
      <c r="H235" s="10">
        <f t="shared" si="27"/>
        <v>-2.8639524284215449E-2</v>
      </c>
      <c r="I235">
        <f t="shared" si="23"/>
        <v>-0.17183714570529268</v>
      </c>
      <c r="K235">
        <f t="shared" si="24"/>
        <v>-2.8534035106898992E-2</v>
      </c>
      <c r="M235">
        <f t="shared" si="25"/>
        <v>-2.8534035106898992E-2</v>
      </c>
      <c r="N235" s="13">
        <f t="shared" si="26"/>
        <v>1.1127966530902892E-8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2.1455534556302145</v>
      </c>
      <c r="H236" s="10">
        <f t="shared" si="27"/>
        <v>-2.8258020860094293E-2</v>
      </c>
      <c r="I236">
        <f t="shared" si="23"/>
        <v>-0.16954812516056575</v>
      </c>
      <c r="K236">
        <f t="shared" si="24"/>
        <v>-2.8153442609303709E-2</v>
      </c>
      <c r="M236">
        <f t="shared" si="25"/>
        <v>-2.8153442609303709E-2</v>
      </c>
      <c r="N236" s="13">
        <f t="shared" si="26"/>
        <v>1.093661053841823E-8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2.1471558610591979</v>
      </c>
      <c r="H237" s="10">
        <f t="shared" si="27"/>
        <v>-2.788127807187725E-2</v>
      </c>
      <c r="I237">
        <f t="shared" si="23"/>
        <v>-0.1672876684312635</v>
      </c>
      <c r="K237">
        <f t="shared" si="24"/>
        <v>-2.7777638158363434E-2</v>
      </c>
      <c r="M237">
        <f t="shared" si="25"/>
        <v>-2.7777638158363434E-2</v>
      </c>
      <c r="N237" s="13">
        <f t="shared" si="26"/>
        <v>1.0741231673151217E-8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2.1487582664881812</v>
      </c>
      <c r="H238" s="10">
        <f t="shared" si="27"/>
        <v>-2.7509244690400184E-2</v>
      </c>
      <c r="I238">
        <f t="shared" si="23"/>
        <v>-0.1650554681424011</v>
      </c>
      <c r="K238">
        <f t="shared" si="24"/>
        <v>-2.7406569974021838E-2</v>
      </c>
      <c r="M238">
        <f t="shared" si="25"/>
        <v>-2.7406569974021838E-2</v>
      </c>
      <c r="N238" s="13">
        <f t="shared" si="26"/>
        <v>1.0542097383373803E-8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2.1503606719171646</v>
      </c>
      <c r="H239" s="10">
        <f t="shared" si="27"/>
        <v>-2.7141869789417565E-2</v>
      </c>
      <c r="I239">
        <f t="shared" si="23"/>
        <v>-0.16285121873650538</v>
      </c>
      <c r="K239">
        <f t="shared" si="24"/>
        <v>-2.7040186573302604E-2</v>
      </c>
      <c r="M239">
        <f t="shared" si="25"/>
        <v>-2.7040186573302604E-2</v>
      </c>
      <c r="N239" s="13">
        <f t="shared" si="26"/>
        <v>1.033947643948186E-8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2.1519630773461484</v>
      </c>
      <c r="H240" s="10">
        <f t="shared" si="27"/>
        <v>-2.677910275293479E-2</v>
      </c>
      <c r="I240">
        <f t="shared" si="23"/>
        <v>-0.16067461651760873</v>
      </c>
      <c r="K240">
        <f t="shared" si="24"/>
        <v>-2.6678436778112009E-2</v>
      </c>
      <c r="M240">
        <f t="shared" si="25"/>
        <v>-2.6678436778112009E-2</v>
      </c>
      <c r="N240" s="13">
        <f t="shared" si="26"/>
        <v>1.013363848702084E-8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2.1535654827751318</v>
      </c>
      <c r="H241" s="10">
        <f t="shared" si="27"/>
        <v>-2.6420893282106155E-2</v>
      </c>
      <c r="I241">
        <f t="shared" si="23"/>
        <v>-0.15852535969263692</v>
      </c>
      <c r="K241">
        <f t="shared" si="24"/>
        <v>-2.632126972260029E-2</v>
      </c>
      <c r="M241">
        <f t="shared" si="25"/>
        <v>-2.632126972260029E-2</v>
      </c>
      <c r="N241" s="13">
        <f t="shared" si="26"/>
        <v>9.9248536086186885E-9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2.1551678882041152</v>
      </c>
      <c r="H242" s="10">
        <f t="shared" si="27"/>
        <v>-2.6067191401714186E-2</v>
      </c>
      <c r="I242">
        <f t="shared" si="23"/>
        <v>-0.15640314841028513</v>
      </c>
      <c r="K242">
        <f t="shared" si="24"/>
        <v>-2.5968634860093476E-2</v>
      </c>
      <c r="M242">
        <f t="shared" si="25"/>
        <v>-2.5968634860093476E-2</v>
      </c>
      <c r="N242" s="13">
        <f t="shared" si="26"/>
        <v>9.7133918962346903E-9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2.156770293633099</v>
      </c>
      <c r="H243" s="10">
        <f t="shared" si="27"/>
        <v>-2.5717947466245311E-2</v>
      </c>
      <c r="I243">
        <f t="shared" si="23"/>
        <v>-0.15430768479747187</v>
      </c>
      <c r="K243">
        <f t="shared" si="24"/>
        <v>-2.5620481969613355E-2</v>
      </c>
      <c r="M243">
        <f t="shared" si="25"/>
        <v>-2.5620481969613355E-2</v>
      </c>
      <c r="N243" s="13">
        <f t="shared" si="26"/>
        <v>9.4995230337137783E-9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2.158372699062082</v>
      </c>
      <c r="H244" s="10">
        <f t="shared" si="27"/>
        <v>-2.5373112165576712E-2</v>
      </c>
      <c r="I244">
        <f t="shared" si="23"/>
        <v>-0.15223867299346028</v>
      </c>
      <c r="K244">
        <f t="shared" si="24"/>
        <v>-2.5276761162000408E-2</v>
      </c>
      <c r="M244">
        <f t="shared" si="25"/>
        <v>-2.5276761162000408E-2</v>
      </c>
      <c r="N244" s="13">
        <f t="shared" si="26"/>
        <v>9.28351589016093E-9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2.1599751044910658</v>
      </c>
      <c r="H245" s="10">
        <f t="shared" si="27"/>
        <v>-2.5032636530288446E-2</v>
      </c>
      <c r="I245">
        <f t="shared" si="23"/>
        <v>-0.15019581918173067</v>
      </c>
      <c r="K245">
        <f t="shared" si="24"/>
        <v>-2.4937422885650196E-2</v>
      </c>
      <c r="M245">
        <f t="shared" si="25"/>
        <v>-2.4937422885650196E-2</v>
      </c>
      <c r="N245" s="13">
        <f t="shared" si="26"/>
        <v>9.0656381252988148E-9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2.1615775099200492</v>
      </c>
      <c r="H246" s="10">
        <f t="shared" si="27"/>
        <v>-2.4696471936614561E-2</v>
      </c>
      <c r="I246">
        <f t="shared" si="23"/>
        <v>-0.14817883161968737</v>
      </c>
      <c r="K246">
        <f t="shared" si="24"/>
        <v>-2.4602417931883083E-2</v>
      </c>
      <c r="M246">
        <f t="shared" si="25"/>
        <v>-2.4602417931883083E-2</v>
      </c>
      <c r="N246" s="13">
        <f t="shared" si="26"/>
        <v>8.8461558060290303E-9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2.1631799153490325</v>
      </c>
      <c r="H247" s="10">
        <f t="shared" si="27"/>
        <v>-2.4364570111046563E-2</v>
      </c>
      <c r="I247">
        <f t="shared" si="23"/>
        <v>-0.14618742066627938</v>
      </c>
      <c r="K247">
        <f t="shared" si="24"/>
        <v>-2.4271697439953419E-2</v>
      </c>
      <c r="M247">
        <f t="shared" si="25"/>
        <v>-2.4271697439953419E-2</v>
      </c>
      <c r="N247" s="13">
        <f t="shared" si="26"/>
        <v>8.6253330359752393E-9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2.1647823207780164</v>
      </c>
      <c r="H248" s="10">
        <f t="shared" si="27"/>
        <v>-2.4036883134602109E-2</v>
      </c>
      <c r="I248">
        <f t="shared" si="23"/>
        <v>-0.14422129880761264</v>
      </c>
      <c r="K248">
        <f t="shared" si="24"/>
        <v>-2.3945212901717309E-2</v>
      </c>
      <c r="M248">
        <f t="shared" si="25"/>
        <v>-2.3945212901717309E-2</v>
      </c>
      <c r="N248" s="13">
        <f t="shared" si="26"/>
        <v>8.4034315971535188E-9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2.1663847262069997</v>
      </c>
      <c r="H249" s="10">
        <f t="shared" si="27"/>
        <v>-2.3713363446771451E-2</v>
      </c>
      <c r="I249">
        <f t="shared" si="23"/>
        <v>-0.1422801806806287</v>
      </c>
      <c r="K249">
        <f t="shared" si="24"/>
        <v>-2.3622916165967355E-2</v>
      </c>
      <c r="M249">
        <f t="shared" si="25"/>
        <v>-2.3622916165967355E-2</v>
      </c>
      <c r="N249" s="13">
        <f t="shared" si="26"/>
        <v>8.1807106048549374E-9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2.1679871316359831</v>
      </c>
      <c r="H250" s="10">
        <f t="shared" si="27"/>
        <v>-2.3393963849153578E-2</v>
      </c>
      <c r="I250">
        <f t="shared" si="23"/>
        <v>-0.14036378309492148</v>
      </c>
      <c r="K250">
        <f t="shared" si="24"/>
        <v>-2.3304759442448281E-2</v>
      </c>
      <c r="M250">
        <f t="shared" si="25"/>
        <v>-2.3304759442448281E-2</v>
      </c>
      <c r="N250" s="13">
        <f t="shared" si="26"/>
        <v>7.9574261756440175E-9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2.1695895370649665</v>
      </c>
      <c r="H251" s="10">
        <f t="shared" si="27"/>
        <v>-2.307863750879395E-2</v>
      </c>
      <c r="I251">
        <f t="shared" si="23"/>
        <v>-0.1384718250527637</v>
      </c>
      <c r="K251">
        <f t="shared" si="24"/>
        <v>-2.2990695305564329E-2</v>
      </c>
      <c r="M251">
        <f t="shared" si="25"/>
        <v>-2.2990695305564329E-2</v>
      </c>
      <c r="N251" s="13">
        <f t="shared" si="26"/>
        <v>7.733831108879998E-9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2.1711919424939499</v>
      </c>
      <c r="H252" s="10">
        <f t="shared" si="27"/>
        <v>-2.2767337961234941E-2</v>
      </c>
      <c r="I252">
        <f t="shared" si="23"/>
        <v>-0.13660402776740965</v>
      </c>
      <c r="K252">
        <f t="shared" si="24"/>
        <v>-2.2680676697790877E-2</v>
      </c>
      <c r="M252">
        <f t="shared" si="25"/>
        <v>-2.2680676697790877E-2</v>
      </c>
      <c r="N252" s="13">
        <f t="shared" si="26"/>
        <v>7.5101745817213716E-9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2.1727943479229337</v>
      </c>
      <c r="H253" s="10">
        <f t="shared" si="27"/>
        <v>-2.2460019113290153E-2</v>
      </c>
      <c r="I253">
        <f t="shared" si="23"/>
        <v>-0.13476011467974092</v>
      </c>
      <c r="K253">
        <f t="shared" si="24"/>
        <v>-2.2374656932799643E-2</v>
      </c>
      <c r="M253">
        <f t="shared" si="25"/>
        <v>-2.2374656932799643E-2</v>
      </c>
      <c r="N253" s="13">
        <f t="shared" si="26"/>
        <v>7.2867018580944018E-9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2.1743967533519171</v>
      </c>
      <c r="H254" s="10">
        <f t="shared" si="27"/>
        <v>-2.2156635245553013E-2</v>
      </c>
      <c r="I254">
        <f t="shared" si="23"/>
        <v>-0.13293981147331807</v>
      </c>
      <c r="K254">
        <f t="shared" si="24"/>
        <v>-2.2072589698309379E-2</v>
      </c>
      <c r="M254">
        <f t="shared" si="25"/>
        <v>-2.2072589698309379E-2</v>
      </c>
      <c r="N254" s="13">
        <f t="shared" si="26"/>
        <v>7.0636540114818634E-9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2.1759991587809004</v>
      </c>
      <c r="H255" s="10">
        <f t="shared" si="27"/>
        <v>-2.1857141014650108E-2</v>
      </c>
      <c r="I255">
        <f t="shared" si="23"/>
        <v>-0.13114284608790064</v>
      </c>
      <c r="K255">
        <f t="shared" si="24"/>
        <v>-2.1774429058671996E-2</v>
      </c>
      <c r="M255">
        <f t="shared" si="25"/>
        <v>-2.1774429058671996E-2</v>
      </c>
      <c r="N255" s="13">
        <f t="shared" si="26"/>
        <v>6.8412676617251114E-9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2.1776015642098843</v>
      </c>
      <c r="H256" s="10">
        <f t="shared" si="27"/>
        <v>-2.1561491455249035E-2</v>
      </c>
      <c r="I256">
        <f t="shared" si="23"/>
        <v>-0.12936894873149421</v>
      </c>
      <c r="K256">
        <f t="shared" si="24"/>
        <v>-2.1480129457203477E-2</v>
      </c>
      <c r="M256">
        <f t="shared" si="25"/>
        <v>-2.1480129457203477E-2</v>
      </c>
      <c r="N256" s="13">
        <f t="shared" si="26"/>
        <v>6.619774725965374E-9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2.1792039696388676</v>
      </c>
      <c r="H257" s="10">
        <f t="shared" si="27"/>
        <v>-2.1269641981830525E-2</v>
      </c>
      <c r="I257">
        <f t="shared" si="23"/>
        <v>-0.12761785189098315</v>
      </c>
      <c r="K257">
        <f t="shared" si="24"/>
        <v>-2.1189645718271005E-2</v>
      </c>
      <c r="M257">
        <f t="shared" si="25"/>
        <v>-2.1189645718271005E-2</v>
      </c>
      <c r="N257" s="13">
        <f t="shared" si="26"/>
        <v>6.3994021834842314E-9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2.180806375067851</v>
      </c>
      <c r="H258" s="10">
        <f t="shared" si="27"/>
        <v>-2.0981548390233948E-2</v>
      </c>
      <c r="I258">
        <f t="shared" si="23"/>
        <v>-0.1258892903414037</v>
      </c>
      <c r="K258">
        <f t="shared" si="24"/>
        <v>-2.0902933049142668E-2</v>
      </c>
      <c r="M258">
        <f t="shared" si="25"/>
        <v>-2.0902933049142668E-2</v>
      </c>
      <c r="N258" s="13">
        <f t="shared" si="26"/>
        <v>6.1803718548984312E-9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2.1824087804968344</v>
      </c>
      <c r="H259" s="10">
        <f t="shared" si="27"/>
        <v>-2.0697166858985497E-2</v>
      </c>
      <c r="I259">
        <f t="shared" si="23"/>
        <v>-0.12418300115391298</v>
      </c>
      <c r="K259">
        <f t="shared" si="24"/>
        <v>-2.061994704161238E-2</v>
      </c>
      <c r="M259">
        <f t="shared" si="25"/>
        <v>-2.061994704161238E-2</v>
      </c>
      <c r="N259" s="13">
        <f t="shared" si="26"/>
        <v>5.9629001951375427E-9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2.1840111859258178</v>
      </c>
      <c r="H260" s="10">
        <f t="shared" si="27"/>
        <v>-2.0416453950417426E-2</v>
      </c>
      <c r="I260">
        <f t="shared" si="23"/>
        <v>-0.12249872370250456</v>
      </c>
      <c r="K260">
        <f t="shared" si="24"/>
        <v>-2.0340643673405517E-2</v>
      </c>
      <c r="M260">
        <f t="shared" si="25"/>
        <v>-2.0340643673405517E-2</v>
      </c>
      <c r="N260" s="13">
        <f t="shared" si="26"/>
        <v>5.7471981006223802E-9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2.1856135913548012</v>
      </c>
      <c r="H261" s="10">
        <f t="shared" si="27"/>
        <v>-2.0139366611587012E-2</v>
      </c>
      <c r="I261">
        <f t="shared" si="23"/>
        <v>-0.12083619966952208</v>
      </c>
      <c r="K261">
        <f t="shared" si="24"/>
        <v>-2.0064979309376386E-2</v>
      </c>
      <c r="M261">
        <f t="shared" si="25"/>
        <v>-2.0064979309376386E-2</v>
      </c>
      <c r="N261" s="13">
        <f t="shared" si="26"/>
        <v>5.5334707301751121E-9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2.187215996783785</v>
      </c>
      <c r="H262" s="10">
        <f t="shared" si="27"/>
        <v>-1.9865862175003295E-2</v>
      </c>
      <c r="I262">
        <f t="shared" si="23"/>
        <v>-0.11919517305001977</v>
      </c>
      <c r="K262">
        <f t="shared" si="24"/>
        <v>-1.9792910702503785E-2</v>
      </c>
      <c r="M262">
        <f t="shared" si="25"/>
        <v>-1.9792910702503785E-2</v>
      </c>
      <c r="N262" s="13">
        <f t="shared" si="26"/>
        <v>5.3219173398467523E-9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2.1888184022127684</v>
      </c>
      <c r="H263" s="10">
        <f t="shared" si="27"/>
        <v>-1.9595898359169448E-2</v>
      </c>
      <c r="I263">
        <f t="shared" si="23"/>
        <v>-0.1175753901550167</v>
      </c>
      <c r="K263">
        <f t="shared" si="24"/>
        <v>-1.9524394994693751E-2</v>
      </c>
      <c r="M263">
        <f t="shared" si="25"/>
        <v>-1.9524394994693751E-2</v>
      </c>
      <c r="N263" s="13">
        <f t="shared" si="26"/>
        <v>5.112731131344323E-9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2.1904208076417517</v>
      </c>
      <c r="H264" s="10">
        <f t="shared" si="27"/>
        <v>-1.9329433268948461E-2</v>
      </c>
      <c r="I264">
        <f t="shared" si="23"/>
        <v>-0.11597659961369076</v>
      </c>
      <c r="K264">
        <f t="shared" si="24"/>
        <v>-1.9259389717396932E-2</v>
      </c>
      <c r="M264">
        <f t="shared" si="25"/>
        <v>-1.9259389717396932E-2</v>
      </c>
      <c r="N264" s="13">
        <f t="shared" si="26"/>
        <v>4.9060991139516926E-9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2.1920232130707356</v>
      </c>
      <c r="H265" s="10">
        <f t="shared" si="27"/>
        <v>-1.9066425395759479E-2</v>
      </c>
      <c r="I265">
        <f t="shared" si="23"/>
        <v>-0.11439855237455687</v>
      </c>
      <c r="K265">
        <f t="shared" si="24"/>
        <v>-1.8997852792047489E-2</v>
      </c>
      <c r="M265">
        <f t="shared" si="25"/>
        <v>-1.8997852792047489E-2</v>
      </c>
      <c r="N265" s="13">
        <f t="shared" si="26"/>
        <v>4.7022019798415567E-9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2.1936256184997185</v>
      </c>
      <c r="H266" s="10">
        <f t="shared" si="27"/>
        <v>-1.8806833617611908E-2</v>
      </c>
      <c r="I266">
        <f t="shared" si="23"/>
        <v>-0.11284100170567145</v>
      </c>
      <c r="K266">
        <f t="shared" si="24"/>
        <v>-1.8739742530332434E-2</v>
      </c>
      <c r="M266">
        <f t="shared" si="25"/>
        <v>-1.8739742530332434E-2</v>
      </c>
      <c r="N266" s="13">
        <f t="shared" si="26"/>
        <v>4.501213992341945E-9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2.1952280239287023</v>
      </c>
      <c r="H267" s="10">
        <f t="shared" si="27"/>
        <v>-1.8550617198984196E-2</v>
      </c>
      <c r="I267">
        <f t="shared" si="23"/>
        <v>-0.11130370319390517</v>
      </c>
      <c r="K267">
        <f t="shared" si="24"/>
        <v>-1.8485017634295092E-2</v>
      </c>
      <c r="M267">
        <f t="shared" si="25"/>
        <v>-1.8485017634295092E-2</v>
      </c>
      <c r="N267" s="13">
        <f t="shared" si="26"/>
        <v>4.3033028873999435E-9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2.1968304293576857</v>
      </c>
      <c r="H268" s="10">
        <f t="shared" si="27"/>
        <v>-1.8297735790553937E-2</v>
      </c>
      <c r="I268">
        <f t="shared" si="23"/>
        <v>-0.10978641474332362</v>
      </c>
      <c r="K268">
        <f t="shared" si="24"/>
        <v>-1.8233637196284274E-2</v>
      </c>
      <c r="M268">
        <f t="shared" si="25"/>
        <v>-1.8233637196284274E-2</v>
      </c>
      <c r="N268" s="13">
        <f t="shared" si="26"/>
        <v>4.1086297873469094E-9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2.1984328347866691</v>
      </c>
      <c r="H269" s="10">
        <f t="shared" si="27"/>
        <v>-1.8048149428785742E-2</v>
      </c>
      <c r="I269">
        <f t="shared" si="23"/>
        <v>-0.10828889657271445</v>
      </c>
      <c r="K269">
        <f t="shared" si="24"/>
        <v>-1.7985560698750222E-2</v>
      </c>
      <c r="M269">
        <f t="shared" si="25"/>
        <v>-1.7985560698750222E-2</v>
      </c>
      <c r="N269" s="13">
        <f t="shared" si="26"/>
        <v>3.9173491274592605E-9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2.2000352402156529</v>
      </c>
      <c r="H270" s="10">
        <f t="shared" si="27"/>
        <v>-1.780181853538311E-2</v>
      </c>
      <c r="I270">
        <f t="shared" si="23"/>
        <v>-0.10681091121229866</v>
      </c>
      <c r="K270">
        <f t="shared" si="24"/>
        <v>-1.7740748013898393E-2</v>
      </c>
      <c r="M270">
        <f t="shared" si="25"/>
        <v>-1.7740748013898393E-2</v>
      </c>
      <c r="N270" s="13">
        <f t="shared" si="26"/>
        <v>3.7296085944152068E-9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2.2016376456446363</v>
      </c>
      <c r="H271" s="10">
        <f t="shared" si="27"/>
        <v>-1.7558703916610227E-2</v>
      </c>
      <c r="I271">
        <f t="shared" si="23"/>
        <v>-0.10535222349966136</v>
      </c>
      <c r="K271">
        <f t="shared" si="24"/>
        <v>-1.7499159403204508E-2</v>
      </c>
      <c r="M271">
        <f t="shared" si="25"/>
        <v>-1.7499159403204508E-2</v>
      </c>
      <c r="N271" s="13">
        <f t="shared" si="26"/>
        <v>3.5455490767238375E-9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2.2032400510736196</v>
      </c>
      <c r="H272" s="10">
        <f t="shared" si="27"/>
        <v>-1.7318766762489699E-2</v>
      </c>
      <c r="I272">
        <f t="shared" si="23"/>
        <v>-0.1039126005749382</v>
      </c>
      <c r="K272">
        <f t="shared" si="24"/>
        <v>-1.7260755516796834E-2</v>
      </c>
      <c r="M272">
        <f t="shared" si="25"/>
        <v>-1.7260755516796834E-2</v>
      </c>
      <c r="N272" s="13">
        <f t="shared" si="26"/>
        <v>3.3653046268380096E-9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2.204842456502603</v>
      </c>
      <c r="H273" s="10">
        <f t="shared" si="27"/>
        <v>-1.7081968645881535E-2</v>
      </c>
      <c r="I273">
        <f t="shared" si="23"/>
        <v>-0.10249181187528922</v>
      </c>
      <c r="K273">
        <f t="shared" si="24"/>
        <v>-1.7025497392713404E-2</v>
      </c>
      <c r="M273">
        <f t="shared" si="25"/>
        <v>-1.7025497392713404E-2</v>
      </c>
      <c r="N273" s="13">
        <f t="shared" si="26"/>
        <v>3.1890024343791685E-9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2.2064448619315864</v>
      </c>
      <c r="H274" s="10">
        <f t="shared" si="27"/>
        <v>-1.6848271521449128E-2</v>
      </c>
      <c r="I274">
        <f t="shared" si="23"/>
        <v>-0.10108962912869476</v>
      </c>
      <c r="K274">
        <f t="shared" si="24"/>
        <v>-1.6793346456037132E-2</v>
      </c>
      <c r="M274">
        <f t="shared" si="25"/>
        <v>-1.6793346456037132E-2</v>
      </c>
      <c r="N274" s="13">
        <f t="shared" si="26"/>
        <v>3.0167628105120473E-9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2.2080472673605702</v>
      </c>
      <c r="H275" s="10">
        <f t="shared" si="27"/>
        <v>-1.661763772451719E-2</v>
      </c>
      <c r="I275">
        <f t="shared" si="23"/>
        <v>-9.9705826347103149E-2</v>
      </c>
      <c r="K275">
        <f t="shared" si="24"/>
        <v>-1.6564264517916375E-2</v>
      </c>
      <c r="M275">
        <f t="shared" si="25"/>
        <v>-1.6564264517916375E-2</v>
      </c>
      <c r="N275" s="13">
        <f t="shared" si="26"/>
        <v>2.8486991828533074E-9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2.2096496727895536</v>
      </c>
      <c r="H276" s="10">
        <f t="shared" si="27"/>
        <v>-1.6390029969826917E-2</v>
      </c>
      <c r="I276">
        <f t="shared" ref="I276:I339" si="30">H276*$E$6</f>
        <v>-9.834017981896151E-2</v>
      </c>
      <c r="K276">
        <f t="shared" ref="K276:K339" si="31">(1/2)*($L$9*$L$4*EXP(-$L$7*$O$6*(G276/$O$6-1))-($L$9*$L$6*EXP(-$L$5*$O$6*(G276/$O$6-1))))</f>
        <v>-1.6338213774474503E-2</v>
      </c>
      <c r="M276">
        <f t="shared" ref="M276:M339" si="32">(1/2)*($L$9*$O$4*EXP(-$O$8*$O$6*(G276/$O$6-1))-($L$9*$O$7*EXP(-$O$5*$O$6*(G276/$O$6-1))))</f>
        <v>-1.6338213774474503E-2</v>
      </c>
      <c r="N276" s="13">
        <f t="shared" ref="N276:N339" si="33">(M276-H276)^2*O276</f>
        <v>2.6849181007995789E-9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2.211252078218537</v>
      </c>
      <c r="H277" s="10">
        <f t="shared" ref="H277:H340" si="34">-(-$B$4)*(1+D277+$E$5*D277^3)*EXP(-D277)</f>
        <v>-1.6165411350193056E-2</v>
      </c>
      <c r="I277">
        <f t="shared" si="30"/>
        <v>-9.699246810115833E-2</v>
      </c>
      <c r="K277">
        <f t="shared" si="31"/>
        <v>-1.6115156805614584E-2</v>
      </c>
      <c r="M277">
        <f t="shared" si="32"/>
        <v>-1.6115156805614584E-2</v>
      </c>
      <c r="N277" s="13">
        <f t="shared" si="33"/>
        <v>2.5255192507896468E-9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2.2128544836475217</v>
      </c>
      <c r="H278" s="10">
        <f t="shared" si="34"/>
        <v>-1.5943745335067743E-2</v>
      </c>
      <c r="I278">
        <f t="shared" si="30"/>
        <v>-9.5662472010406452E-2</v>
      </c>
      <c r="K278">
        <f t="shared" si="31"/>
        <v>-1.5895056573722956E-2</v>
      </c>
      <c r="M278">
        <f t="shared" si="32"/>
        <v>-1.5895056573722956E-2</v>
      </c>
      <c r="N278" s="13">
        <f t="shared" si="33"/>
        <v>2.3705954812896653E-9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2.2144568890765042</v>
      </c>
      <c r="H279" s="10">
        <f t="shared" si="34"/>
        <v>-1.5724995769016183E-2</v>
      </c>
      <c r="I279">
        <f t="shared" si="30"/>
        <v>-9.4349974614097096E-2</v>
      </c>
      <c r="K279">
        <f t="shared" si="31"/>
        <v>-1.567787642227865E-2</v>
      </c>
      <c r="M279">
        <f t="shared" si="32"/>
        <v>-1.567787642227865E-2</v>
      </c>
      <c r="N279" s="13">
        <f t="shared" si="33"/>
        <v>2.2202328369718396E-9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2.2160592945054876</v>
      </c>
      <c r="H280" s="10">
        <f t="shared" si="34"/>
        <v>-1.5509126870106365E-2</v>
      </c>
      <c r="I280">
        <f t="shared" si="30"/>
        <v>-9.3054761220638188E-2</v>
      </c>
      <c r="K280">
        <f t="shared" si="31"/>
        <v>-1.5463580074368696E-2</v>
      </c>
      <c r="M280">
        <f t="shared" si="32"/>
        <v>-1.5463580074368696E-2</v>
      </c>
      <c r="N280" s="13">
        <f t="shared" si="33"/>
        <v>2.0745106019689375E-9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2.2176616999344709</v>
      </c>
      <c r="H281" s="10">
        <f t="shared" si="34"/>
        <v>-1.5296103228220951E-2</v>
      </c>
      <c r="I281">
        <f t="shared" si="30"/>
        <v>-9.1776619369325713E-2</v>
      </c>
      <c r="K281">
        <f t="shared" si="31"/>
        <v>-1.5252131631119355E-2</v>
      </c>
      <c r="M281">
        <f t="shared" si="32"/>
        <v>-1.5252131631119355E-2</v>
      </c>
      <c r="N281" s="13">
        <f t="shared" si="33"/>
        <v>1.9335013516650757E-9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2.2192641053634552</v>
      </c>
      <c r="H282" s="10">
        <f t="shared" si="34"/>
        <v>-1.5085889803291461E-2</v>
      </c>
      <c r="I282">
        <f t="shared" si="30"/>
        <v>-9.051533881974877E-2</v>
      </c>
      <c r="K282">
        <f t="shared" si="31"/>
        <v>-1.5043495570043157E-2</v>
      </c>
      <c r="M282">
        <f t="shared" si="32"/>
        <v>-1.5043495570043157E-2</v>
      </c>
      <c r="N282" s="13">
        <f t="shared" si="33"/>
        <v>1.7972710127115848E-9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2.2208665107924377</v>
      </c>
      <c r="H283" s="10">
        <f t="shared" si="34"/>
        <v>-1.4878451923461581E-2</v>
      </c>
      <c r="I283">
        <f t="shared" si="30"/>
        <v>-8.9270711540769487E-2</v>
      </c>
      <c r="K283">
        <f t="shared" si="31"/>
        <v>-1.4837636743307875E-2</v>
      </c>
      <c r="M283">
        <f t="shared" si="32"/>
        <v>-1.4837636743307875E-2</v>
      </c>
      <c r="N283" s="13">
        <f t="shared" si="33"/>
        <v>1.665878930979459E-9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2.2224689162214215</v>
      </c>
      <c r="H284" s="10">
        <f t="shared" si="34"/>
        <v>-1.4673755283180758E-2</v>
      </c>
      <c r="I284">
        <f t="shared" si="30"/>
        <v>-8.8042531699084547E-2</v>
      </c>
      <c r="K284">
        <f t="shared" si="31"/>
        <v>-1.4634520375929917E-2</v>
      </c>
      <c r="M284">
        <f t="shared" si="32"/>
        <v>-1.4634520375929917E-2</v>
      </c>
      <c r="N284" s="13">
        <f t="shared" si="33"/>
        <v>1.5393779469821164E-9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2.2240713216504049</v>
      </c>
      <c r="H285" s="10">
        <f t="shared" si="34"/>
        <v>-1.4471765941235178E-2</v>
      </c>
      <c r="I285">
        <f t="shared" si="30"/>
        <v>-8.6830595647411066E-2</v>
      </c>
      <c r="K285">
        <f t="shared" si="31"/>
        <v>-1.4434112063898417E-2</v>
      </c>
      <c r="M285">
        <f t="shared" si="32"/>
        <v>-1.4434112063898417E-2</v>
      </c>
      <c r="N285" s="13">
        <f t="shared" si="33"/>
        <v>1.417814478491834E-9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2.2256737270793892</v>
      </c>
      <c r="H286" s="10">
        <f t="shared" si="34"/>
        <v>-1.4272450318716223E-2</v>
      </c>
      <c r="I286">
        <f t="shared" si="30"/>
        <v>-8.5634701912297329E-2</v>
      </c>
      <c r="K286">
        <f t="shared" si="31"/>
        <v>-1.4236377772230736E-2</v>
      </c>
      <c r="M286">
        <f t="shared" si="32"/>
        <v>-1.4236377772230736E-2</v>
      </c>
      <c r="N286" s="13">
        <f t="shared" si="33"/>
        <v>1.3012286099476141E-9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2.2272761325083721</v>
      </c>
      <c r="H287" s="10">
        <f t="shared" si="34"/>
        <v>-1.4075775196932448E-2</v>
      </c>
      <c r="I287">
        <f t="shared" si="30"/>
        <v>-8.4454651181594689E-2</v>
      </c>
      <c r="K287">
        <f t="shared" si="31"/>
        <v>-1.4041283832965259E-2</v>
      </c>
      <c r="M287">
        <f t="shared" si="32"/>
        <v>-1.4041283832965259E-2</v>
      </c>
      <c r="N287" s="13">
        <f t="shared" si="33"/>
        <v>1.189654188317108E-9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2.228878537937355</v>
      </c>
      <c r="H288" s="10">
        <f t="shared" si="34"/>
        <v>-1.388170771526585E-2</v>
      </c>
      <c r="I288">
        <f t="shared" si="30"/>
        <v>-8.3290246291595094E-2</v>
      </c>
      <c r="K288">
        <f t="shared" si="31"/>
        <v>-1.3848796943093168E-2</v>
      </c>
      <c r="M288">
        <f t="shared" si="32"/>
        <v>-1.3848796943093168E-2</v>
      </c>
      <c r="N288" s="13">
        <f t="shared" si="33"/>
        <v>1.083118925002198E-9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2.2304809433663388</v>
      </c>
      <c r="H289" s="10">
        <f t="shared" si="34"/>
        <v>-1.3690215368978827E-2</v>
      </c>
      <c r="I289">
        <f t="shared" si="30"/>
        <v>-8.2141292213872966E-2</v>
      </c>
      <c r="K289">
        <f t="shared" si="31"/>
        <v>-1.3658884162433806E-2</v>
      </c>
      <c r="M289">
        <f t="shared" si="32"/>
        <v>-1.3658884162433806E-2</v>
      </c>
      <c r="N289" s="13">
        <f t="shared" si="33"/>
        <v>9.8164450356679383E-10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2.2320833487953231</v>
      </c>
      <c r="H290" s="10">
        <f t="shared" si="34"/>
        <v>-1.3501266006971718E-2</v>
      </c>
      <c r="I290">
        <f t="shared" si="30"/>
        <v>-8.1007596041830304E-2</v>
      </c>
      <c r="K290">
        <f t="shared" si="31"/>
        <v>-1.3471512911456728E-2</v>
      </c>
      <c r="M290">
        <f t="shared" si="32"/>
        <v>-1.3471512911456728E-2</v>
      </c>
      <c r="N290" s="13">
        <f t="shared" si="33"/>
        <v>8.8524669272414384E-10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2.233685754224306</v>
      </c>
      <c r="H291" s="10">
        <f t="shared" si="34"/>
        <v>-1.3314827829496256E-2</v>
      </c>
      <c r="I291">
        <f t="shared" si="30"/>
        <v>-7.9888966976977532E-2</v>
      </c>
      <c r="K291">
        <f t="shared" si="31"/>
        <v>-1.3286650969052471E-2</v>
      </c>
      <c r="M291">
        <f t="shared" si="32"/>
        <v>-1.3286650969052471E-2</v>
      </c>
      <c r="N291" s="13">
        <f t="shared" si="33"/>
        <v>7.9393546446854795E-10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2.2352881596532894</v>
      </c>
      <c r="H292" s="10">
        <f t="shared" si="34"/>
        <v>-1.3130869385825418E-2</v>
      </c>
      <c r="I292">
        <f t="shared" si="30"/>
        <v>-7.8785216314952514E-2</v>
      </c>
      <c r="K292">
        <f t="shared" si="31"/>
        <v>-1.3104266470255237E-2</v>
      </c>
      <c r="M292">
        <f t="shared" si="32"/>
        <v>-1.3104266470255237E-2</v>
      </c>
      <c r="N292" s="13">
        <f t="shared" si="33"/>
        <v>7.0771511683417888E-10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2.2368905650822728</v>
      </c>
      <c r="H293" s="10">
        <f t="shared" si="34"/>
        <v>-1.2949359571885524E-2</v>
      </c>
      <c r="I293">
        <f t="shared" si="30"/>
        <v>-7.769615743131314E-2</v>
      </c>
      <c r="K293">
        <f t="shared" si="31"/>
        <v>-1.2924327903922379E-2</v>
      </c>
      <c r="M293">
        <f t="shared" si="32"/>
        <v>-1.2924327903922379E-2</v>
      </c>
      <c r="N293" s="13">
        <f t="shared" si="33"/>
        <v>6.2658440101713362E-10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2.2384929705112566</v>
      </c>
      <c r="H294" s="10">
        <f t="shared" si="34"/>
        <v>-1.2770267627850116E-2</v>
      </c>
      <c r="I294">
        <f t="shared" si="30"/>
        <v>-7.6621605767100698E-2</v>
      </c>
      <c r="K294">
        <f t="shared" si="31"/>
        <v>-1.2746804110370174E-2</v>
      </c>
      <c r="M294">
        <f t="shared" si="32"/>
        <v>-1.2746804110370174E-2</v>
      </c>
      <c r="N294" s="13">
        <f t="shared" si="33"/>
        <v>5.5053665253155257E-10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2.2400953759402396</v>
      </c>
      <c r="H295" s="10">
        <f t="shared" si="34"/>
        <v>-1.2593563135700482E-2</v>
      </c>
      <c r="I295">
        <f t="shared" si="30"/>
        <v>-7.5561378814202898E-2</v>
      </c>
      <c r="K295">
        <f t="shared" si="31"/>
        <v>-1.2571664278971658E-2</v>
      </c>
      <c r="M295">
        <f t="shared" si="32"/>
        <v>-1.2571664278971658E-2</v>
      </c>
      <c r="N295" s="13">
        <f t="shared" si="33"/>
        <v>4.7955992602957757E-10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2.2416977813692229</v>
      </c>
      <c r="H296" s="10">
        <f t="shared" si="34"/>
        <v>-1.2419216016753011E-2</v>
      </c>
      <c r="I296">
        <f t="shared" si="30"/>
        <v>-7.4515296100518061E-2</v>
      </c>
      <c r="K296">
        <f t="shared" si="31"/>
        <v>-1.2398877945716192E-2</v>
      </c>
      <c r="M296">
        <f t="shared" si="32"/>
        <v>-1.2398877945716192E-2</v>
      </c>
      <c r="N296" s="13">
        <f t="shared" si="33"/>
        <v>4.1363713349868537E-10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2.2433001867982068</v>
      </c>
      <c r="H297" s="10">
        <f t="shared" si="34"/>
        <v>-1.2247196529158738E-2</v>
      </c>
      <c r="I297">
        <f t="shared" si="30"/>
        <v>-7.3483179174952423E-2</v>
      </c>
      <c r="K297">
        <f t="shared" si="31"/>
        <v>-1.2228414990736321E-2</v>
      </c>
      <c r="M297">
        <f t="shared" si="32"/>
        <v>-1.2228414990736321E-2</v>
      </c>
      <c r="N297" s="13">
        <f t="shared" si="33"/>
        <v>3.5274618551271582E-10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2.244902592227191</v>
      </c>
      <c r="H298" s="10">
        <f t="shared" si="34"/>
        <v>-1.2077475265374225E-2</v>
      </c>
      <c r="I298">
        <f t="shared" si="30"/>
        <v>-7.2464851592245347E-2</v>
      </c>
      <c r="K298">
        <f t="shared" si="31"/>
        <v>-1.2060245635801478E-2</v>
      </c>
      <c r="M298">
        <f t="shared" si="32"/>
        <v>-1.2060245635801478E-2</v>
      </c>
      <c r="N298" s="13">
        <f t="shared" si="33"/>
        <v>2.9686013521407504E-10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2.2465049976561735</v>
      </c>
      <c r="H299" s="10">
        <f t="shared" si="34"/>
        <v>-1.1910023149608463E-2</v>
      </c>
      <c r="I299">
        <f t="shared" si="30"/>
        <v>-7.146013889765078E-2</v>
      </c>
      <c r="K299">
        <f t="shared" si="31"/>
        <v>-1.1894340441783145E-2</v>
      </c>
      <c r="M299">
        <f t="shared" si="32"/>
        <v>-1.1894340441783145E-2</v>
      </c>
      <c r="N299" s="13">
        <f t="shared" si="33"/>
        <v>2.4594732473431216E-10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2.2481074030851573</v>
      </c>
      <c r="H300" s="10">
        <f t="shared" si="34"/>
        <v>-1.17448114352454E-2</v>
      </c>
      <c r="I300">
        <f t="shared" si="30"/>
        <v>-7.0468868611472391E-2</v>
      </c>
      <c r="K300">
        <f t="shared" si="31"/>
        <v>-1.1730670306090967E-2</v>
      </c>
      <c r="M300">
        <f t="shared" si="32"/>
        <v>-1.1730670306090967E-2</v>
      </c>
      <c r="N300" s="13">
        <f t="shared" si="33"/>
        <v>1.9997153376233917E-10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2.2497098085141412</v>
      </c>
      <c r="H301" s="10">
        <f t="shared" si="34"/>
        <v>-1.1581811702247173E-2</v>
      </c>
      <c r="I301">
        <f t="shared" si="30"/>
        <v>-6.9490870213483033E-2</v>
      </c>
      <c r="K301">
        <f t="shared" si="31"/>
        <v>-1.1569206460086023E-2</v>
      </c>
      <c r="M301">
        <f t="shared" si="32"/>
        <v>-1.1569206460086023E-2</v>
      </c>
      <c r="N301" s="13">
        <f t="shared" si="33"/>
        <v>1.5889212994121774E-10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2.2513122139431245</v>
      </c>
      <c r="H302" s="10">
        <f t="shared" si="34"/>
        <v>-1.1420995854537411E-2</v>
      </c>
      <c r="I302">
        <f t="shared" si="30"/>
        <v>-6.852597512722447E-2</v>
      </c>
      <c r="K302">
        <f t="shared" si="31"/>
        <v>-1.1409920466468933E-2</v>
      </c>
      <c r="M302">
        <f t="shared" si="32"/>
        <v>-1.1409920466468933E-2</v>
      </c>
      <c r="N302" s="13">
        <f t="shared" si="33"/>
        <v>1.2266422086737761E-10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2.2529146193721084</v>
      </c>
      <c r="H303" s="10">
        <f t="shared" si="34"/>
        <v>-1.1262336117367128E-2</v>
      </c>
      <c r="I303">
        <f t="shared" si="30"/>
        <v>-6.7574016704202766E-2</v>
      </c>
      <c r="K303">
        <f t="shared" si="31"/>
        <v>-1.1252784216647316E-2</v>
      </c>
      <c r="M303">
        <f t="shared" si="32"/>
        <v>-1.1252784216647316E-2</v>
      </c>
      <c r="N303" s="13">
        <f t="shared" si="33"/>
        <v>9.1238807361130489E-11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2.2545170248010908</v>
      </c>
      <c r="H304" s="10">
        <f t="shared" si="34"/>
        <v>-1.1105805034666063E-2</v>
      </c>
      <c r="I304">
        <f t="shared" si="30"/>
        <v>-6.6634830207996376E-2</v>
      </c>
      <c r="K304">
        <f t="shared" si="31"/>
        <v>-1.1097769928084766E-2</v>
      </c>
      <c r="M304">
        <f t="shared" si="32"/>
        <v>-1.1097769928084766E-2</v>
      </c>
      <c r="N304" s="13">
        <f t="shared" si="33"/>
        <v>6.4562937772811896E-11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2.2561194302300756</v>
      </c>
      <c r="H305" s="10">
        <f t="shared" si="34"/>
        <v>-1.0951375466379486E-2</v>
      </c>
      <c r="I305">
        <f t="shared" si="30"/>
        <v>-6.5708252798276912E-2</v>
      </c>
      <c r="K305">
        <f t="shared" si="31"/>
        <v>-1.0944850141630649E-2</v>
      </c>
      <c r="M305">
        <f t="shared" si="32"/>
        <v>-1.0944850141630649E-2</v>
      </c>
      <c r="N305" s="13">
        <f t="shared" si="33"/>
        <v>4.2579863077790884E-11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2.2577218356590589</v>
      </c>
      <c r="H306" s="10">
        <f t="shared" si="34"/>
        <v>-1.0799020585794291E-2</v>
      </c>
      <c r="I306">
        <f t="shared" si="30"/>
        <v>-6.4794123514765739E-2</v>
      </c>
      <c r="K306">
        <f t="shared" si="31"/>
        <v>-1.079399771883675E-2</v>
      </c>
      <c r="M306">
        <f t="shared" si="32"/>
        <v>-1.079399771883675E-2</v>
      </c>
      <c r="N306" s="13">
        <f t="shared" si="33"/>
        <v>2.5229192473155565E-11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2.2593242410880423</v>
      </c>
      <c r="H307" s="10">
        <f t="shared" si="34"/>
        <v>-1.0648713876853112E-2</v>
      </c>
      <c r="I307">
        <f t="shared" si="30"/>
        <v>-6.3892283261118676E-2</v>
      </c>
      <c r="K307">
        <f t="shared" si="31"/>
        <v>-1.064518583925708E-2</v>
      </c>
      <c r="M307">
        <f t="shared" si="32"/>
        <v>-1.064518583925708E-2</v>
      </c>
      <c r="N307" s="13">
        <f t="shared" si="33"/>
        <v>1.2447049279010743E-11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2.2609266465170252</v>
      </c>
      <c r="H308" s="10">
        <f t="shared" si="34"/>
        <v>-1.0500429131460827E-2</v>
      </c>
      <c r="I308">
        <f t="shared" si="30"/>
        <v>-6.3002574788764962E-2</v>
      </c>
      <c r="K308">
        <f t="shared" si="31"/>
        <v>-1.0498387997737613E-2</v>
      </c>
      <c r="M308">
        <f t="shared" si="32"/>
        <v>-1.0498387997737613E-2</v>
      </c>
      <c r="N308" s="13">
        <f t="shared" si="33"/>
        <v>4.1662268760426482E-12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2.2625290519460091</v>
      </c>
      <c r="H309" s="10">
        <f t="shared" si="34"/>
        <v>-1.0354140446782767E-2</v>
      </c>
      <c r="I309">
        <f t="shared" si="30"/>
        <v>-6.2124842680696596E-2</v>
      </c>
      <c r="K309">
        <f t="shared" si="31"/>
        <v>-1.0353578001693935E-2</v>
      </c>
      <c r="M309">
        <f t="shared" si="32"/>
        <v>-1.0353578001693935E-2</v>
      </c>
      <c r="N309" s="13">
        <f t="shared" si="33"/>
        <v>3.1634447795033762E-13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2.2641314573749924</v>
      </c>
      <c r="H310" s="10">
        <f t="shared" si="34"/>
        <v>-1.0209822222537988E-2</v>
      </c>
      <c r="I310">
        <f t="shared" si="30"/>
        <v>-6.125893333522793E-2</v>
      </c>
      <c r="K310">
        <f t="shared" si="31"/>
        <v>-1.0210729968380367E-2</v>
      </c>
      <c r="M310">
        <f t="shared" si="32"/>
        <v>-1.0210729968380367E-2</v>
      </c>
      <c r="N310" s="13">
        <f t="shared" si="33"/>
        <v>8.2400251435603523E-13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2.2657338628039763</v>
      </c>
      <c r="H311" s="10">
        <f t="shared" si="34"/>
        <v>-1.0067449158286548E-2</v>
      </c>
      <c r="I311">
        <f t="shared" si="30"/>
        <v>-6.0404694949719284E-2</v>
      </c>
      <c r="K311">
        <f t="shared" si="31"/>
        <v>-1.0069818322150838E-2</v>
      </c>
      <c r="M311">
        <f t="shared" si="32"/>
        <v>-1.0069818322150838E-2</v>
      </c>
      <c r="N311" s="13">
        <f t="shared" si="33"/>
        <v>5.6129374158599974E-12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2.2673362682329588</v>
      </c>
      <c r="H312" s="10">
        <f t="shared" si="34"/>
        <v>-9.9269962507144531E-3</v>
      </c>
      <c r="I312">
        <f t="shared" si="30"/>
        <v>-5.9561977504286719E-2</v>
      </c>
      <c r="K312">
        <f t="shared" si="31"/>
        <v>-9.9308177917135903E-3</v>
      </c>
      <c r="M312">
        <f t="shared" si="32"/>
        <v>-9.9308177917135903E-3</v>
      </c>
      <c r="N312" s="13">
        <f t="shared" si="33"/>
        <v>1.4604175608086456E-11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2.268938673661943</v>
      </c>
      <c r="H313" s="10">
        <f t="shared" si="34"/>
        <v>-9.788438790915701E-3</v>
      </c>
      <c r="I313">
        <f t="shared" si="30"/>
        <v>-5.8730632745494206E-2</v>
      </c>
      <c r="K313">
        <f t="shared" si="31"/>
        <v>-9.793703407380434E-3</v>
      </c>
      <c r="M313">
        <f t="shared" si="32"/>
        <v>-9.793703407380434E-3</v>
      </c>
      <c r="N313" s="13">
        <f t="shared" si="33"/>
        <v>2.771618652073825E-11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2.2705410790909268</v>
      </c>
      <c r="H314" s="10">
        <f t="shared" si="34"/>
        <v>-9.6517523616743584E-3</v>
      </c>
      <c r="I314">
        <f t="shared" si="30"/>
        <v>-5.7910514170046154E-2</v>
      </c>
      <c r="K314">
        <f t="shared" si="31"/>
        <v>-9.6584504983130183E-3</v>
      </c>
      <c r="M314">
        <f t="shared" si="32"/>
        <v>-9.6584504983130183E-3</v>
      </c>
      <c r="N314" s="13">
        <f t="shared" si="33"/>
        <v>4.4865034430157905E-11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2.2721434845199102</v>
      </c>
      <c r="H315" s="10">
        <f t="shared" si="34"/>
        <v>-9.5169128347455615E-3</v>
      </c>
      <c r="I315">
        <f t="shared" si="30"/>
        <v>-5.7101477008473372E-2</v>
      </c>
      <c r="K315">
        <f t="shared" si="31"/>
        <v>-9.5250346897657497E-3</v>
      </c>
      <c r="M315">
        <f t="shared" si="32"/>
        <v>-9.5250346897657497E-3</v>
      </c>
      <c r="N315" s="13">
        <f t="shared" si="33"/>
        <v>6.5964528968955519E-11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2.2737458899488932</v>
      </c>
      <c r="H316" s="10">
        <f t="shared" si="34"/>
        <v>-9.3838963681387322E-3</v>
      </c>
      <c r="I316">
        <f t="shared" si="30"/>
        <v>-5.6303378208832397E-2</v>
      </c>
      <c r="K316">
        <f t="shared" si="31"/>
        <v>-9.3934319003274973E-3</v>
      </c>
      <c r="M316">
        <f t="shared" si="32"/>
        <v>-9.3934319003274973E-3</v>
      </c>
      <c r="N316" s="13">
        <f t="shared" si="33"/>
        <v>9.0926374122974011E-11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2.275348295377877</v>
      </c>
      <c r="H317" s="10">
        <f t="shared" si="34"/>
        <v>-9.2526794034023963E-3</v>
      </c>
      <c r="I317">
        <f t="shared" si="30"/>
        <v>-5.5516076420414381E-2</v>
      </c>
      <c r="K317">
        <f t="shared" si="31"/>
        <v>-9.2636183391633809E-3</v>
      </c>
      <c r="M317">
        <f t="shared" si="32"/>
        <v>-9.2636183391633809E-3</v>
      </c>
      <c r="N317" s="13">
        <f t="shared" si="33"/>
        <v>1.1966031558294753E-10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2.2769507008068604</v>
      </c>
      <c r="H318" s="10">
        <f t="shared" si="34"/>
        <v>-9.123238662913204E-3</v>
      </c>
      <c r="I318">
        <f t="shared" si="30"/>
        <v>-5.4739431977479228E-2</v>
      </c>
      <c r="K318">
        <f t="shared" si="31"/>
        <v>-9.1355705032574331E-3</v>
      </c>
      <c r="M318">
        <f t="shared" si="32"/>
        <v>-9.1355705032574331E-3</v>
      </c>
      <c r="N318" s="13">
        <f t="shared" si="33"/>
        <v>1.5207428627555581E-10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2.2785531062358442</v>
      </c>
      <c r="H319" s="10">
        <f t="shared" si="34"/>
        <v>-8.9955511471680096E-3</v>
      </c>
      <c r="I319">
        <f t="shared" si="30"/>
        <v>-5.3973306883008054E-2</v>
      </c>
      <c r="K319">
        <f t="shared" si="31"/>
        <v>-9.0092651746564879E-3</v>
      </c>
      <c r="M319">
        <f t="shared" si="32"/>
        <v>-9.0092651746564879E-3</v>
      </c>
      <c r="N319" s="13">
        <f t="shared" si="33"/>
        <v>1.8807454995473699E-10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2.2801555116648267</v>
      </c>
      <c r="H320" s="10">
        <f t="shared" si="34"/>
        <v>-8.8695941320819892E-3</v>
      </c>
      <c r="I320">
        <f t="shared" si="30"/>
        <v>-5.3217564792491935E-2</v>
      </c>
      <c r="K320">
        <f t="shared" si="31"/>
        <v>-8.8846794177180784E-3</v>
      </c>
      <c r="M320">
        <f t="shared" si="32"/>
        <v>-8.8846794177180784E-3</v>
      </c>
      <c r="N320" s="13">
        <f t="shared" si="33"/>
        <v>2.2756584272239868E-10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2.2817579170938109</v>
      </c>
      <c r="H321" s="10">
        <f t="shared" si="34"/>
        <v>-8.745345166292065E-3</v>
      </c>
      <c r="I321">
        <f t="shared" si="30"/>
        <v>-5.247207099775239E-2</v>
      </c>
      <c r="K321">
        <f t="shared" si="31"/>
        <v>-8.7617905763607128E-3</v>
      </c>
      <c r="M321">
        <f t="shared" si="32"/>
        <v>-8.7617905763607128E-3</v>
      </c>
      <c r="N321" s="13">
        <f t="shared" si="33"/>
        <v>2.7045151232598208E-10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2.2833603225227947</v>
      </c>
      <c r="H322" s="10">
        <f t="shared" si="34"/>
        <v>-8.6227820684681312E-3</v>
      </c>
      <c r="I322">
        <f t="shared" si="30"/>
        <v>-5.1736692410808791E-2</v>
      </c>
      <c r="K322">
        <f t="shared" si="31"/>
        <v>-8.6405762713208101E-3</v>
      </c>
      <c r="M322">
        <f t="shared" si="32"/>
        <v>-8.6405762713208101E-3</v>
      </c>
      <c r="N322" s="13">
        <f t="shared" si="33"/>
        <v>3.1663365516228572E-10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2.2849627279517777</v>
      </c>
      <c r="H323" s="10">
        <f t="shared" si="34"/>
        <v>-8.5018829246306226E-3</v>
      </c>
      <c r="I323">
        <f t="shared" si="30"/>
        <v>-5.1011297547783732E-2</v>
      </c>
      <c r="K323">
        <f t="shared" si="31"/>
        <v>-8.5210143974134497E-3</v>
      </c>
      <c r="M323">
        <f t="shared" si="32"/>
        <v>-8.5210143974134497E-3</v>
      </c>
      <c r="N323" s="13">
        <f t="shared" si="33"/>
        <v>3.6601325084005538E-10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2.2865651333807602</v>
      </c>
      <c r="H324" s="10">
        <f t="shared" si="34"/>
        <v>-8.3826260854774175E-3</v>
      </c>
      <c r="I324">
        <f t="shared" si="30"/>
        <v>-5.0295756512864505E-2</v>
      </c>
      <c r="K324">
        <f t="shared" si="31"/>
        <v>-8.4030831208007327E-3</v>
      </c>
      <c r="M324">
        <f t="shared" si="32"/>
        <v>-8.4030831208007327E-3</v>
      </c>
      <c r="N324" s="13">
        <f t="shared" si="33"/>
        <v>4.1849029421936664E-10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2.2881675388097449</v>
      </c>
      <c r="H325" s="10">
        <f t="shared" si="34"/>
        <v>-8.2649901637191093E-3</v>
      </c>
      <c r="I325">
        <f t="shared" si="30"/>
        <v>-4.9589940982314659E-2</v>
      </c>
      <c r="K325">
        <f t="shared" si="31"/>
        <v>-8.2867608762667438E-3</v>
      </c>
      <c r="M325">
        <f t="shared" si="32"/>
        <v>-8.2867608762667438E-3</v>
      </c>
      <c r="N325" s="13">
        <f t="shared" si="33"/>
        <v>4.7396392483173285E-10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2.2897699442387283</v>
      </c>
      <c r="H326" s="10">
        <f t="shared" si="34"/>
        <v>-8.1489540314249511E-3</v>
      </c>
      <c r="I326">
        <f t="shared" si="30"/>
        <v>-4.8893724188549703E-2</v>
      </c>
      <c r="K326">
        <f t="shared" si="31"/>
        <v>-8.1720263645017315E-3</v>
      </c>
      <c r="M326">
        <f t="shared" si="32"/>
        <v>-8.1720263645017315E-3</v>
      </c>
      <c r="N326" s="13">
        <f t="shared" si="33"/>
        <v>5.3233255360589561E-10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2.2913723496677116</v>
      </c>
      <c r="H327" s="10">
        <f t="shared" si="34"/>
        <v>-8.0344968173780007E-3</v>
      </c>
      <c r="I327">
        <f t="shared" si="30"/>
        <v>-4.8206980904268004E-2</v>
      </c>
      <c r="K327">
        <f t="shared" si="31"/>
        <v>-8.0588585493932378E-3</v>
      </c>
      <c r="M327">
        <f t="shared" si="32"/>
        <v>-8.0588585493932378E-3</v>
      </c>
      <c r="N327" s="13">
        <f t="shared" si="33"/>
        <v>5.9349398678223037E-10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2.2929747550966955</v>
      </c>
      <c r="H328" s="10">
        <f t="shared" si="34"/>
        <v>-7.9215979044421486E-3</v>
      </c>
      <c r="I328">
        <f t="shared" si="30"/>
        <v>-4.7529587426652892E-2</v>
      </c>
      <c r="K328">
        <f t="shared" si="31"/>
        <v>-7.9472366553283158E-3</v>
      </c>
      <c r="M328">
        <f t="shared" si="32"/>
        <v>-7.9472366553283158E-3</v>
      </c>
      <c r="N328" s="13">
        <f t="shared" si="33"/>
        <v>6.5734554700293856E-10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2.2945771605256788</v>
      </c>
      <c r="H329" s="10">
        <f t="shared" si="34"/>
        <v>-7.8102369269404176E-3</v>
      </c>
      <c r="I329">
        <f t="shared" si="30"/>
        <v>-4.6861421561642504E-2</v>
      </c>
      <c r="K329">
        <f t="shared" si="31"/>
        <v>-7.8371401645051606E-3</v>
      </c>
      <c r="M329">
        <f t="shared" si="32"/>
        <v>-7.8371401645051606E-3</v>
      </c>
      <c r="N329" s="13">
        <f t="shared" si="33"/>
        <v>7.2378419146500139E-10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2.2961795659546622</v>
      </c>
      <c r="H330" s="10">
        <f t="shared" si="34"/>
        <v>-7.7003937680453893E-3</v>
      </c>
      <c r="I330">
        <f t="shared" si="30"/>
        <v>-4.6202362608272332E-2</v>
      </c>
      <c r="K330">
        <f t="shared" si="31"/>
        <v>-7.7285488142553793E-3</v>
      </c>
      <c r="M330">
        <f t="shared" si="32"/>
        <v>-7.7285488142553793E-3</v>
      </c>
      <c r="N330" s="13">
        <f t="shared" si="33"/>
        <v>7.9270662708667343E-10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2.2977819713836456</v>
      </c>
      <c r="H331" s="10">
        <f t="shared" si="34"/>
        <v>-7.5920485571823746E-3</v>
      </c>
      <c r="I331">
        <f t="shared" si="30"/>
        <v>-4.5552291343094249E-2</v>
      </c>
      <c r="K331">
        <f t="shared" si="31"/>
        <v>-7.6214425943781361E-3</v>
      </c>
      <c r="M331">
        <f t="shared" si="32"/>
        <v>-7.6214425943781361E-3</v>
      </c>
      <c r="N331" s="13">
        <f t="shared" si="33"/>
        <v>8.6400942266581193E-10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2.299384376812629</v>
      </c>
      <c r="H332" s="10">
        <f t="shared" si="34"/>
        <v>-7.4851816674456626E-3</v>
      </c>
      <c r="I332">
        <f t="shared" si="30"/>
        <v>-4.4911090004673977E-2</v>
      </c>
      <c r="K332">
        <f t="shared" si="31"/>
        <v>-7.5158017444856944E-3</v>
      </c>
      <c r="M332">
        <f t="shared" si="32"/>
        <v>-7.5158017444856944E-3</v>
      </c>
      <c r="N332" s="13">
        <f t="shared" si="33"/>
        <v>9.3758911793748085E-10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2.3009867822416128</v>
      </c>
      <c r="H333" s="10">
        <f t="shared" si="34"/>
        <v>-7.3797737130284523E-3</v>
      </c>
      <c r="I333">
        <f t="shared" si="30"/>
        <v>-4.4278642278170716E-2</v>
      </c>
      <c r="K333">
        <f t="shared" si="31"/>
        <v>-7.4116067513618784E-3</v>
      </c>
      <c r="M333">
        <f t="shared" si="32"/>
        <v>-7.4116067513618784E-3</v>
      </c>
      <c r="N333" s="13">
        <f t="shared" si="33"/>
        <v>1.0133423295373725E-9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2.3025891876705962</v>
      </c>
      <c r="H334" s="10">
        <f t="shared" si="34"/>
        <v>-7.2758055466668531E-3</v>
      </c>
      <c r="I334">
        <f t="shared" si="30"/>
        <v>-4.3654833280001117E-2</v>
      </c>
      <c r="K334">
        <f t="shared" si="31"/>
        <v>-7.3088383463332249E-3</v>
      </c>
      <c r="M334">
        <f t="shared" si="32"/>
        <v>-7.3088383463332249E-3</v>
      </c>
      <c r="N334" s="13">
        <f t="shared" si="33"/>
        <v>1.091165853798657E-9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2.30419159309958</v>
      </c>
      <c r="H335" s="10">
        <f t="shared" si="34"/>
        <v>-7.1732582570983253E-3</v>
      </c>
      <c r="I335">
        <f t="shared" si="30"/>
        <v>-4.3039549542589955E-2</v>
      </c>
      <c r="K335">
        <f t="shared" si="31"/>
        <v>-7.2074775026537254E-3</v>
      </c>
      <c r="M335">
        <f t="shared" si="32"/>
        <v>-7.2074775026537254E-3</v>
      </c>
      <c r="N335" s="13">
        <f t="shared" si="33"/>
        <v>1.1709567663807669E-9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2.3057939985285634</v>
      </c>
      <c r="H336" s="10">
        <f t="shared" si="34"/>
        <v>-7.0721131665350927E-3</v>
      </c>
      <c r="I336">
        <f t="shared" si="30"/>
        <v>-4.2432678999210556E-2</v>
      </c>
      <c r="K336">
        <f t="shared" si="31"/>
        <v>-7.1075054329035412E-3</v>
      </c>
      <c r="M336">
        <f t="shared" si="32"/>
        <v>-7.1075054329035412E-3</v>
      </c>
      <c r="N336" s="13">
        <f t="shared" si="33"/>
        <v>1.2526125186952137E-9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2.3073964039575467</v>
      </c>
      <c r="H337" s="10">
        <f t="shared" si="34"/>
        <v>-6.9723518281527164E-3</v>
      </c>
      <c r="I337">
        <f t="shared" si="30"/>
        <v>-4.1834110968916302E-2</v>
      </c>
      <c r="K337">
        <f t="shared" si="31"/>
        <v>-7.0089035864020341E-3</v>
      </c>
      <c r="M337">
        <f t="shared" si="32"/>
        <v>-7.0089035864020341E-3</v>
      </c>
      <c r="N337" s="13">
        <f t="shared" si="33"/>
        <v>1.3360310311165586E-9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2.3089988093865301</v>
      </c>
      <c r="H338" s="10">
        <f t="shared" si="34"/>
        <v>-6.8739560235943752E-3</v>
      </c>
      <c r="I338">
        <f t="shared" si="30"/>
        <v>-4.1243736141566248E-2</v>
      </c>
      <c r="K338">
        <f t="shared" si="31"/>
        <v>-6.9116536466356706E-3</v>
      </c>
      <c r="M338">
        <f t="shared" si="32"/>
        <v>-6.9116536466356706E-3</v>
      </c>
      <c r="N338" s="13">
        <f t="shared" si="33"/>
        <v>1.4211107829636035E-9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2.3106012148155135</v>
      </c>
      <c r="H339" s="10">
        <f t="shared" si="34"/>
        <v>-6.7769077604909866E-3</v>
      </c>
      <c r="I339">
        <f t="shared" si="30"/>
        <v>-4.0661446562945916E-2</v>
      </c>
      <c r="K339">
        <f t="shared" si="31"/>
        <v>-6.8157375287009672E-3</v>
      </c>
      <c r="M339">
        <f t="shared" si="32"/>
        <v>-6.8157375287009672E-3</v>
      </c>
      <c r="N339" s="13">
        <f t="shared" si="33"/>
        <v>1.5077508992408235E-9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2.3122036202444969</v>
      </c>
      <c r="H340" s="10">
        <f t="shared" si="34"/>
        <v>-6.6811892699976706E-3</v>
      </c>
      <c r="I340">
        <f t="shared" ref="I340:I403" si="37">H340*$E$6</f>
        <v>-4.0087135619986024E-2</v>
      </c>
      <c r="K340">
        <f t="shared" ref="K340:K403" si="38">(1/2)*($L$9*$L$4*EXP(-$L$7*$O$6*(G340/$O$6-1))-($L$9*$L$6*EXP(-$L$5*$O$6*(G340/$O$6-1))))</f>
        <v>-6.721137376763278E-3</v>
      </c>
      <c r="M340">
        <f t="shared" ref="M340:M403" si="39">(1/2)*($L$9*$O$4*EXP(-$O$8*$O$6*(G340/$O$6-1))-($L$9*$O$7*EXP(-$O$5*$O$6*(G340/$O$6-1))))</f>
        <v>-6.721137376763278E-3</v>
      </c>
      <c r="N340" s="13">
        <f t="shared" ref="N340:N403" si="40">(M340-H340)^2*O340</f>
        <v>1.5958512341563645E-9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2.3138060256734807</v>
      </c>
      <c r="H341" s="10">
        <f t="shared" ref="H341:H404" si="41">-(-$B$4)*(1+D341+$E$5*D341^3)*EXP(-D341)</f>
        <v>-6.5867830043466469E-3</v>
      </c>
      <c r="I341">
        <f t="shared" si="37"/>
        <v>-3.9520698026079881E-2</v>
      </c>
      <c r="K341">
        <f t="shared" si="38"/>
        <v>-6.6278355615310763E-3</v>
      </c>
      <c r="M341">
        <f t="shared" si="39"/>
        <v>-6.6278355615310763E-3</v>
      </c>
      <c r="N341" s="13">
        <f t="shared" si="40"/>
        <v>1.6853124513808482E-9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2.3154084311024641</v>
      </c>
      <c r="H342" s="10">
        <f t="shared" si="41"/>
        <v>-6.4936716344170349E-3</v>
      </c>
      <c r="I342">
        <f t="shared" si="37"/>
        <v>-3.8962029806502207E-2</v>
      </c>
      <c r="K342">
        <f t="shared" si="38"/>
        <v>-6.5358146777469983E-3</v>
      </c>
      <c r="M342">
        <f t="shared" si="39"/>
        <v>-6.5358146777469983E-3</v>
      </c>
      <c r="N342" s="13">
        <f t="shared" si="40"/>
        <v>1.7760361011111763E-9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2.3170108365314475</v>
      </c>
      <c r="H343" s="10">
        <f t="shared" si="41"/>
        <v>-6.4018380473216023E-3</v>
      </c>
      <c r="I343">
        <f t="shared" si="37"/>
        <v>-3.8411028283929616E-2</v>
      </c>
      <c r="K343">
        <f t="shared" si="38"/>
        <v>-6.4450575416948137E-3</v>
      </c>
      <c r="M343">
        <f t="shared" si="39"/>
        <v>-6.4450575416948137E-3</v>
      </c>
      <c r="N343" s="13">
        <f t="shared" si="40"/>
        <v>1.8679246938760487E-9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2.3186132419604313</v>
      </c>
      <c r="H344" s="10">
        <f t="shared" si="41"/>
        <v>-6.3112653440109004E-3</v>
      </c>
      <c r="I344">
        <f t="shared" si="37"/>
        <v>-3.7867592064065404E-2</v>
      </c>
      <c r="K344">
        <f t="shared" si="38"/>
        <v>-6.3555471887237792E-3</v>
      </c>
      <c r="M344">
        <f t="shared" si="39"/>
        <v>-6.3555471887237792E-3</v>
      </c>
      <c r="N344" s="13">
        <f t="shared" si="40"/>
        <v>1.960881771175514E-9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2.3202156473894142</v>
      </c>
      <c r="H345" s="10">
        <f t="shared" si="41"/>
        <v>-6.2219368368948069E-3</v>
      </c>
      <c r="I345">
        <f t="shared" si="37"/>
        <v>-3.733162102136884E-2</v>
      </c>
      <c r="K345">
        <f t="shared" si="38"/>
        <v>-6.2672668707897845E-3</v>
      </c>
      <c r="M345">
        <f t="shared" si="39"/>
        <v>-6.2672668707897845E-3</v>
      </c>
      <c r="N345" s="13">
        <f t="shared" si="40"/>
        <v>2.0548119729198224E-9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2.3218180528183976</v>
      </c>
      <c r="H346" s="10">
        <f t="shared" si="41"/>
        <v>-6.1338360474818467E-3</v>
      </c>
      <c r="I346">
        <f t="shared" si="37"/>
        <v>-3.6803016284891077E-2</v>
      </c>
      <c r="K346">
        <f t="shared" si="38"/>
        <v>-6.1802000540138674E-3</v>
      </c>
      <c r="M346">
        <f t="shared" si="39"/>
        <v>-6.1802000540138674E-3</v>
      </c>
      <c r="N346" s="13">
        <f t="shared" si="40"/>
        <v>2.1496211017012593E-9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2.3234204582473814</v>
      </c>
      <c r="H347" s="10">
        <f t="shared" si="41"/>
        <v>-6.0469467040363345E-3</v>
      </c>
      <c r="I347">
        <f t="shared" si="37"/>
        <v>-3.6281680224218009E-2</v>
      </c>
      <c r="K347">
        <f t="shared" si="38"/>
        <v>-6.0943304162584064E-3</v>
      </c>
      <c r="M347">
        <f t="shared" si="39"/>
        <v>-6.0943304162584064E-3</v>
      </c>
      <c r="N347" s="13">
        <f t="shared" si="40"/>
        <v>2.2452161839441276E-9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2.3250228636763648</v>
      </c>
      <c r="H348" s="10">
        <f t="shared" si="41"/>
        <v>-5.9612527392536177E-3</v>
      </c>
      <c r="I348">
        <f t="shared" si="37"/>
        <v>-3.5767516435521708E-2</v>
      </c>
      <c r="K348">
        <f t="shared" si="38"/>
        <v>-6.0096418447211971E-3</v>
      </c>
      <c r="M348">
        <f t="shared" si="39"/>
        <v>-6.0096418447211971E-3</v>
      </c>
      <c r="N348" s="13">
        <f t="shared" si="40"/>
        <v>2.3415055279525186E-9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2.3266252691053486</v>
      </c>
      <c r="H349" s="10">
        <f t="shared" si="41"/>
        <v>-5.8767382879534738E-3</v>
      </c>
      <c r="I349">
        <f t="shared" si="37"/>
        <v>-3.5260429727720845E-2</v>
      </c>
      <c r="K349">
        <f t="shared" si="38"/>
        <v>-5.9261184335472382E-3</v>
      </c>
      <c r="M349">
        <f t="shared" si="39"/>
        <v>-5.9261184335472382E-3</v>
      </c>
      <c r="N349" s="13">
        <f t="shared" si="40"/>
        <v>2.4383987788613682E-9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2.328227674534332</v>
      </c>
      <c r="H350" s="10">
        <f t="shared" si="41"/>
        <v>-5.7933876847919129E-3</v>
      </c>
      <c r="I350">
        <f t="shared" si="37"/>
        <v>-3.4760326108751474E-2</v>
      </c>
      <c r="K350">
        <f t="shared" si="38"/>
        <v>-5.8437444814589835E-3</v>
      </c>
      <c r="M350">
        <f t="shared" si="39"/>
        <v>-5.8437444814589835E-3</v>
      </c>
      <c r="N350" s="13">
        <f t="shared" si="40"/>
        <v>2.5358069705686847E-9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2.3298300799633158</v>
      </c>
      <c r="H351" s="10">
        <f t="shared" si="41"/>
        <v>-5.711185461991385E-3</v>
      </c>
      <c r="I351">
        <f t="shared" si="37"/>
        <v>-3.4267112771948313E-2</v>
      </c>
      <c r="K351">
        <f t="shared" si="38"/>
        <v>-5.7625044894048516E-3</v>
      </c>
      <c r="M351">
        <f t="shared" si="39"/>
        <v>-5.7625044894048516E-3</v>
      </c>
      <c r="N351" s="13">
        <f t="shared" si="40"/>
        <v>2.6336425746641419E-9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2.3314324853922987</v>
      </c>
      <c r="H352" s="10">
        <f t="shared" si="41"/>
        <v>-5.6301163470896349E-3</v>
      </c>
      <c r="I352">
        <f t="shared" si="37"/>
        <v>-3.3780698082537808E-2</v>
      </c>
      <c r="K352">
        <f t="shared" si="38"/>
        <v>-5.6823831582263002E-3</v>
      </c>
      <c r="M352">
        <f t="shared" si="39"/>
        <v>-5.6823831582263002E-3</v>
      </c>
      <c r="N352" s="13">
        <f t="shared" si="40"/>
        <v>2.7318195463958339E-9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2.3330348908212821</v>
      </c>
      <c r="H353" s="10">
        <f t="shared" si="41"/>
        <v>-5.5501652607071817E-3</v>
      </c>
      <c r="I353">
        <f t="shared" si="37"/>
        <v>-3.3300991564243092E-2</v>
      </c>
      <c r="K353">
        <f t="shared" si="38"/>
        <v>-5.603365386343458E-3</v>
      </c>
      <c r="M353">
        <f t="shared" si="39"/>
        <v>-5.603365386343458E-3</v>
      </c>
      <c r="N353" s="13">
        <f t="shared" si="40"/>
        <v>2.8302533677155862E-9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2.3346372962502659</v>
      </c>
      <c r="H354" s="10">
        <f t="shared" si="41"/>
        <v>-5.4713173143336302E-3</v>
      </c>
      <c r="I354">
        <f t="shared" si="37"/>
        <v>-3.2827903886001777E-2</v>
      </c>
      <c r="K354">
        <f t="shared" si="38"/>
        <v>-5.5254362674596541E-3</v>
      </c>
      <c r="M354">
        <f t="shared" si="39"/>
        <v>-5.5254362674596541E-3</v>
      </c>
      <c r="N354" s="13">
        <f t="shared" si="40"/>
        <v>2.9288610874567814E-9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2.3362397016792493</v>
      </c>
      <c r="H355" s="10">
        <f t="shared" si="41"/>
        <v>-5.3935578081327736E-3</v>
      </c>
      <c r="I355">
        <f t="shared" si="37"/>
        <v>-3.2361346848796643E-2</v>
      </c>
      <c r="K355">
        <f t="shared" si="38"/>
        <v>-5.4485810882849914E-3</v>
      </c>
      <c r="M355">
        <f t="shared" si="39"/>
        <v>-5.4485810882849914E-3</v>
      </c>
      <c r="N355" s="13">
        <f t="shared" si="40"/>
        <v>3.0275613587094449E-9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2.3378421071082327</v>
      </c>
      <c r="H356" s="10">
        <f t="shared" si="41"/>
        <v>-5.3168722287666777E-3</v>
      </c>
      <c r="I356">
        <f t="shared" si="37"/>
        <v>-3.1901233372600063E-2</v>
      </c>
      <c r="K356">
        <f t="shared" si="38"/>
        <v>-5.3727853262785083E-3</v>
      </c>
      <c r="M356">
        <f t="shared" si="39"/>
        <v>-5.3727853262785083E-3</v>
      </c>
      <c r="N356" s="13">
        <f t="shared" si="40"/>
        <v>3.1262744733674689E-9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2.3394445125372165</v>
      </c>
      <c r="H357" s="10">
        <f t="shared" si="41"/>
        <v>-5.2412462472386685E-3</v>
      </c>
      <c r="I357">
        <f t="shared" si="37"/>
        <v>-3.1447477483432011E-2</v>
      </c>
      <c r="K357">
        <f t="shared" si="38"/>
        <v>-5.298034647409927E-3</v>
      </c>
      <c r="M357">
        <f t="shared" si="39"/>
        <v>-5.298034647409927E-3</v>
      </c>
      <c r="N357" s="13">
        <f t="shared" si="40"/>
        <v>3.2249223940109849E-9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2.3410469179661999</v>
      </c>
      <c r="H358" s="10">
        <f t="shared" si="41"/>
        <v>-5.1666657167554033E-3</v>
      </c>
      <c r="I358">
        <f t="shared" si="37"/>
        <v>-3.0999994300532421E-2</v>
      </c>
      <c r="K358">
        <f t="shared" si="38"/>
        <v>-5.2243149039403972E-3</v>
      </c>
      <c r="M358">
        <f t="shared" si="39"/>
        <v>-5.2243149039403972E-3</v>
      </c>
      <c r="N358" s="13">
        <f t="shared" si="40"/>
        <v>3.323428783090472E-9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2.3426493233951833</v>
      </c>
      <c r="H359" s="10">
        <f t="shared" si="41"/>
        <v>-5.0931166706079606E-3</v>
      </c>
      <c r="I359">
        <f t="shared" si="37"/>
        <v>-3.0558700023647765E-2</v>
      </c>
      <c r="K359">
        <f t="shared" si="38"/>
        <v>-5.1516121322223302E-3</v>
      </c>
      <c r="M359">
        <f t="shared" si="39"/>
        <v>-5.1516121322223302E-3</v>
      </c>
      <c r="N359" s="13">
        <f t="shared" si="40"/>
        <v>3.421719029478181E-9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2.3442517288241667</v>
      </c>
      <c r="H360" s="10">
        <f t="shared" si="41"/>
        <v>-5.0205853200720055E-3</v>
      </c>
      <c r="I360">
        <f t="shared" si="37"/>
        <v>-3.0123511920432035E-2</v>
      </c>
      <c r="K360">
        <f t="shared" si="38"/>
        <v>-5.0799125505189479E-3</v>
      </c>
      <c r="M360">
        <f t="shared" si="39"/>
        <v>-5.0799125505189479E-3</v>
      </c>
      <c r="N360" s="13">
        <f t="shared" si="40"/>
        <v>3.519720272504612E-9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2.34585413425315</v>
      </c>
      <c r="H361" s="10">
        <f t="shared" si="41"/>
        <v>-4.9490580523270933E-3</v>
      </c>
      <c r="I361">
        <f t="shared" si="37"/>
        <v>-2.969434831396256E-2</v>
      </c>
      <c r="K361">
        <f t="shared" si="38"/>
        <v>-5.0092025568428062E-3</v>
      </c>
      <c r="M361">
        <f t="shared" si="39"/>
        <v>-5.0092025568428062E-3</v>
      </c>
      <c r="N361" s="13">
        <f t="shared" si="40"/>
        <v>3.6173614234406074E-9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2.3474565396821334</v>
      </c>
      <c r="H362" s="10">
        <f t="shared" si="41"/>
        <v>-4.8785214283950324E-3</v>
      </c>
      <c r="I362">
        <f t="shared" si="37"/>
        <v>-2.9271128570370196E-2</v>
      </c>
      <c r="K362">
        <f t="shared" si="38"/>
        <v>-4.9394687268140862E-3</v>
      </c>
      <c r="M362">
        <f t="shared" si="39"/>
        <v>-4.9394687268140862E-3</v>
      </c>
      <c r="N362" s="13">
        <f t="shared" si="40"/>
        <v>3.7145731845811963E-9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2.3490589451111172</v>
      </c>
      <c r="H363" s="10">
        <f t="shared" si="41"/>
        <v>-4.8089621810974018E-3</v>
      </c>
      <c r="I363">
        <f t="shared" si="37"/>
        <v>-2.8853773086584412E-2</v>
      </c>
      <c r="K363">
        <f t="shared" si="38"/>
        <v>-4.8706978115379967E-3</v>
      </c>
      <c r="M363">
        <f t="shared" si="39"/>
        <v>-4.8706978115379967E-3</v>
      </c>
      <c r="N363" s="13">
        <f t="shared" si="40"/>
        <v>3.8112880658977142E-9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2.3506613505401006</v>
      </c>
      <c r="H364" s="10">
        <f t="shared" si="41"/>
        <v>-4.7403672130321376E-3</v>
      </c>
      <c r="I364">
        <f t="shared" si="37"/>
        <v>-2.8442203278192826E-2</v>
      </c>
      <c r="K364">
        <f t="shared" si="38"/>
        <v>-4.8028767355020397E-3</v>
      </c>
      <c r="M364">
        <f t="shared" si="39"/>
        <v>-4.8028767355020397E-3</v>
      </c>
      <c r="N364" s="13">
        <f t="shared" si="40"/>
        <v>3.9074403994151912E-9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2.352263755969084</v>
      </c>
      <c r="H365" s="10">
        <f t="shared" si="41"/>
        <v>-4.6727235945692386E-3</v>
      </c>
      <c r="I365">
        <f t="shared" si="37"/>
        <v>-2.8036341567415433E-2</v>
      </c>
      <c r="K365">
        <f t="shared" si="38"/>
        <v>-4.7359925944922962E-3</v>
      </c>
      <c r="M365">
        <f t="shared" si="39"/>
        <v>-4.7359925944922962E-3</v>
      </c>
      <c r="N365" s="13">
        <f t="shared" si="40"/>
        <v>4.0029663512638571E-9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2.3538661613980678</v>
      </c>
      <c r="H366" s="10">
        <f t="shared" si="41"/>
        <v>-4.6060185618655106E-3</v>
      </c>
      <c r="I366">
        <f t="shared" si="37"/>
        <v>-2.7636111371193064E-2</v>
      </c>
      <c r="K366">
        <f t="shared" si="38"/>
        <v>-4.6700326535296247E-3</v>
      </c>
      <c r="M366">
        <f t="shared" si="39"/>
        <v>-4.6700326535296247E-3</v>
      </c>
      <c r="N366" s="13">
        <f t="shared" si="40"/>
        <v>4.097803931581597E-9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2.3554685668270507</v>
      </c>
      <c r="H367" s="10">
        <f t="shared" si="41"/>
        <v>-4.5402395148983815E-3</v>
      </c>
      <c r="I367">
        <f t="shared" si="37"/>
        <v>-2.7241437089390287E-2</v>
      </c>
      <c r="K367">
        <f t="shared" si="38"/>
        <v>-4.6049843448252E-3</v>
      </c>
      <c r="M367">
        <f t="shared" si="39"/>
        <v>-4.6049843448252E-3</v>
      </c>
      <c r="N367" s="13">
        <f t="shared" si="40"/>
        <v>4.1918930022526529E-9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2.3570709722560346</v>
      </c>
      <c r="H368" s="10">
        <f t="shared" si="41"/>
        <v>-4.4753740155186938E-3</v>
      </c>
      <c r="I368">
        <f t="shared" si="37"/>
        <v>-2.6852244093112161E-2</v>
      </c>
      <c r="K368">
        <f t="shared" si="38"/>
        <v>-4.5408352657552642E-3</v>
      </c>
      <c r="M368">
        <f t="shared" si="39"/>
        <v>-4.5408352657552642E-3</v>
      </c>
      <c r="N368" s="13">
        <f t="shared" si="40"/>
        <v>4.2851752825348809E-9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2.3586733776850179</v>
      </c>
      <c r="H369" s="10">
        <f t="shared" si="41"/>
        <v>-4.4114097855224889E-3</v>
      </c>
      <c r="I369">
        <f t="shared" si="37"/>
        <v>-2.6468458713134933E-2</v>
      </c>
      <c r="K369">
        <f t="shared" si="38"/>
        <v>-4.4775731768559373E-3</v>
      </c>
      <c r="M369">
        <f t="shared" si="39"/>
        <v>-4.4775731768559373E-3</v>
      </c>
      <c r="N369" s="13">
        <f t="shared" si="40"/>
        <v>4.377594352743041E-9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2.3602757831140018</v>
      </c>
      <c r="H370" s="10">
        <f t="shared" si="41"/>
        <v>-4.3483347047416831E-3</v>
      </c>
      <c r="I370">
        <f t="shared" si="37"/>
        <v>-2.6090008228450097E-2</v>
      </c>
      <c r="K370">
        <f t="shared" si="38"/>
        <v>-4.4151859998367944E-3</v>
      </c>
      <c r="M370">
        <f t="shared" si="39"/>
        <v>-4.4151859998367944E-3</v>
      </c>
      <c r="N370" s="13">
        <f t="shared" si="40"/>
        <v>4.4690956558936462E-9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2.3618781885429851</v>
      </c>
      <c r="H371" s="10">
        <f t="shared" si="41"/>
        <v>-4.2861368091536428E-3</v>
      </c>
      <c r="I371">
        <f t="shared" si="37"/>
        <v>-2.5716820854921857E-2</v>
      </c>
      <c r="K371">
        <f t="shared" si="38"/>
        <v>-4.3536618156144492E-3</v>
      </c>
      <c r="M371">
        <f t="shared" si="39"/>
        <v>-4.3536618156144492E-3</v>
      </c>
      <c r="N371" s="13">
        <f t="shared" si="40"/>
        <v>4.5596264975319487E-9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2.3634805939719685</v>
      </c>
      <c r="H372" s="10">
        <f t="shared" si="41"/>
        <v>-4.2248042890095251E-3</v>
      </c>
      <c r="I372">
        <f t="shared" si="37"/>
        <v>-2.534882573405715E-2</v>
      </c>
      <c r="K372">
        <f t="shared" si="38"/>
        <v>-4.2929888623649912E-3</v>
      </c>
      <c r="M372">
        <f t="shared" si="39"/>
        <v>-4.2929888623649912E-3</v>
      </c>
      <c r="N372" s="13">
        <f t="shared" si="40"/>
        <v>4.6491360436669492E-9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2.3650829994009523</v>
      </c>
      <c r="H373" s="10">
        <f t="shared" si="41"/>
        <v>-4.1643254869814161E-3</v>
      </c>
      <c r="I373">
        <f t="shared" si="37"/>
        <v>-2.4985952921888495E-2</v>
      </c>
      <c r="K373">
        <f t="shared" si="38"/>
        <v>-4.2331555335961939E-3</v>
      </c>
      <c r="M373">
        <f t="shared" si="39"/>
        <v>-4.2331555335961939E-3</v>
      </c>
      <c r="N373" s="13">
        <f t="shared" si="40"/>
        <v>4.7375753169924804E-9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2.3666854048299353</v>
      </c>
      <c r="H374" s="10">
        <f t="shared" si="41"/>
        <v>-4.104688896328099E-3</v>
      </c>
      <c r="I374">
        <f t="shared" si="37"/>
        <v>-2.4628133377968594E-2</v>
      </c>
      <c r="K374">
        <f t="shared" si="38"/>
        <v>-4.1741503762387231E-3</v>
      </c>
      <c r="M374">
        <f t="shared" si="39"/>
        <v>-4.1741503762387231E-3</v>
      </c>
      <c r="N374" s="13">
        <f t="shared" si="40"/>
        <v>4.8248971913740337E-9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2.3682878102589187</v>
      </c>
      <c r="H375" s="10">
        <f t="shared" si="41"/>
        <v>-4.0458831590794693E-3</v>
      </c>
      <c r="I375">
        <f t="shared" si="37"/>
        <v>-2.4275298954476818E-2</v>
      </c>
      <c r="K375">
        <f t="shared" si="38"/>
        <v>-4.1159620887566521E-3</v>
      </c>
      <c r="M375">
        <f t="shared" si="39"/>
        <v>-4.1159620887566521E-3</v>
      </c>
      <c r="N375" s="13">
        <f t="shared" si="40"/>
        <v>4.9110563846995301E-9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2.3698902156879025</v>
      </c>
      <c r="H376" s="10">
        <f t="shared" si="41"/>
        <v>-3.9878970642394434E-3</v>
      </c>
      <c r="I376">
        <f t="shared" si="37"/>
        <v>-2.3927382385436659E-2</v>
      </c>
      <c r="K376">
        <f t="shared" si="38"/>
        <v>-4.0585795192771643E-3</v>
      </c>
      <c r="M376">
        <f t="shared" si="39"/>
        <v>-4.0585795192771643E-3</v>
      </c>
      <c r="N376" s="13">
        <f t="shared" si="40"/>
        <v>4.9960094501594376E-9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2.3714926211168859</v>
      </c>
      <c r="H377" s="10">
        <f t="shared" si="41"/>
        <v>-3.9307195460073514E-3</v>
      </c>
      <c r="I377">
        <f t="shared" si="37"/>
        <v>-2.3584317276044108E-2</v>
      </c>
      <c r="K377">
        <f t="shared" si="38"/>
        <v>-4.0019916637394452E-3</v>
      </c>
      <c r="M377">
        <f t="shared" si="39"/>
        <v>-4.0019916637394452E-3</v>
      </c>
      <c r="N377" s="13">
        <f t="shared" si="40"/>
        <v>5.0797147660174492E-9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2.3730950265458692</v>
      </c>
      <c r="H378" s="10">
        <f t="shared" si="41"/>
        <v>-3.874339682017662E-3</v>
      </c>
      <c r="I378">
        <f t="shared" si="37"/>
        <v>-2.3246038092105972E-2</v>
      </c>
      <c r="K378">
        <f t="shared" si="38"/>
        <v>-3.9461876640624009E-3</v>
      </c>
      <c r="M378">
        <f t="shared" si="39"/>
        <v>-3.9461876640624009E-3</v>
      </c>
      <c r="N378" s="13">
        <f t="shared" si="40"/>
        <v>5.162132523901111E-9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2.3746974319748531</v>
      </c>
      <c r="H379" s="10">
        <f t="shared" si="41"/>
        <v>-3.8187466915980107E-3</v>
      </c>
      <c r="I379">
        <f t="shared" si="37"/>
        <v>-2.2912480149588063E-2</v>
      </c>
      <c r="K379">
        <f t="shared" si="38"/>
        <v>-3.8911568063314532E-3</v>
      </c>
      <c r="M379">
        <f t="shared" si="39"/>
        <v>-3.8911568063314532E-3</v>
      </c>
      <c r="N379" s="13">
        <f t="shared" si="40"/>
        <v>5.2432247157103137E-9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2.3762998374038364</v>
      </c>
      <c r="H380" s="10">
        <f t="shared" si="41"/>
        <v>-3.7639299340453867E-3</v>
      </c>
      <c r="I380">
        <f t="shared" si="37"/>
        <v>-2.2583579604272319E-2</v>
      </c>
      <c r="K380">
        <f t="shared" si="38"/>
        <v>-3.8368885190043812E-3</v>
      </c>
      <c r="M380">
        <f t="shared" si="39"/>
        <v>-3.8368885190043812E-3</v>
      </c>
      <c r="N380" s="13">
        <f t="shared" si="40"/>
        <v>5.322955119218829E-9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2.3779022428328194</v>
      </c>
      <c r="H381" s="10">
        <f t="shared" si="41"/>
        <v>-3.7098789069204331E-3</v>
      </c>
      <c r="I381">
        <f t="shared" si="37"/>
        <v>-2.2259273441522599E-2</v>
      </c>
      <c r="K381">
        <f t="shared" si="38"/>
        <v>-3.7833723711356007E-3</v>
      </c>
      <c r="M381">
        <f t="shared" si="39"/>
        <v>-3.7833723711356007E-3</v>
      </c>
      <c r="N381" s="13">
        <f t="shared" si="40"/>
        <v>5.4012892823461214E-9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2.3795046482618032</v>
      </c>
      <c r="H382" s="10">
        <f t="shared" si="41"/>
        <v>-3.6565832443597132E-3</v>
      </c>
      <c r="I382">
        <f t="shared" si="37"/>
        <v>-2.193949946615828E-2</v>
      </c>
      <c r="K382">
        <f t="shared" si="38"/>
        <v>-3.7305980706194798E-3</v>
      </c>
      <c r="M382">
        <f t="shared" si="39"/>
        <v>-3.7305980706194798E-3</v>
      </c>
      <c r="N382" s="13">
        <f t="shared" si="40"/>
        <v>5.4781945062634383E-9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2.3811070536907866</v>
      </c>
      <c r="H383" s="10">
        <f t="shared" si="41"/>
        <v>-3.6040327154058809E-3</v>
      </c>
      <c r="I383">
        <f t="shared" si="37"/>
        <v>-2.1624196292435286E-2</v>
      </c>
      <c r="K383">
        <f t="shared" si="38"/>
        <v>-3.6785554624521777E-3</v>
      </c>
      <c r="M383">
        <f t="shared" si="39"/>
        <v>-3.6785554624521777E-3</v>
      </c>
      <c r="N383" s="13">
        <f t="shared" si="40"/>
        <v>5.5536398273263423E-9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2.3827094591197699</v>
      </c>
      <c r="H384" s="10">
        <f t="shared" si="41"/>
        <v>-3.5522172223556325E-3</v>
      </c>
      <c r="I384">
        <f t="shared" si="37"/>
        <v>-2.1313303334133796E-2</v>
      </c>
      <c r="K384">
        <f t="shared" si="38"/>
        <v>-3.627234527011974E-3</v>
      </c>
      <c r="M384">
        <f t="shared" si="39"/>
        <v>-3.627234527011974E-3</v>
      </c>
      <c r="N384" s="13">
        <f t="shared" si="40"/>
        <v>5.6275959979023604E-9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2.3843118645487538</v>
      </c>
      <c r="H385" s="10">
        <f t="shared" si="41"/>
        <v>-3.501126799125326E-3</v>
      </c>
      <c r="I385">
        <f t="shared" si="37"/>
        <v>-2.1006760794751958E-2</v>
      </c>
      <c r="K385">
        <f t="shared" si="38"/>
        <v>-3.5766253783580167E-3</v>
      </c>
      <c r="M385">
        <f t="shared" si="39"/>
        <v>-3.5766253783580167E-3</v>
      </c>
      <c r="N385" s="13">
        <f t="shared" si="40"/>
        <v>5.7000354661548741E-9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2.3859142699777371</v>
      </c>
      <c r="H386" s="10">
        <f t="shared" si="41"/>
        <v>-3.4507516096341827E-3</v>
      </c>
      <c r="I386">
        <f t="shared" si="37"/>
        <v>-2.0704509657805098E-2</v>
      </c>
      <c r="K386">
        <f t="shared" si="38"/>
        <v>-3.5267182625475946E-3</v>
      </c>
      <c r="M386">
        <f t="shared" si="39"/>
        <v>-3.5267182625475946E-3</v>
      </c>
      <c r="N386" s="13">
        <f t="shared" si="40"/>
        <v>5.7709323548667973E-9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2.3875166754067205</v>
      </c>
      <c r="H387" s="10">
        <f t="shared" si="41"/>
        <v>-3.4010819462049215E-3</v>
      </c>
      <c r="I387">
        <f t="shared" si="37"/>
        <v>-2.0406491677229528E-2</v>
      </c>
      <c r="K387">
        <f t="shared" si="38"/>
        <v>-3.4775035559713677E-3</v>
      </c>
      <c r="M387">
        <f t="shared" si="39"/>
        <v>-3.4775035559713677E-3</v>
      </c>
      <c r="N387" s="13">
        <f t="shared" si="40"/>
        <v>5.8402624392949898E-9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2.3891190808357043</v>
      </c>
      <c r="H388" s="10">
        <f t="shared" si="41"/>
        <v>-3.3521082279817684E-3</v>
      </c>
      <c r="I388">
        <f t="shared" si="37"/>
        <v>-2.011264936789061E-2</v>
      </c>
      <c r="K388">
        <f t="shared" si="38"/>
        <v>-3.4289717637068801E-3</v>
      </c>
      <c r="M388">
        <f t="shared" si="39"/>
        <v>-3.4289717637068801E-3</v>
      </c>
      <c r="N388" s="13">
        <f t="shared" si="40"/>
        <v>5.908003124165534E-9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2.3907214862646873</v>
      </c>
      <c r="H389" s="10">
        <f t="shared" si="41"/>
        <v>-3.3038209993656487E-3</v>
      </c>
      <c r="I389">
        <f t="shared" si="37"/>
        <v>-1.9822925996193893E-2</v>
      </c>
      <c r="K389">
        <f t="shared" si="38"/>
        <v>-3.3811135178902028E-3</v>
      </c>
      <c r="M389">
        <f t="shared" si="39"/>
        <v>-3.3811135178902028E-3</v>
      </c>
      <c r="N389" s="13">
        <f t="shared" si="40"/>
        <v>5.9741334198685381E-9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2.3923238916936711</v>
      </c>
      <c r="H390" s="10">
        <f t="shared" si="41"/>
        <v>-3.2562109284665288E-3</v>
      </c>
      <c r="I390">
        <f t="shared" si="37"/>
        <v>-1.9537265570799173E-2</v>
      </c>
      <c r="K390">
        <f t="shared" si="38"/>
        <v>-3.3339195761051201E-3</v>
      </c>
      <c r="M390">
        <f t="shared" si="39"/>
        <v>-3.3339195761051201E-3</v>
      </c>
      <c r="N390" s="13">
        <f t="shared" si="40"/>
        <v>6.0386339178187429E-9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2.3939262971226545</v>
      </c>
      <c r="H391" s="10">
        <f t="shared" si="41"/>
        <v>-3.2092688055727061E-3</v>
      </c>
      <c r="I391">
        <f t="shared" si="37"/>
        <v>-1.9255612833436235E-2</v>
      </c>
      <c r="K391">
        <f t="shared" si="38"/>
        <v>-3.2873808197906155E-3</v>
      </c>
      <c r="M391">
        <f t="shared" si="39"/>
        <v>-3.2873808197906155E-3</v>
      </c>
      <c r="N391" s="13">
        <f t="shared" si="40"/>
        <v>6.1014867651788767E-9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2.3955287025516379</v>
      </c>
      <c r="H392" s="10">
        <f t="shared" si="41"/>
        <v>-3.1629855416370001E-3</v>
      </c>
      <c r="I392">
        <f t="shared" si="37"/>
        <v>-1.8977913249822002E-2</v>
      </c>
      <c r="K392">
        <f t="shared" si="38"/>
        <v>-3.2414882526655324E-3</v>
      </c>
      <c r="M392">
        <f t="shared" si="39"/>
        <v>-3.2414882526655324E-3</v>
      </c>
      <c r="N392" s="13">
        <f t="shared" si="40"/>
        <v>6.1626756388292496E-9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2.3971311079806217</v>
      </c>
      <c r="H393" s="10">
        <f t="shared" si="41"/>
        <v>-3.1173521667796533E-3</v>
      </c>
      <c r="I393">
        <f t="shared" si="37"/>
        <v>-1.8704113000677921E-2</v>
      </c>
      <c r="K393">
        <f t="shared" si="38"/>
        <v>-3.1962329991711809E-3</v>
      </c>
      <c r="M393">
        <f t="shared" si="39"/>
        <v>-3.1962329991711809E-3</v>
      </c>
      <c r="N393" s="13">
        <f t="shared" si="40"/>
        <v>6.222185718780268E-9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2.3987335134096051</v>
      </c>
      <c r="H394" s="10">
        <f t="shared" si="41"/>
        <v>-3.0723598288078828E-3</v>
      </c>
      <c r="I394">
        <f t="shared" si="37"/>
        <v>-1.8434158972847295E-2</v>
      </c>
      <c r="K394">
        <f t="shared" si="38"/>
        <v>-3.1516063029311623E-3</v>
      </c>
      <c r="M394">
        <f t="shared" si="39"/>
        <v>-3.1516063029311623E-3</v>
      </c>
      <c r="N394" s="13">
        <f t="shared" si="40"/>
        <v>6.2800036609716121E-9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2.4003359188385889</v>
      </c>
      <c r="H395" s="10">
        <f t="shared" si="41"/>
        <v>-3.027999791751888E-3</v>
      </c>
      <c r="I395">
        <f t="shared" si="37"/>
        <v>-1.8167998750511328E-2</v>
      </c>
      <c r="K395">
        <f t="shared" si="38"/>
        <v>-3.1075995252285902E-3</v>
      </c>
      <c r="M395">
        <f t="shared" si="39"/>
        <v>-3.1075995252285902E-3</v>
      </c>
      <c r="N395" s="13">
        <f t="shared" si="40"/>
        <v>6.336117569562024E-9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2.4019383242675718</v>
      </c>
      <c r="H396" s="10">
        <f t="shared" si="41"/>
        <v>-2.9842634344172652E-3</v>
      </c>
      <c r="I396">
        <f t="shared" si="37"/>
        <v>-1.7905580606503591E-2</v>
      </c>
      <c r="K396">
        <f t="shared" si="38"/>
        <v>-3.0642041435005665E-3</v>
      </c>
      <c r="M396">
        <f t="shared" si="39"/>
        <v>-3.0642041435005665E-3</v>
      </c>
      <c r="N396" s="13">
        <f t="shared" si="40"/>
        <v>6.3905169687410149E-9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2.4035407296965552</v>
      </c>
      <c r="H397" s="10">
        <f t="shared" si="41"/>
        <v>-2.9411422489536163E-3</v>
      </c>
      <c r="I397">
        <f t="shared" si="37"/>
        <v>-1.7646853493721699E-2</v>
      </c>
      <c r="K397">
        <f t="shared" si="38"/>
        <v>-3.0214117498495118E-3</v>
      </c>
      <c r="M397">
        <f t="shared" si="39"/>
        <v>-3.0214117498495118E-3</v>
      </c>
      <c r="N397" s="13">
        <f t="shared" si="40"/>
        <v>6.44319277407617E-9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2.405143135125539</v>
      </c>
      <c r="H398" s="10">
        <f t="shared" si="41"/>
        <v>-2.8986278394393054E-3</v>
      </c>
      <c r="I398">
        <f t="shared" si="37"/>
        <v>-1.7391767036635832E-2</v>
      </c>
      <c r="K398">
        <f t="shared" si="38"/>
        <v>-2.9792140495717603E-3</v>
      </c>
      <c r="M398">
        <f t="shared" si="39"/>
        <v>-2.9792140495717603E-3</v>
      </c>
      <c r="N398" s="13">
        <f t="shared" si="40"/>
        <v>6.4941372635121848E-9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2.4067455405545224</v>
      </c>
      <c r="H399" s="10">
        <f t="shared" si="41"/>
        <v>-2.8567119204821636E-3</v>
      </c>
      <c r="I399">
        <f t="shared" si="37"/>
        <v>-1.7140271522892981E-2</v>
      </c>
      <c r="K399">
        <f t="shared" si="38"/>
        <v>-2.9376028597027167E-3</v>
      </c>
      <c r="M399">
        <f t="shared" si="39"/>
        <v>-2.9376028597027167E-3</v>
      </c>
      <c r="N399" s="13">
        <f t="shared" si="40"/>
        <v>6.5433440479832029E-9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2.4083479459835058</v>
      </c>
      <c r="H400" s="10">
        <f t="shared" si="41"/>
        <v>-2.8153863158360639E-3</v>
      </c>
      <c r="I400">
        <f t="shared" si="37"/>
        <v>-1.6892317895016384E-2</v>
      </c>
      <c r="K400">
        <f t="shared" si="38"/>
        <v>-2.8965701075788033E-3</v>
      </c>
      <c r="M400">
        <f t="shared" si="39"/>
        <v>-2.8965701075788033E-3</v>
      </c>
      <c r="N400" s="13">
        <f t="shared" si="40"/>
        <v>6.5908080417284777E-9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2.4099503514124896</v>
      </c>
      <c r="H401" s="10">
        <f t="shared" si="41"/>
        <v>-2.7746429570331891E-3</v>
      </c>
      <c r="I401">
        <f t="shared" si="37"/>
        <v>-1.6647857742199134E-2</v>
      </c>
      <c r="K401">
        <f t="shared" si="38"/>
        <v>-2.856107829415905E-3</v>
      </c>
      <c r="M401">
        <f t="shared" si="39"/>
        <v>-2.856107829415905E-3</v>
      </c>
      <c r="N401" s="13">
        <f t="shared" si="40"/>
        <v>6.6365254323321751E-9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2.411552756841473</v>
      </c>
      <c r="H402" s="10">
        <f t="shared" si="41"/>
        <v>-2.7344738820319187E-3</v>
      </c>
      <c r="I402">
        <f t="shared" si="37"/>
        <v>-1.6406843292191511E-2</v>
      </c>
      <c r="K402">
        <f t="shared" si="38"/>
        <v>-2.8162081689043928E-3</v>
      </c>
      <c r="M402">
        <f t="shared" si="39"/>
        <v>-2.8162081689043928E-3</v>
      </c>
      <c r="N402" s="13">
        <f t="shared" si="40"/>
        <v>6.6804936505518919E-9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2.4131551622704559</v>
      </c>
      <c r="H403" s="10">
        <f t="shared" si="41"/>
        <v>-2.6948712338801238E-3</v>
      </c>
      <c r="I403">
        <f t="shared" si="37"/>
        <v>-1.6169227403280743E-2</v>
      </c>
      <c r="K403">
        <f t="shared" si="38"/>
        <v>-2.7768633758201971E-3</v>
      </c>
      <c r="M403">
        <f t="shared" si="39"/>
        <v>-2.7768633758201971E-3</v>
      </c>
      <c r="N403" s="13">
        <f t="shared" si="40"/>
        <v>6.7227113399211308E-9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2.4147575676994397</v>
      </c>
      <c r="H404" s="10">
        <f t="shared" si="41"/>
        <v>-2.6558272593938193E-3</v>
      </c>
      <c r="I404">
        <f t="shared" ref="I404:I467" si="44">H404*$E$6</f>
        <v>-1.5934963556362917E-2</v>
      </c>
      <c r="K404">
        <f t="shared" ref="K404:K467" si="45">(1/2)*($L$9*$L$4*EXP(-$L$7*$O$6*(G404/$O$6-1))-($L$9*$L$6*EXP(-$L$5*$O$6*(G404/$O$6-1))))</f>
        <v>-2.7380658046522515E-3</v>
      </c>
      <c r="M404">
        <f t="shared" ref="M404:M467" si="46">(1/2)*($L$9*$O$4*EXP(-$O$8*$O$6*(G404/$O$6-1))-($L$9*$O$7*EXP(-$O$5*$O$6*(G404/$O$6-1))))</f>
        <v>-2.7380658046522515E-3</v>
      </c>
      <c r="N404" s="13">
        <f t="shared" ref="N404:N467" si="47">(M404-H404)^2*O404</f>
        <v>6.7631783262232108E-9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2.4163599731284231</v>
      </c>
      <c r="H405" s="10">
        <f t="shared" ref="H405:H469" si="48">-(-$B$4)*(1+D405+$E$5*D405^3)*EXP(-D405)</f>
        <v>-2.6173343078509789E-3</v>
      </c>
      <c r="I405">
        <f t="shared" si="44"/>
        <v>-1.5704005847105872E-2</v>
      </c>
      <c r="K405">
        <f t="shared" si="45"/>
        <v>-2.6998079132458858E-3</v>
      </c>
      <c r="M405">
        <f t="shared" si="46"/>
        <v>-2.6998079132458858E-3</v>
      </c>
      <c r="N405" s="13">
        <f t="shared" si="47"/>
        <v>6.8018955868348259E-9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2.4179623785574065</v>
      </c>
      <c r="H406" s="10">
        <f t="shared" si="48"/>
        <v>-2.5793848297004131E-3</v>
      </c>
      <c r="I406">
        <f t="shared" si="44"/>
        <v>-1.5476308978202478E-2</v>
      </c>
      <c r="K406">
        <f t="shared" si="45"/>
        <v>-2.6620822614620964E-3</v>
      </c>
      <c r="M406">
        <f t="shared" si="46"/>
        <v>-2.6620822614620964E-3</v>
      </c>
      <c r="N406" s="13">
        <f t="shared" si="47"/>
        <v>6.8388652199782706E-9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2.4195647839863903</v>
      </c>
      <c r="H407" s="10">
        <f t="shared" si="48"/>
        <v>-2.5419713752855536E-3</v>
      </c>
      <c r="I407">
        <f t="shared" si="44"/>
        <v>-1.5251828251713322E-2</v>
      </c>
      <c r="K407">
        <f t="shared" si="45"/>
        <v>-2.6248815098525824E-3</v>
      </c>
      <c r="M407">
        <f t="shared" si="46"/>
        <v>-2.6248815098525824E-3</v>
      </c>
      <c r="N407" s="13">
        <f t="shared" si="47"/>
        <v>6.8740904139228244E-9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2.4211671894153737</v>
      </c>
      <c r="H408" s="10">
        <f t="shared" si="48"/>
        <v>-2.5050865935830314E-3</v>
      </c>
      <c r="I408">
        <f t="shared" si="44"/>
        <v>-1.5030519561498187E-2</v>
      </c>
      <c r="K408">
        <f t="shared" si="45"/>
        <v>-2.5881984183504128E-3</v>
      </c>
      <c r="M408">
        <f t="shared" si="46"/>
        <v>-2.5881984183504128E-3</v>
      </c>
      <c r="N408" s="13">
        <f t="shared" si="47"/>
        <v>6.9075754161639165E-9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2.4227695948443571</v>
      </c>
      <c r="H409" s="10">
        <f t="shared" si="48"/>
        <v>-2.4687232309559036E-3</v>
      </c>
      <c r="I409">
        <f t="shared" si="44"/>
        <v>-1.4812339385735422E-2</v>
      </c>
      <c r="K409">
        <f t="shared" si="45"/>
        <v>-2.552025844976187E-3</v>
      </c>
      <c r="M409">
        <f t="shared" si="46"/>
        <v>-2.552025844976187E-3</v>
      </c>
      <c r="N409" s="13">
        <f t="shared" si="47"/>
        <v>6.9393255026123072E-9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2.4243720002733404</v>
      </c>
      <c r="H410" s="10">
        <f t="shared" si="48"/>
        <v>-2.4328741299213846E-3</v>
      </c>
      <c r="I410">
        <f t="shared" si="44"/>
        <v>-1.4597244779528309E-2</v>
      </c>
      <c r="K410">
        <f t="shared" si="45"/>
        <v>-2.5163567445594831E-3</v>
      </c>
      <c r="M410">
        <f t="shared" si="46"/>
        <v>-2.5163567445594831E-3</v>
      </c>
      <c r="N410" s="13">
        <f t="shared" si="47"/>
        <v>6.969346946813242E-9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2.4259744057023238</v>
      </c>
      <c r="H411" s="10">
        <f t="shared" si="48"/>
        <v>-2.3975322279329706E-3</v>
      </c>
      <c r="I411">
        <f t="shared" si="44"/>
        <v>-1.4385193367597825E-2</v>
      </c>
      <c r="K411">
        <f t="shared" si="45"/>
        <v>-2.4811841674756327E-3</v>
      </c>
      <c r="M411">
        <f t="shared" si="46"/>
        <v>-2.4811841674756327E-3</v>
      </c>
      <c r="N411" s="13">
        <f t="shared" si="47"/>
        <v>6.9976469892491973E-9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2.4275768111313076</v>
      </c>
      <c r="H412" s="10">
        <f t="shared" si="48"/>
        <v>-2.3626905561767962E-3</v>
      </c>
      <c r="I412">
        <f t="shared" si="44"/>
        <v>-1.4176143337060777E-2</v>
      </c>
      <c r="K412">
        <f t="shared" si="45"/>
        <v>-2.4465012583974113E-3</v>
      </c>
      <c r="M412">
        <f t="shared" si="46"/>
        <v>-2.4465012583974113E-3</v>
      </c>
      <c r="N412" s="13">
        <f t="shared" si="47"/>
        <v>7.0242338067126209E-9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2.429179216560291</v>
      </c>
      <c r="H413" s="10">
        <f t="shared" si="48"/>
        <v>-2.3283422383821206E-3</v>
      </c>
      <c r="I413">
        <f t="shared" si="44"/>
        <v>-1.3970053430292725E-2</v>
      </c>
      <c r="K413">
        <f t="shared" si="45"/>
        <v>-2.4123012550618635E-3</v>
      </c>
      <c r="M413">
        <f t="shared" si="46"/>
        <v>-2.4123012550618635E-3</v>
      </c>
      <c r="N413" s="13">
        <f t="shared" si="47"/>
        <v>7.0491164818293399E-9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2.4307816219892748</v>
      </c>
      <c r="H414" s="10">
        <f t="shared" si="48"/>
        <v>-2.2944804896457708E-3</v>
      </c>
      <c r="I414">
        <f t="shared" si="44"/>
        <v>-1.3766882937874625E-2</v>
      </c>
      <c r="K414">
        <f t="shared" si="45"/>
        <v>-2.3785774870516718E-3</v>
      </c>
      <c r="M414">
        <f t="shared" si="46"/>
        <v>-2.3785774870516718E-3</v>
      </c>
      <c r="N414" s="13">
        <f t="shared" si="47"/>
        <v>7.0723049726881216E-9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2.4323840274182582</v>
      </c>
      <c r="H415" s="10">
        <f t="shared" si="48"/>
        <v>-2.2610986152704501E-3</v>
      </c>
      <c r="I415">
        <f t="shared" si="44"/>
        <v>-1.3566591691622699E-2</v>
      </c>
      <c r="K415">
        <f t="shared" si="45"/>
        <v>-2.3453233745914645E-3</v>
      </c>
      <c r="M415">
        <f t="shared" si="46"/>
        <v>-2.3453233745914645E-3</v>
      </c>
      <c r="N415" s="13">
        <f t="shared" si="47"/>
        <v>7.0938100826828047E-9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2.4339864328472416</v>
      </c>
      <c r="H416" s="10">
        <f t="shared" si="48"/>
        <v>-2.2281900096167316E-3</v>
      </c>
      <c r="I416">
        <f t="shared" si="44"/>
        <v>-1.3369140057700389E-2</v>
      </c>
      <c r="K416">
        <f t="shared" si="45"/>
        <v>-2.3125324273584186E-3</v>
      </c>
      <c r="M416">
        <f t="shared" si="46"/>
        <v>-2.3125324273584186E-3</v>
      </c>
      <c r="N416" s="13">
        <f t="shared" si="47"/>
        <v>7.1136434305132383E-9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2.435588838276225</v>
      </c>
      <c r="H417" s="10">
        <f t="shared" si="48"/>
        <v>-2.1957481549686594E-3</v>
      </c>
      <c r="I417">
        <f t="shared" si="44"/>
        <v>-1.3174488929811956E-2</v>
      </c>
      <c r="K417">
        <f t="shared" si="45"/>
        <v>-2.2801982433073463E-3</v>
      </c>
      <c r="M417">
        <f t="shared" si="46"/>
        <v>-2.2801982433073463E-3</v>
      </c>
      <c r="N417" s="13">
        <f t="shared" si="47"/>
        <v>7.1318174204120145E-9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2.4371912437052083</v>
      </c>
      <c r="H418" s="10">
        <f t="shared" si="48"/>
        <v>-2.1637666204127643E-3</v>
      </c>
      <c r="I418">
        <f t="shared" si="44"/>
        <v>-1.2982599722476586E-2</v>
      </c>
      <c r="K418">
        <f t="shared" si="45"/>
        <v>-2.2483145075100752E-3</v>
      </c>
      <c r="M418">
        <f t="shared" si="46"/>
        <v>-2.2483145075100752E-3</v>
      </c>
      <c r="N418" s="13">
        <f t="shared" si="47"/>
        <v>7.1483452126196301E-9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2.4387936491341917</v>
      </c>
      <c r="H419" s="10">
        <f t="shared" si="48"/>
        <v>-2.13223906073041E-3</v>
      </c>
      <c r="I419">
        <f t="shared" si="44"/>
        <v>-1.2793434364382461E-2</v>
      </c>
      <c r="K419">
        <f t="shared" si="45"/>
        <v>-2.2168749910088052E-3</v>
      </c>
      <c r="M419">
        <f t="shared" si="46"/>
        <v>-2.2168749910088052E-3</v>
      </c>
      <c r="N419" s="13">
        <f t="shared" si="47"/>
        <v>7.1632406940893602E-9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2.4403960545631755</v>
      </c>
      <c r="H420" s="10">
        <f t="shared" si="48"/>
        <v>-2.101159215303309E-3</v>
      </c>
      <c r="I420">
        <f t="shared" si="44"/>
        <v>-1.2606955291819854E-2</v>
      </c>
      <c r="K420">
        <f t="shared" si="45"/>
        <v>-2.1858735496835787E-3</v>
      </c>
      <c r="M420">
        <f t="shared" si="46"/>
        <v>-2.1858735496835787E-3</v>
      </c>
      <c r="N420" s="13">
        <f t="shared" si="47"/>
        <v>7.1765184494921316E-9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2.4419984599921589</v>
      </c>
      <c r="H421" s="10">
        <f t="shared" si="48"/>
        <v>-2.0705209070320933E-3</v>
      </c>
      <c r="I421">
        <f t="shared" si="44"/>
        <v>-1.242312544219256E-2</v>
      </c>
      <c r="K421">
        <f t="shared" si="45"/>
        <v>-2.1553041231334893E-3</v>
      </c>
      <c r="M421">
        <f t="shared" si="46"/>
        <v>-2.1553041231334893E-3</v>
      </c>
      <c r="N421" s="13">
        <f t="shared" si="47"/>
        <v>7.1881937324960237E-9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2.4436008654211423</v>
      </c>
      <c r="H422" s="10">
        <f t="shared" si="48"/>
        <v>-2.0403180412677897E-3</v>
      </c>
      <c r="I422">
        <f t="shared" si="44"/>
        <v>-1.2241908247606738E-2</v>
      </c>
      <c r="K422">
        <f t="shared" si="45"/>
        <v>-2.1251607335716354E-3</v>
      </c>
      <c r="M422">
        <f t="shared" si="46"/>
        <v>-2.1251607335716354E-3</v>
      </c>
      <c r="N422" s="13">
        <f t="shared" si="47"/>
        <v>7.1982824373650321E-9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2.4452032708501261</v>
      </c>
      <c r="H423" s="10">
        <f t="shared" si="48"/>
        <v>-2.0105446047560993E-3</v>
      </c>
      <c r="I423">
        <f t="shared" si="44"/>
        <v>-1.2063267628536597E-2</v>
      </c>
      <c r="K423">
        <f t="shared" si="45"/>
        <v>-2.095437484733583E-3</v>
      </c>
      <c r="M423">
        <f t="shared" si="46"/>
        <v>-2.095437484733583E-3</v>
      </c>
      <c r="N423" s="13">
        <f t="shared" si="47"/>
        <v>7.2068010708714558E-9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2.4468056762791095</v>
      </c>
      <c r="H424" s="10">
        <f t="shared" si="48"/>
        <v>-1.9811946645943066E-3</v>
      </c>
      <c r="I424">
        <f t="shared" si="44"/>
        <v>-1.1887167987565839E-2</v>
      </c>
      <c r="K424">
        <f t="shared" si="45"/>
        <v>-2.0661285607993778E-3</v>
      </c>
      <c r="M424">
        <f t="shared" si="46"/>
        <v>-2.0661285607993778E-3</v>
      </c>
      <c r="N424" s="13">
        <f t="shared" si="47"/>
        <v>7.213766724573814E-9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2.4484080817080924</v>
      </c>
      <c r="H425" s="10">
        <f t="shared" si="48"/>
        <v>-1.9522623672007413E-3</v>
      </c>
      <c r="I425">
        <f t="shared" si="44"/>
        <v>-1.1713574203204447E-2</v>
      </c>
      <c r="K425">
        <f t="shared" si="45"/>
        <v>-2.0372282253286887E-3</v>
      </c>
      <c r="M425">
        <f t="shared" si="46"/>
        <v>-2.0372282253286887E-3</v>
      </c>
      <c r="N425" s="13">
        <f t="shared" si="47"/>
        <v>7.2191970474184834E-9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2.4500104871370763</v>
      </c>
      <c r="H426" s="10">
        <f t="shared" si="48"/>
        <v>-1.9237419372966145E-3</v>
      </c>
      <c r="I426">
        <f t="shared" si="44"/>
        <v>-1.1542451623779686E-2</v>
      </c>
      <c r="K426">
        <f t="shared" si="45"/>
        <v>-2.0087308202091634E-3</v>
      </c>
      <c r="M426">
        <f t="shared" si="46"/>
        <v>-2.0087308202091634E-3</v>
      </c>
      <c r="N426" s="13">
        <f t="shared" si="47"/>
        <v>7.2231102187229428E-9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2.4516128925660596</v>
      </c>
      <c r="H427" s="10">
        <f t="shared" si="48"/>
        <v>-1.895627676900139E-3</v>
      </c>
      <c r="I427">
        <f t="shared" si="44"/>
        <v>-1.1373766061400835E-2</v>
      </c>
      <c r="K427">
        <f t="shared" si="45"/>
        <v>-1.9806307646179325E-3</v>
      </c>
      <c r="M427">
        <f t="shared" si="46"/>
        <v>-1.9806307646179325E-3</v>
      </c>
      <c r="N427" s="13">
        <f t="shared" si="47"/>
        <v>7.2255249215588923E-9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2.4532152979950435</v>
      </c>
      <c r="H428" s="10">
        <f t="shared" si="48"/>
        <v>-1.8679139643327776E-3</v>
      </c>
      <c r="I428">
        <f t="shared" si="44"/>
        <v>-1.1207483785996666E-2</v>
      </c>
      <c r="K428">
        <f t="shared" si="45"/>
        <v>-1.9529225539957557E-3</v>
      </c>
      <c r="M428">
        <f t="shared" si="46"/>
        <v>-1.9529225539957557E-3</v>
      </c>
      <c r="N428" s="13">
        <f t="shared" si="47"/>
        <v>7.226460316488584E-9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2.4548177034240268</v>
      </c>
      <c r="H429" s="10">
        <f t="shared" si="48"/>
        <v>-1.840595253237518E-3</v>
      </c>
      <c r="I429">
        <f t="shared" si="44"/>
        <v>-1.1043571519425107E-2</v>
      </c>
      <c r="K429">
        <f t="shared" si="45"/>
        <v>-1.9256007590341712E-3</v>
      </c>
      <c r="M429">
        <f t="shared" si="46"/>
        <v>-1.9256007590341712E-3</v>
      </c>
      <c r="N429" s="13">
        <f t="shared" si="47"/>
        <v>7.2259360157448469E-9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2.4564201088530107</v>
      </c>
      <c r="H430" s="10">
        <f t="shared" si="48"/>
        <v>-1.8136660716090186E-3</v>
      </c>
      <c r="I430">
        <f t="shared" si="44"/>
        <v>-1.0881996429654112E-2</v>
      </c>
      <c r="K430">
        <f t="shared" si="45"/>
        <v>-1.8986600246750328E-3</v>
      </c>
      <c r="M430">
        <f t="shared" si="46"/>
        <v>-1.8986600246750328E-3</v>
      </c>
      <c r="N430" s="13">
        <f t="shared" si="47"/>
        <v>7.2239720577878137E-9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2.458022514281994</v>
      </c>
      <c r="H431" s="10">
        <f t="shared" si="48"/>
        <v>-1.7871210208355354E-3</v>
      </c>
      <c r="I431">
        <f t="shared" si="44"/>
        <v>-1.0722726125013212E-2</v>
      </c>
      <c r="K431">
        <f t="shared" si="45"/>
        <v>-1.8720950691227646E-3</v>
      </c>
      <c r="M431">
        <f t="shared" si="46"/>
        <v>-1.8720950691227646E-3</v>
      </c>
      <c r="N431" s="13">
        <f t="shared" si="47"/>
        <v>7.2205888823203737E-9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2.459624919710977</v>
      </c>
      <c r="H432" s="10">
        <f t="shared" si="48"/>
        <v>-1.7609547747524656E-3</v>
      </c>
      <c r="I432">
        <f t="shared" si="44"/>
        <v>-1.0565728648514794E-2</v>
      </c>
      <c r="K432">
        <f t="shared" si="45"/>
        <v>-1.8459006828687463E-3</v>
      </c>
      <c r="M432">
        <f t="shared" si="46"/>
        <v>-1.8459006828687463E-3</v>
      </c>
      <c r="N432" s="13">
        <f t="shared" si="47"/>
        <v>7.2158073056995934E-9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2.4612273251399608</v>
      </c>
      <c r="H433" s="10">
        <f t="shared" si="48"/>
        <v>-1.7351620787074168E-3</v>
      </c>
      <c r="I433">
        <f t="shared" si="44"/>
        <v>-1.0410972472244501E-2</v>
      </c>
      <c r="K433">
        <f t="shared" si="45"/>
        <v>-1.8200717277280822E-3</v>
      </c>
      <c r="M433">
        <f t="shared" si="46"/>
        <v>-1.8200717277280822E-3</v>
      </c>
      <c r="N433" s="13">
        <f t="shared" si="47"/>
        <v>7.2096484968125705E-9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2.4628297305689442</v>
      </c>
      <c r="H434" s="10">
        <f t="shared" si="48"/>
        <v>-1.709737748636665E-3</v>
      </c>
      <c r="I434">
        <f t="shared" si="44"/>
        <v>-1.025842649181999E-2</v>
      </c>
      <c r="K434">
        <f t="shared" si="45"/>
        <v>-1.7946031358884119E-3</v>
      </c>
      <c r="M434">
        <f t="shared" si="46"/>
        <v>-1.7946031358884119E-3</v>
      </c>
      <c r="N434" s="13">
        <f t="shared" si="47"/>
        <v>7.2021339533889625E-9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2.4644321359979275</v>
      </c>
      <c r="H435" s="10">
        <f t="shared" si="48"/>
        <v>-1.6846766701528702E-3</v>
      </c>
      <c r="I435">
        <f t="shared" si="44"/>
        <v>-1.0108060020917221E-2</v>
      </c>
      <c r="K435">
        <f t="shared" si="45"/>
        <v>-1.7694899089706613E-3</v>
      </c>
      <c r="M435">
        <f t="shared" si="46"/>
        <v>-1.7694899089706613E-3</v>
      </c>
      <c r="N435" s="13">
        <f t="shared" si="47"/>
        <v>7.1932854787636593E-9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2.4660345414269114</v>
      </c>
      <c r="H436" s="10">
        <f t="shared" si="48"/>
        <v>-1.6599737976439478E-3</v>
      </c>
      <c r="I436">
        <f t="shared" si="44"/>
        <v>-9.9598427858636866E-3</v>
      </c>
      <c r="K436">
        <f t="shared" si="45"/>
        <v>-1.7447271171016478E-3</v>
      </c>
      <c r="M436">
        <f t="shared" si="46"/>
        <v>-1.7447271171016478E-3</v>
      </c>
      <c r="N436" s="13">
        <f t="shared" si="47"/>
        <v>7.1831251590989502E-9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2.4676369468558947</v>
      </c>
      <c r="H437" s="10">
        <f t="shared" si="48"/>
        <v>-1.6356241533829544E-3</v>
      </c>
      <c r="I437">
        <f t="shared" si="44"/>
        <v>-9.8137449202977262E-3</v>
      </c>
      <c r="K437">
        <f t="shared" si="45"/>
        <v>-1.7203098979983959E-3</v>
      </c>
      <c r="M437">
        <f t="shared" si="46"/>
        <v>-1.7203098979983959E-3</v>
      </c>
      <c r="N437" s="13">
        <f t="shared" si="47"/>
        <v>7.1716753410717785E-9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2.4692393522848781</v>
      </c>
      <c r="H438" s="10">
        <f t="shared" si="48"/>
        <v>-1.6116228266488876E-3</v>
      </c>
      <c r="I438">
        <f t="shared" si="44"/>
        <v>-9.6697369598933262E-3</v>
      </c>
      <c r="K438">
        <f t="shared" si="45"/>
        <v>-1.6962334560640176E-3</v>
      </c>
      <c r="M438">
        <f t="shared" si="46"/>
        <v>-1.6962334560640176E-3</v>
      </c>
      <c r="N438" s="13">
        <f t="shared" si="47"/>
        <v>7.1589586100244586E-9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2.4708417577138615</v>
      </c>
      <c r="H439" s="10">
        <f t="shared" si="48"/>
        <v>-1.5879649728582582E-3</v>
      </c>
      <c r="I439">
        <f t="shared" si="44"/>
        <v>-9.5277898371495494E-3</v>
      </c>
      <c r="K439">
        <f t="shared" si="45"/>
        <v>-1.6724930614950284E-3</v>
      </c>
      <c r="M439">
        <f t="shared" si="46"/>
        <v>-1.6724930614950284E-3</v>
      </c>
      <c r="N439" s="13">
        <f t="shared" si="47"/>
        <v>7.1449977685856761E-9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2.4724441631428449</v>
      </c>
      <c r="H440" s="10">
        <f t="shared" si="48"/>
        <v>-1.5646458127073432E-3</v>
      </c>
      <c r="I440">
        <f t="shared" si="44"/>
        <v>-9.3878748762440591E-3</v>
      </c>
      <c r="K440">
        <f t="shared" si="45"/>
        <v>-1.6490840494000467E-3</v>
      </c>
      <c r="M440">
        <f t="shared" si="46"/>
        <v>-1.6490840494000467E-3</v>
      </c>
      <c r="N440" s="13">
        <f t="shared" si="47"/>
        <v>7.1298158157730133E-9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2.4740465685718283</v>
      </c>
      <c r="H441" s="10">
        <f t="shared" si="48"/>
        <v>-1.5416606313249722E-3</v>
      </c>
      <c r="I441">
        <f t="shared" si="44"/>
        <v>-9.2499637879498338E-3</v>
      </c>
      <c r="K441">
        <f t="shared" si="45"/>
        <v>-1.6260018189296018E-3</v>
      </c>
      <c r="M441">
        <f t="shared" si="46"/>
        <v>-1.6260018189296018E-3</v>
      </c>
      <c r="N441" s="13">
        <f t="shared" si="47"/>
        <v>7.113435926559339E-9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2.4756489740008121</v>
      </c>
      <c r="H442" s="10">
        <f t="shared" si="48"/>
        <v>-1.5190047774357625E-3</v>
      </c>
      <c r="I442">
        <f t="shared" si="44"/>
        <v>-9.1140286646145749E-3</v>
      </c>
      <c r="K442">
        <f t="shared" si="45"/>
        <v>-1.6032418324171062E-3</v>
      </c>
      <c r="M442">
        <f t="shared" si="46"/>
        <v>-1.6032418324171062E-3</v>
      </c>
      <c r="N442" s="13">
        <f t="shared" si="47"/>
        <v>7.0958814319299258E-9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2.4772513794297955</v>
      </c>
      <c r="H443" s="10">
        <f t="shared" si="48"/>
        <v>-1.4966736625336521E-3</v>
      </c>
      <c r="I443">
        <f t="shared" si="44"/>
        <v>-8.9800419752019134E-3</v>
      </c>
      <c r="K443">
        <f t="shared" si="45"/>
        <v>-1.5807996145307127E-3</v>
      </c>
      <c r="M443">
        <f t="shared" si="46"/>
        <v>-1.5807996145307127E-3</v>
      </c>
      <c r="N443" s="13">
        <f t="shared" si="47"/>
        <v>7.0771757994117456E-9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2.4788537848587788</v>
      </c>
      <c r="H444" s="10">
        <f t="shared" si="48"/>
        <v>-1.4746627600656557E-3</v>
      </c>
      <c r="I444">
        <f t="shared" si="44"/>
        <v>-8.8479765603939331E-3</v>
      </c>
      <c r="K444">
        <f t="shared" si="45"/>
        <v>-1.5586707514360367E-3</v>
      </c>
      <c r="M444">
        <f t="shared" si="46"/>
        <v>-1.5586707514360367E-3</v>
      </c>
      <c r="N444" s="13">
        <f t="shared" si="47"/>
        <v>7.0573426140860189E-9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2.4804561902877627</v>
      </c>
      <c r="H445" s="10">
        <f t="shared" si="48"/>
        <v>-1.4529676046256869E-3</v>
      </c>
      <c r="I445">
        <f t="shared" si="44"/>
        <v>-8.7178056277541216E-3</v>
      </c>
      <c r="K445">
        <f t="shared" si="45"/>
        <v>-1.5368508899695364E-3</v>
      </c>
      <c r="M445">
        <f t="shared" si="46"/>
        <v>-1.5368508899695364E-3</v>
      </c>
      <c r="N445" s="13">
        <f t="shared" si="47"/>
        <v>7.0364055600776848E-9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2.482058595716746</v>
      </c>
      <c r="H446" s="10">
        <f t="shared" si="48"/>
        <v>-1.4315837911583749E-3</v>
      </c>
      <c r="I446">
        <f t="shared" si="44"/>
        <v>-8.5895027469502488E-3</v>
      </c>
      <c r="K446">
        <f t="shared" si="45"/>
        <v>-1.5153357368225698E-3</v>
      </c>
      <c r="M446">
        <f t="shared" si="46"/>
        <v>-1.5153357368225698E-3</v>
      </c>
      <c r="N446" s="13">
        <f t="shared" si="47"/>
        <v>7.014388402538258E-9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2.4836610011457294</v>
      </c>
      <c r="H447" s="10">
        <f t="shared" si="48"/>
        <v>-1.410506974172726E-3</v>
      </c>
      <c r="I447">
        <f t="shared" si="44"/>
        <v>-8.4630418450363561E-3</v>
      </c>
      <c r="K447">
        <f t="shared" si="45"/>
        <v>-1.494121057735805E-3</v>
      </c>
      <c r="M447">
        <f t="shared" si="46"/>
        <v>-1.494121057735805E-3</v>
      </c>
      <c r="N447" s="13">
        <f t="shared" si="47"/>
        <v>6.9913149700935685E-9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2.4852634065747128</v>
      </c>
      <c r="H448" s="10">
        <f t="shared" si="48"/>
        <v>-1.389732866965553E-3</v>
      </c>
      <c r="I448">
        <f t="shared" si="44"/>
        <v>-8.338397201793319E-3</v>
      </c>
      <c r="K448">
        <f t="shared" si="45"/>
        <v>-1.4732026767040342E-3</v>
      </c>
      <c r="M448">
        <f t="shared" si="46"/>
        <v>-1.4732026767040342E-3</v>
      </c>
      <c r="N448" s="13">
        <f t="shared" si="47"/>
        <v>6.9672091377782519E-9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2.4868658120036966</v>
      </c>
      <c r="H449" s="10">
        <f t="shared" si="48"/>
        <v>-1.3692572408545319E-3</v>
      </c>
      <c r="I449">
        <f t="shared" si="44"/>
        <v>-8.2155434451271908E-3</v>
      </c>
      <c r="K449">
        <f t="shared" si="45"/>
        <v>-1.4525764751912311E-3</v>
      </c>
      <c r="M449">
        <f t="shared" si="46"/>
        <v>-1.4525764751912311E-3</v>
      </c>
      <c r="N449" s="13">
        <f t="shared" si="47"/>
        <v>6.9420948104538009E-9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2.48846821743268</v>
      </c>
      <c r="H450" s="10">
        <f t="shared" si="48"/>
        <v>-1.3490759244208033E-3</v>
      </c>
      <c r="I450">
        <f t="shared" si="44"/>
        <v>-8.0944555465248189E-3</v>
      </c>
      <c r="K450">
        <f t="shared" si="45"/>
        <v>-1.4322383913556744E-3</v>
      </c>
      <c r="M450">
        <f t="shared" si="46"/>
        <v>-1.4322383913556744E-3</v>
      </c>
      <c r="N450" s="13">
        <f t="shared" si="47"/>
        <v>6.915995906693529E-9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2.4900706228616634</v>
      </c>
      <c r="H451" s="10">
        <f t="shared" si="48"/>
        <v>-1.3291848027609831E-3</v>
      </c>
      <c r="I451">
        <f t="shared" si="44"/>
        <v>-7.9751088165658981E-3</v>
      </c>
      <c r="K451">
        <f t="shared" si="45"/>
        <v>-1.4121844192850873E-3</v>
      </c>
      <c r="M451">
        <f t="shared" si="46"/>
        <v>-1.4121844192850873E-3</v>
      </c>
      <c r="N451" s="13">
        <f t="shared" si="47"/>
        <v>6.8889363431483464E-9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2.4916730282906472</v>
      </c>
      <c r="H452" s="10">
        <f t="shared" si="48"/>
        <v>-1.3095798167485069E-3</v>
      </c>
      <c r="I452">
        <f t="shared" si="44"/>
        <v>-7.8574789004910404E-3</v>
      </c>
      <c r="K452">
        <f t="shared" si="45"/>
        <v>-1.3924106082416248E-3</v>
      </c>
      <c r="M452">
        <f t="shared" si="46"/>
        <v>-1.3924106082416248E-3</v>
      </c>
      <c r="N452" s="13">
        <f t="shared" si="47"/>
        <v>6.8609400193763709E-9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2.4932754337196306</v>
      </c>
      <c r="H453" s="10">
        <f t="shared" si="48"/>
        <v>-1.2902569623041659E-3</v>
      </c>
      <c r="I453">
        <f t="shared" si="44"/>
        <v>-7.7415417738249948E-3</v>
      </c>
      <c r="K453">
        <f t="shared" si="45"/>
        <v>-1.3729130619166967E-3</v>
      </c>
      <c r="M453">
        <f t="shared" si="46"/>
        <v>-1.3729130619166967E-3</v>
      </c>
      <c r="N453" s="13">
        <f t="shared" si="47"/>
        <v>6.8320308031566241E-9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2.4948778391486135</v>
      </c>
      <c r="H454" s="10">
        <f t="shared" si="48"/>
        <v>-1.2712122896757626E-3</v>
      </c>
      <c r="I454">
        <f t="shared" si="44"/>
        <v>-7.6272737380545762E-3</v>
      </c>
      <c r="K454">
        <f t="shared" si="45"/>
        <v>-1.3536879376953453E-3</v>
      </c>
      <c r="M454">
        <f t="shared" si="46"/>
        <v>-1.3536879376953453E-3</v>
      </c>
      <c r="N454" s="13">
        <f t="shared" si="47"/>
        <v>6.8022325162500946E-9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2.4964802445775973</v>
      </c>
      <c r="H455" s="10">
        <f t="shared" si="48"/>
        <v>-1.2524419027267538E-3</v>
      </c>
      <c r="I455">
        <f t="shared" si="44"/>
        <v>-7.5146514163605231E-3</v>
      </c>
      <c r="K455">
        <f t="shared" si="45"/>
        <v>-1.3347314459301836E-3</v>
      </c>
      <c r="M455">
        <f t="shared" si="46"/>
        <v>-1.3347314459301836E-3</v>
      </c>
      <c r="N455" s="13">
        <f t="shared" si="47"/>
        <v>6.7715689206291508E-9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2.4980826500065807</v>
      </c>
      <c r="H456" s="10">
        <f t="shared" si="48"/>
        <v>-1.2339419582338004E-3</v>
      </c>
      <c r="I456">
        <f t="shared" si="44"/>
        <v>-7.4036517494028026E-3</v>
      </c>
      <c r="K456">
        <f t="shared" si="45"/>
        <v>-1.3160398492248536E-3</v>
      </c>
      <c r="M456">
        <f t="shared" si="46"/>
        <v>-1.3160398492248536E-3</v>
      </c>
      <c r="N456" s="13">
        <f t="shared" si="47"/>
        <v>6.7400637051788595E-9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2.4996850554355641</v>
      </c>
      <c r="H457" s="10">
        <f t="shared" si="48"/>
        <v>-1.2157086651931005E-3</v>
      </c>
      <c r="I457">
        <f t="shared" si="44"/>
        <v>-7.294251991158603E-3</v>
      </c>
      <c r="K457">
        <f t="shared" si="45"/>
        <v>-1.2976094617266241E-3</v>
      </c>
      <c r="M457">
        <f t="shared" si="46"/>
        <v>-1.2976094617266241E-3</v>
      </c>
      <c r="N457" s="13">
        <f t="shared" si="47"/>
        <v>6.7077404728256292E-9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2.5012874608645479</v>
      </c>
      <c r="H458" s="10">
        <f t="shared" si="48"/>
        <v>-1.1977382841354195E-3</v>
      </c>
      <c r="I458">
        <f t="shared" si="44"/>
        <v>-7.1864297048125168E-3</v>
      </c>
      <c r="K458">
        <f t="shared" si="45"/>
        <v>-1.2794366484283491E-3</v>
      </c>
      <c r="M458">
        <f t="shared" si="46"/>
        <v>-1.2794366484283491E-3</v>
      </c>
      <c r="N458" s="13">
        <f t="shared" si="47"/>
        <v>6.6746227281402418E-9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2.5028898662935313</v>
      </c>
      <c r="H459" s="10">
        <f t="shared" si="48"/>
        <v>-1.1800271264497126E-3</v>
      </c>
      <c r="I459">
        <f t="shared" si="44"/>
        <v>-7.0801627586982753E-3</v>
      </c>
      <c r="K459">
        <f t="shared" si="45"/>
        <v>-1.2615178244794259E-3</v>
      </c>
      <c r="M459">
        <f t="shared" si="46"/>
        <v>-1.2615178244794259E-3</v>
      </c>
      <c r="N459" s="13">
        <f t="shared" si="47"/>
        <v>6.640733865369915E-9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2.5044922717225147</v>
      </c>
      <c r="H460" s="10">
        <f t="shared" si="48"/>
        <v>-1.1625715537152323E-3</v>
      </c>
      <c r="I460">
        <f t="shared" si="44"/>
        <v>-6.9754293222913941E-3</v>
      </c>
      <c r="K460">
        <f t="shared" si="45"/>
        <v>-1.2438494545057807E-3</v>
      </c>
      <c r="M460">
        <f t="shared" si="46"/>
        <v>-1.2438494545057807E-3</v>
      </c>
      <c r="N460" s="13">
        <f t="shared" si="47"/>
        <v>6.6060971569182145E-9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2.506094677151498</v>
      </c>
      <c r="H461" s="10">
        <f t="shared" si="48"/>
        <v>-1.1453679770420326E-3</v>
      </c>
      <c r="I461">
        <f t="shared" si="44"/>
        <v>-6.872207862252195E-3</v>
      </c>
      <c r="K461">
        <f t="shared" si="45"/>
        <v>-1.2264280519387002E-3</v>
      </c>
      <c r="M461">
        <f t="shared" si="46"/>
        <v>-1.2264280519387002E-3</v>
      </c>
      <c r="N461" s="13">
        <f t="shared" si="47"/>
        <v>6.5707357422533658E-9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2.5076970825804814</v>
      </c>
      <c r="H462" s="10">
        <f t="shared" si="48"/>
        <v>-1.1284128564197631E-3</v>
      </c>
      <c r="I462">
        <f t="shared" si="44"/>
        <v>-6.770477138518579E-3</v>
      </c>
      <c r="K462">
        <f t="shared" si="45"/>
        <v>-1.2092501783524884E-3</v>
      </c>
      <c r="M462">
        <f t="shared" si="46"/>
        <v>-1.2092501783524884E-3</v>
      </c>
      <c r="N462" s="13">
        <f t="shared" si="47"/>
        <v>6.5346726172550746E-9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2.5092994880094648</v>
      </c>
      <c r="H463" s="10">
        <f t="shared" si="48"/>
        <v>-1.1117027000746664E-3</v>
      </c>
      <c r="I463">
        <f t="shared" si="44"/>
        <v>-6.6702162004479981E-3</v>
      </c>
      <c r="K463">
        <f t="shared" si="45"/>
        <v>-1.1923124428107189E-3</v>
      </c>
      <c r="M463">
        <f t="shared" si="46"/>
        <v>-1.1923124428107189E-3</v>
      </c>
      <c r="N463" s="13">
        <f t="shared" si="47"/>
        <v>6.4979306239725684E-9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2.5109018934384486</v>
      </c>
      <c r="H464" s="10">
        <f t="shared" si="48"/>
        <v>-1.0952340638346661E-3</v>
      </c>
      <c r="I464">
        <f t="shared" si="44"/>
        <v>-6.5714043830079963E-3</v>
      </c>
      <c r="K464">
        <f t="shared" si="45"/>
        <v>-1.1756115012211219E-3</v>
      </c>
      <c r="M464">
        <f t="shared" si="46"/>
        <v>-1.1756115012211219E-3</v>
      </c>
      <c r="N464" s="13">
        <f t="shared" si="47"/>
        <v>6.4605324408136222E-9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2.512504298867432</v>
      </c>
      <c r="H465" s="10">
        <f t="shared" si="48"/>
        <v>-1.079003550502472E-3</v>
      </c>
      <c r="I465">
        <f t="shared" si="44"/>
        <v>-6.4740213030148319E-3</v>
      </c>
      <c r="K465">
        <f t="shared" si="45"/>
        <v>-1.1591440556988943E-3</v>
      </c>
      <c r="M465">
        <f t="shared" si="46"/>
        <v>-1.1591440556988943E-3</v>
      </c>
      <c r="N465" s="13">
        <f t="shared" si="47"/>
        <v>6.4225005731377847E-9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2.5141067042964154</v>
      </c>
      <c r="H466" s="10">
        <f t="shared" si="48"/>
        <v>-1.0630078092365863E-3</v>
      </c>
      <c r="I466">
        <f t="shared" si="44"/>
        <v>-6.3780468554195183E-3</v>
      </c>
      <c r="K466">
        <f t="shared" si="45"/>
        <v>-1.1429068539383401E-3</v>
      </c>
      <c r="M466">
        <f t="shared" si="46"/>
        <v>-1.1429068539383401E-3</v>
      </c>
      <c r="N466" s="13">
        <f t="shared" si="47"/>
        <v>6.3838573442528569E-9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2.5157091097253992</v>
      </c>
      <c r="H467" s="10">
        <f t="shared" si="48"/>
        <v>-1.0472435349401362E-3</v>
      </c>
      <c r="I467">
        <f t="shared" si="44"/>
        <v>-6.2834612096408175E-3</v>
      </c>
      <c r="K467">
        <f t="shared" si="45"/>
        <v>-1.1268966885928393E-3</v>
      </c>
      <c r="M467">
        <f t="shared" si="46"/>
        <v>-1.1268966885928393E-3</v>
      </c>
      <c r="N467" s="13">
        <f t="shared" si="47"/>
        <v>6.3446248868211189E-9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2.5173115151543826</v>
      </c>
      <c r="H468" s="10">
        <f t="shared" si="48"/>
        <v>-1.0317074676574247E-3</v>
      </c>
      <c r="I468">
        <f t="shared" ref="I468:I469" si="50">H468*$E$6</f>
        <v>-6.1902448059445482E-3</v>
      </c>
      <c r="K468">
        <f t="shared" ref="K468:K469" si="51">(1/2)*($L$9*$L$4*EXP(-$L$7*$O$6*(G468/$O$6-1))-($L$9*$L$6*EXP(-$L$5*$O$6*(G468/$O$6-1))))</f>
        <v>-1.1111103966629113E-3</v>
      </c>
      <c r="M468">
        <f t="shared" ref="M468:M469" si="52">(1/2)*($L$9*$O$4*EXP(-$O$8*$O$6*(G468/$O$6-1))-($L$9*$O$7*EXP(-$O$5*$O$6*(G468/$O$6-1))))</f>
        <v>-1.1111103966629113E-3</v>
      </c>
      <c r="N468" s="13">
        <f t="shared" ref="N468:N469" si="53">(M468-H468)^2*O468</f>
        <v>6.3048251346503433E-9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2.5189139205833659</v>
      </c>
      <c r="H469" s="10">
        <f t="shared" si="48"/>
        <v>-1.0163963919781228E-3</v>
      </c>
      <c r="I469">
        <f t="shared" si="50"/>
        <v>-6.0983783518687371E-3</v>
      </c>
      <c r="K469">
        <f t="shared" si="51"/>
        <v>-1.0955448588923697E-3</v>
      </c>
      <c r="M469">
        <f t="shared" si="52"/>
        <v>-1.0955448588923697E-3</v>
      </c>
      <c r="N469" s="13">
        <f t="shared" si="53"/>
        <v>6.2644798148756313E-9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8"/>
  <sheetViews>
    <sheetView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T9" sqref="T9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178</v>
      </c>
      <c r="E1" s="1" t="s">
        <v>164</v>
      </c>
      <c r="F1" s="1"/>
      <c r="H1" s="1"/>
      <c r="I1" s="1"/>
      <c r="J1" s="1"/>
      <c r="L1" s="1"/>
      <c r="M1" s="1"/>
      <c r="N1" s="1"/>
      <c r="Q1" s="26" t="s">
        <v>165</v>
      </c>
      <c r="X1" s="26" t="s">
        <v>165</v>
      </c>
      <c r="AC1" s="24"/>
      <c r="AF1" s="26" t="s">
        <v>165</v>
      </c>
      <c r="AH1" s="25"/>
    </row>
    <row r="2" spans="1:34" x14ac:dyDescent="0.4">
      <c r="D2" s="2" t="s">
        <v>163</v>
      </c>
      <c r="E2" s="34" t="s">
        <v>74</v>
      </c>
      <c r="F2" s="12" t="s">
        <v>85</v>
      </c>
      <c r="H2" s="2" t="s">
        <v>163</v>
      </c>
      <c r="I2" s="34" t="s">
        <v>74</v>
      </c>
      <c r="J2" s="12" t="s">
        <v>85</v>
      </c>
      <c r="L2" s="2" t="s">
        <v>163</v>
      </c>
      <c r="M2" s="34" t="s">
        <v>74</v>
      </c>
      <c r="N2" s="12" t="s">
        <v>85</v>
      </c>
      <c r="Q2" s="39" t="s">
        <v>175</v>
      </c>
      <c r="R2" s="38"/>
      <c r="S2" s="38"/>
      <c r="T2" s="40"/>
      <c r="U2" s="38"/>
      <c r="V2" s="38"/>
      <c r="X2" s="39" t="s">
        <v>176</v>
      </c>
      <c r="AB2" s="44"/>
      <c r="AC2" s="38"/>
      <c r="AD2" s="40"/>
      <c r="AF2" s="39" t="s">
        <v>177</v>
      </c>
      <c r="AG2" s="47"/>
      <c r="AH2" s="40"/>
    </row>
    <row r="3" spans="1:34" x14ac:dyDescent="0.4">
      <c r="A3" s="1" t="s">
        <v>113</v>
      </c>
      <c r="B3" s="1" t="s">
        <v>114</v>
      </c>
      <c r="C3" s="1" t="s">
        <v>115</v>
      </c>
      <c r="D3" s="2" t="s">
        <v>158</v>
      </c>
      <c r="E3" s="34" t="s">
        <v>158</v>
      </c>
      <c r="F3" s="12" t="s">
        <v>158</v>
      </c>
      <c r="H3" s="2" t="s">
        <v>162</v>
      </c>
      <c r="I3" s="34" t="s">
        <v>162</v>
      </c>
      <c r="J3" s="12" t="s">
        <v>162</v>
      </c>
      <c r="L3" s="2" t="s">
        <v>240</v>
      </c>
      <c r="M3" s="34" t="s">
        <v>241</v>
      </c>
      <c r="N3" s="12" t="s">
        <v>241</v>
      </c>
      <c r="P3" s="11" t="s">
        <v>166</v>
      </c>
      <c r="Q3" s="26" t="s">
        <v>171</v>
      </c>
      <c r="R3" t="s">
        <v>172</v>
      </c>
      <c r="S3" t="s">
        <v>167</v>
      </c>
      <c r="T3" s="27" t="s">
        <v>181</v>
      </c>
      <c r="V3" t="s">
        <v>235</v>
      </c>
      <c r="X3" s="26" t="s">
        <v>171</v>
      </c>
      <c r="Y3" t="s">
        <v>172</v>
      </c>
      <c r="Z3" t="s">
        <v>167</v>
      </c>
      <c r="AA3" t="s">
        <v>181</v>
      </c>
      <c r="AB3" s="44" t="s">
        <v>179</v>
      </c>
      <c r="AC3" t="s">
        <v>241</v>
      </c>
      <c r="AD3" s="27" t="s">
        <v>183</v>
      </c>
      <c r="AF3" s="26" t="s">
        <v>181</v>
      </c>
      <c r="AG3" s="46" t="s">
        <v>180</v>
      </c>
      <c r="AH3" s="27" t="s">
        <v>241</v>
      </c>
    </row>
    <row r="4" spans="1:34" x14ac:dyDescent="0.4">
      <c r="A4" s="1" t="s">
        <v>186</v>
      </c>
      <c r="P4" s="11" t="s">
        <v>185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238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85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170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238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116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168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187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190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227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228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238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192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191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219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220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221</v>
      </c>
      <c r="B11" s="5"/>
      <c r="C11" s="20"/>
      <c r="D11" s="35"/>
      <c r="H11" s="35"/>
      <c r="J11" s="37"/>
      <c r="L11" s="35"/>
      <c r="N11" s="37"/>
      <c r="P11" s="11" t="s">
        <v>222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117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168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238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118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168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119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169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238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120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173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238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223</v>
      </c>
      <c r="B16" s="5"/>
      <c r="C16" s="20"/>
      <c r="D16" s="35"/>
      <c r="H16" s="35"/>
      <c r="J16" s="37"/>
      <c r="L16" s="35"/>
      <c r="N16" s="37"/>
      <c r="P16" s="11" t="s">
        <v>224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225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224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238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226</v>
      </c>
      <c r="B18" s="5"/>
      <c r="C18" s="20"/>
      <c r="D18" s="35"/>
      <c r="H18" s="35"/>
      <c r="J18" s="37"/>
      <c r="L18" s="35"/>
      <c r="N18" s="37"/>
      <c r="P18" s="11" t="s">
        <v>197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121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170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238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122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168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188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193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123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174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124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170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125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170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194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195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126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170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127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168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128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169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105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169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238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129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168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196</v>
      </c>
      <c r="B31" s="5"/>
      <c r="C31" s="20"/>
      <c r="D31" s="35"/>
      <c r="H31" s="35"/>
      <c r="J31" s="37"/>
      <c r="L31" s="35"/>
      <c r="N31" s="37"/>
      <c r="P31" s="11" t="s">
        <v>197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130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173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238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229</v>
      </c>
      <c r="B33" s="5"/>
      <c r="C33" s="20"/>
      <c r="D33" s="35"/>
      <c r="H33" s="35"/>
      <c r="J33" s="37"/>
      <c r="L33" s="35"/>
      <c r="N33" s="37"/>
      <c r="P33" s="11" t="s">
        <v>190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230</v>
      </c>
      <c r="B34" s="5"/>
      <c r="C34" s="20"/>
      <c r="D34" s="35"/>
      <c r="H34" s="35"/>
      <c r="J34" s="37"/>
      <c r="L34" s="35"/>
      <c r="N34" s="37"/>
      <c r="P34" s="11" t="s">
        <v>231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232</v>
      </c>
      <c r="B35" s="5"/>
      <c r="C35" s="20"/>
      <c r="D35" s="35"/>
      <c r="H35" s="35"/>
      <c r="J35" s="37"/>
      <c r="L35" s="35"/>
      <c r="N35" s="37"/>
      <c r="P35" s="11" t="s">
        <v>197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131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170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198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199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132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168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133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168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134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170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135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170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200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193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136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168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159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169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137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169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112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169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242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138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168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139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169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201</v>
      </c>
      <c r="B49" s="5"/>
      <c r="C49" s="20"/>
      <c r="D49" s="35"/>
      <c r="H49" s="35"/>
      <c r="J49" s="37"/>
      <c r="L49" s="35"/>
      <c r="N49" s="37"/>
      <c r="P49" s="11" t="s">
        <v>202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203</v>
      </c>
      <c r="B50" s="5"/>
      <c r="C50" s="20"/>
      <c r="D50" s="35"/>
      <c r="H50" s="35"/>
      <c r="J50" s="37"/>
      <c r="L50" s="35"/>
      <c r="N50" s="37"/>
      <c r="P50" s="11" t="s">
        <v>189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233</v>
      </c>
      <c r="B51" s="5"/>
      <c r="C51" s="20"/>
      <c r="D51" s="35"/>
      <c r="H51" s="35"/>
      <c r="J51" s="37"/>
      <c r="L51" s="35"/>
      <c r="N51" s="37"/>
      <c r="P51" s="11" t="s">
        <v>231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234</v>
      </c>
      <c r="B52" s="5"/>
      <c r="C52" s="20"/>
      <c r="D52" s="35"/>
      <c r="H52" s="35"/>
      <c r="J52" s="37"/>
      <c r="L52" s="35"/>
      <c r="N52" s="37"/>
      <c r="P52" s="11" t="s">
        <v>197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140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170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238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141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170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204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174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142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169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205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174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160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174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206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174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207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174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143</v>
      </c>
      <c r="B61" s="5">
        <v>0.47799999999999998</v>
      </c>
      <c r="C61" s="20">
        <v>2.27</v>
      </c>
      <c r="D61" s="35">
        <v>4.6399999999999997</v>
      </c>
      <c r="H61" s="35">
        <f t="shared" ref="H61:H80" si="44">((L61+SQRT(L61^2-4))/2)^2</f>
        <v>2.9483101851292712</v>
      </c>
      <c r="J61" s="37"/>
      <c r="L61" s="35">
        <f t="shared" ref="L61:L80" si="45">3*B61*(D61-1)/C61</f>
        <v>2.2994537444933916</v>
      </c>
      <c r="N61" s="37"/>
      <c r="P61" s="11" t="s">
        <v>168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144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168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208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190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145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190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209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193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146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168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237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147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80" si="52">((N68+SQRT(N68^2-4))/2)^2</f>
        <v>4.7600432310165832</v>
      </c>
      <c r="L68" s="35">
        <f t="shared" si="45"/>
        <v>2.3036984924623112</v>
      </c>
      <c r="N68" s="37">
        <f t="shared" ref="N68:N80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210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193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148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168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9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80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149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170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150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170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151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168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211</v>
      </c>
      <c r="B74" s="5"/>
      <c r="C74" s="20"/>
      <c r="D74" s="35"/>
      <c r="H74" s="35"/>
      <c r="J74" s="37"/>
      <c r="L74" s="35"/>
      <c r="N74" s="37"/>
      <c r="P74" s="11" t="s">
        <v>193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152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169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153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169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80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154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169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242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271</v>
      </c>
      <c r="B78" s="5"/>
      <c r="C78" s="20"/>
      <c r="D78" s="35"/>
      <c r="H78" s="35"/>
      <c r="I78" s="36"/>
      <c r="J78" s="37"/>
      <c r="L78" s="35"/>
      <c r="M78" s="36"/>
      <c r="N78" s="37"/>
      <c r="P78" s="11" t="s">
        <v>272</v>
      </c>
      <c r="Q78" s="26">
        <v>-0.30499999999999999</v>
      </c>
      <c r="R78">
        <v>31.821999999999999</v>
      </c>
      <c r="S78">
        <v>4.1000000000000002E-2</v>
      </c>
      <c r="T78" s="27">
        <v>5.0860000000000003</v>
      </c>
      <c r="X78" s="26">
        <v>-0.30499999999999999</v>
      </c>
      <c r="Y78">
        <v>31.712</v>
      </c>
      <c r="Z78">
        <v>4.2999999999999997E-2</v>
      </c>
      <c r="AA78" s="42">
        <v>7.6429999999999998</v>
      </c>
      <c r="AB78" s="45"/>
      <c r="AC78" s="42"/>
      <c r="AD78" s="43"/>
      <c r="AF78" s="41">
        <v>7.76</v>
      </c>
      <c r="AG78" s="48"/>
      <c r="AH78" s="43"/>
    </row>
    <row r="79" spans="1:34" x14ac:dyDescent="0.4">
      <c r="A79" s="1" t="s">
        <v>155</v>
      </c>
      <c r="B79" s="5">
        <v>0.33100000000000002</v>
      </c>
      <c r="C79" s="20">
        <v>1.9</v>
      </c>
      <c r="D79" s="35">
        <v>5.4</v>
      </c>
      <c r="F79" s="12">
        <v>5.7960000000000003</v>
      </c>
      <c r="H79" s="35">
        <f t="shared" si="44"/>
        <v>2.9489608319659562</v>
      </c>
      <c r="J79" s="37">
        <f t="shared" si="52"/>
        <v>4.0349111144183709</v>
      </c>
      <c r="L79" s="35">
        <f t="shared" si="45"/>
        <v>2.2995789473684218</v>
      </c>
      <c r="N79" s="37">
        <f t="shared" si="53"/>
        <v>2.5065410526315794</v>
      </c>
      <c r="P79" s="11" t="s">
        <v>170</v>
      </c>
      <c r="Q79" s="26">
        <v>-2.359</v>
      </c>
      <c r="R79">
        <v>31.539000000000001</v>
      </c>
      <c r="S79">
        <v>0.158</v>
      </c>
      <c r="T79" s="27">
        <v>4.1470000000000002</v>
      </c>
      <c r="X79" s="26">
        <v>-2.36</v>
      </c>
      <c r="Y79">
        <v>31.460999999999999</v>
      </c>
      <c r="Z79">
        <v>0.16500000000000001</v>
      </c>
      <c r="AA79" s="42">
        <v>6.5419999999999998</v>
      </c>
      <c r="AB79" s="45">
        <f t="shared" si="56"/>
        <v>6.2287267521992531</v>
      </c>
      <c r="AC79" s="42">
        <f>3*B79*(AA79-1)/C79</f>
        <v>2.896424210526316</v>
      </c>
      <c r="AD79" s="43">
        <f t="shared" si="61"/>
        <v>0.14940403508771935</v>
      </c>
      <c r="AF79" s="41">
        <v>6.88</v>
      </c>
      <c r="AG79" s="48">
        <f t="shared" si="58"/>
        <v>7.3069254009029958</v>
      </c>
      <c r="AH79" s="43">
        <f>3*B79*(AF79-1)/C79</f>
        <v>3.0730736842105264</v>
      </c>
    </row>
    <row r="80" spans="1:34" x14ac:dyDescent="0.4">
      <c r="A80" s="1" t="s">
        <v>156</v>
      </c>
      <c r="B80" s="5">
        <v>0.30299999999999999</v>
      </c>
      <c r="C80" s="20">
        <v>1.93</v>
      </c>
      <c r="D80" s="35">
        <v>5.88</v>
      </c>
      <c r="F80" s="12">
        <v>5.5</v>
      </c>
      <c r="H80" s="35">
        <f t="shared" si="44"/>
        <v>2.9428556121160234</v>
      </c>
      <c r="J80" s="37">
        <f t="shared" si="52"/>
        <v>1.989292447907552</v>
      </c>
      <c r="L80" s="35">
        <f t="shared" si="45"/>
        <v>2.2984041450777206</v>
      </c>
      <c r="N80" s="37">
        <f t="shared" si="53"/>
        <v>2.1194300518134717</v>
      </c>
      <c r="P80" s="11" t="s">
        <v>169</v>
      </c>
      <c r="Q80" s="26">
        <v>-3.7069999999999999</v>
      </c>
      <c r="R80">
        <v>32.125</v>
      </c>
      <c r="S80">
        <v>0.23899999999999999</v>
      </c>
      <c r="T80" s="27">
        <v>3.62</v>
      </c>
      <c r="X80" s="26">
        <v>-3.7090000000000001</v>
      </c>
      <c r="Y80">
        <v>32.064</v>
      </c>
      <c r="Z80">
        <v>0.248</v>
      </c>
      <c r="AA80" s="42">
        <v>5.92</v>
      </c>
      <c r="AB80" s="45">
        <f>((AC80+SQRT(AC80^2-4))/2)^2</f>
        <v>3.0407514718788109</v>
      </c>
      <c r="AC80" s="42">
        <f>3*B80*(AA80-1)/C80</f>
        <v>2.3172435233160624</v>
      </c>
      <c r="AD80" s="43">
        <f t="shared" si="61"/>
        <v>5.2873920552677069E-2</v>
      </c>
      <c r="AF80" s="41">
        <v>6.3490000000000002</v>
      </c>
      <c r="AG80" s="48">
        <f t="shared" si="58"/>
        <v>4.1031355520345727</v>
      </c>
      <c r="AH80" s="43">
        <f>3*B80*(AF80-1)/C80</f>
        <v>2.5192958549222797</v>
      </c>
    </row>
    <row r="81" spans="1:34" x14ac:dyDescent="0.4">
      <c r="A81" s="1" t="s">
        <v>161</v>
      </c>
      <c r="B81" s="5"/>
      <c r="C81" s="20"/>
      <c r="D81" s="35"/>
      <c r="F81" s="12">
        <v>4.734</v>
      </c>
      <c r="H81" s="35"/>
      <c r="J81" s="37"/>
      <c r="L81" s="35"/>
      <c r="N81" s="37"/>
      <c r="P81" s="11" t="s">
        <v>190</v>
      </c>
      <c r="Q81" s="26">
        <v>-3.8740000000000001</v>
      </c>
      <c r="R81">
        <v>36.838000000000001</v>
      </c>
      <c r="S81">
        <v>0.26</v>
      </c>
      <c r="T81" s="27">
        <v>3.4940000000000002</v>
      </c>
      <c r="X81" s="26">
        <v>-3.8759999999999999</v>
      </c>
      <c r="Y81">
        <v>36.768999999999998</v>
      </c>
      <c r="Z81">
        <v>0.27</v>
      </c>
      <c r="AA81" s="42">
        <v>5.79</v>
      </c>
      <c r="AB81" s="45"/>
      <c r="AC81" s="42"/>
      <c r="AD81" s="43"/>
      <c r="AF81" s="41"/>
      <c r="AG81" s="48"/>
      <c r="AH81" s="43"/>
    </row>
    <row r="82" spans="1:34" x14ac:dyDescent="0.4">
      <c r="A82" s="1" t="s">
        <v>212</v>
      </c>
      <c r="P82" s="11" t="s">
        <v>213</v>
      </c>
      <c r="Q82" s="26">
        <v>-4.1059999999999999</v>
      </c>
      <c r="R82">
        <v>45.344999999999999</v>
      </c>
      <c r="S82">
        <v>0.151</v>
      </c>
      <c r="T82" s="27">
        <v>2.0489999999999999</v>
      </c>
      <c r="X82" s="26">
        <v>-4.1070000000000002</v>
      </c>
      <c r="Y82">
        <v>45.307000000000002</v>
      </c>
      <c r="Z82">
        <v>0.156</v>
      </c>
      <c r="AA82" s="42">
        <v>4.1829999999999998</v>
      </c>
    </row>
    <row r="83" spans="1:34" x14ac:dyDescent="0.4">
      <c r="A83" s="1" t="s">
        <v>157</v>
      </c>
      <c r="B83" s="5">
        <v>0.48299999999999998</v>
      </c>
      <c r="C83" s="20">
        <v>1.99</v>
      </c>
      <c r="D83" s="35">
        <v>4.16</v>
      </c>
      <c r="F83" s="12">
        <v>4.1849999999999996</v>
      </c>
      <c r="H83" s="35">
        <f>((L83+SQRT(L83^2-4))/2)^2</f>
        <v>2.9559538459069254</v>
      </c>
      <c r="J83" s="37">
        <f>((N83+SQRT(N83^2-4))/2)^2</f>
        <v>3.0505450632784701</v>
      </c>
      <c r="L83" s="35">
        <f>3*B83*(D83-1)/C83</f>
        <v>2.3009246231155775</v>
      </c>
      <c r="N83" s="37">
        <f>3*B83*(F83-1)/C83</f>
        <v>2.3191281407035169</v>
      </c>
      <c r="P83" s="11" t="s">
        <v>169</v>
      </c>
      <c r="Q83" s="26">
        <v>-7.4139999999999997</v>
      </c>
      <c r="R83">
        <v>32.058999999999997</v>
      </c>
      <c r="S83">
        <v>0.34599999999999997</v>
      </c>
      <c r="T83" s="27">
        <v>2.3109999999999999</v>
      </c>
      <c r="X83" s="26">
        <v>-7.415</v>
      </c>
      <c r="Y83">
        <v>32.029000000000003</v>
      </c>
      <c r="Z83">
        <v>0.35699999999999998</v>
      </c>
      <c r="AA83" s="42">
        <v>4.4610000000000003</v>
      </c>
      <c r="AB83" s="45">
        <f t="shared" ref="AB83" si="62">((AC83+SQRT(AC83^2-4))/2)^2</f>
        <v>4.107416651415507</v>
      </c>
      <c r="AC83" s="42">
        <f>3*B83*(AA83-1)/C83</f>
        <v>2.5200949748743717</v>
      </c>
      <c r="AD83" s="43">
        <f t="shared" ref="AD83" si="63" xml:space="preserve"> ((SQRT(AB83))^3/(AB83-1)+(SQRT(1/AB83)^3/(1/AB83-1))-2)/6</f>
        <v>8.6682495812395288E-2</v>
      </c>
      <c r="AF83" s="41">
        <v>5.1589999999999998</v>
      </c>
      <c r="AG83" s="48">
        <f t="shared" ref="AG83" si="64">((AH83+SQRT(AH83^2-4))/2)^2</f>
        <v>7.0285492397598466</v>
      </c>
      <c r="AH83" s="43">
        <f>3*B83*(AF83-1)/C83</f>
        <v>3.0283371859296477</v>
      </c>
    </row>
    <row r="84" spans="1:34" x14ac:dyDescent="0.4">
      <c r="A84" s="1" t="s">
        <v>214</v>
      </c>
      <c r="P84" s="11" t="s">
        <v>199</v>
      </c>
      <c r="Q84" s="26">
        <v>-9.4949999999999992</v>
      </c>
      <c r="R84">
        <v>25.251000000000001</v>
      </c>
      <c r="S84">
        <v>0.57699999999999996</v>
      </c>
      <c r="T84" s="27">
        <v>2.9</v>
      </c>
      <c r="X84" s="26">
        <v>-9.4969999999999999</v>
      </c>
      <c r="Y84">
        <v>25.216000000000001</v>
      </c>
      <c r="Z84">
        <v>0.59699999999999998</v>
      </c>
      <c r="AA84" s="42">
        <v>5.1619999999999999</v>
      </c>
    </row>
    <row r="85" spans="1:34" x14ac:dyDescent="0.4">
      <c r="A85" s="1" t="s">
        <v>215</v>
      </c>
      <c r="P85" s="11" t="s">
        <v>216</v>
      </c>
      <c r="Q85" s="26">
        <v>-11.291</v>
      </c>
      <c r="R85">
        <v>20.027999999999999</v>
      </c>
      <c r="S85">
        <v>0.89900000000000002</v>
      </c>
      <c r="T85" s="27">
        <v>3.9710000000000001</v>
      </c>
      <c r="X85" s="26">
        <v>-11.294</v>
      </c>
      <c r="Y85">
        <v>1.984</v>
      </c>
      <c r="Z85">
        <v>0.93500000000000005</v>
      </c>
      <c r="AA85" s="42">
        <v>6.3220000000000001</v>
      </c>
    </row>
    <row r="86" spans="1:34" x14ac:dyDescent="0.4">
      <c r="A86" s="1" t="s">
        <v>217</v>
      </c>
      <c r="P86" s="11" t="s">
        <v>218</v>
      </c>
      <c r="Q86" s="26">
        <v>-12.936999999999999</v>
      </c>
      <c r="R86">
        <v>18.486999999999998</v>
      </c>
      <c r="S86">
        <v>1.272</v>
      </c>
      <c r="T86" s="27">
        <v>4.274</v>
      </c>
      <c r="X86" s="26">
        <v>-12.94</v>
      </c>
      <c r="Y86">
        <v>18.440000000000001</v>
      </c>
      <c r="Z86">
        <v>1.325</v>
      </c>
      <c r="AA86" s="42">
        <v>6.68</v>
      </c>
    </row>
    <row r="87" spans="1:34" x14ac:dyDescent="0.4">
      <c r="A87" s="1" t="s">
        <v>236</v>
      </c>
    </row>
    <row r="88" spans="1:34" x14ac:dyDescent="0.4">
      <c r="C88" s="1" t="s">
        <v>239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1FEA-A925-4D5B-9EB7-426F64DE237E}">
  <dimension ref="A1:Q488"/>
  <sheetViews>
    <sheetView tabSelected="1" topLeftCell="A439" workbookViewId="0">
      <selection activeCell="K489" sqref="K489"/>
    </sheetView>
  </sheetViews>
  <sheetFormatPr defaultRowHeight="18.75" x14ac:dyDescent="0.4"/>
  <sheetData>
    <row r="1" spans="1:17" x14ac:dyDescent="0.4">
      <c r="A1" s="70" t="s">
        <v>285</v>
      </c>
      <c r="B1" s="64"/>
      <c r="C1" s="64"/>
      <c r="D1" s="64"/>
      <c r="E1" s="64"/>
      <c r="F1" s="64"/>
      <c r="G1" s="64"/>
      <c r="H1" s="64"/>
      <c r="I1" s="64"/>
      <c r="J1" s="64"/>
    </row>
    <row r="2" spans="1:17" x14ac:dyDescent="0.4">
      <c r="A2" s="64" t="s">
        <v>286</v>
      </c>
      <c r="B2" s="64"/>
      <c r="C2" s="64"/>
      <c r="D2" s="64"/>
      <c r="E2" s="64" t="s">
        <v>287</v>
      </c>
      <c r="F2" s="64"/>
      <c r="G2" s="64"/>
      <c r="H2" s="64" t="s">
        <v>333</v>
      </c>
      <c r="I2" s="64"/>
      <c r="J2" s="64"/>
    </row>
    <row r="3" spans="1:17" x14ac:dyDescent="0.4">
      <c r="A3" s="38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x14ac:dyDescent="0.4">
      <c r="A4" s="65" t="s">
        <v>45</v>
      </c>
      <c r="B4" s="66" t="s">
        <v>186</v>
      </c>
      <c r="C4" s="64"/>
      <c r="D4" s="65" t="s">
        <v>170</v>
      </c>
      <c r="E4" s="66" t="s">
        <v>269</v>
      </c>
      <c r="F4" s="64"/>
      <c r="G4" s="65" t="s">
        <v>168</v>
      </c>
      <c r="H4" s="66" t="s">
        <v>269</v>
      </c>
      <c r="I4" s="64"/>
      <c r="J4" s="64"/>
    </row>
    <row r="5" spans="1:17" x14ac:dyDescent="0.4">
      <c r="A5" s="65" t="s">
        <v>11</v>
      </c>
      <c r="B5" s="69">
        <v>-1.1160000000000001</v>
      </c>
      <c r="C5" s="64"/>
      <c r="D5" s="65" t="s">
        <v>11</v>
      </c>
      <c r="E5" s="67">
        <v>-1.1214999999999999</v>
      </c>
      <c r="F5" s="64"/>
      <c r="G5" s="65" t="s">
        <v>11</v>
      </c>
      <c r="H5" s="67">
        <v>-1.1173999999999999</v>
      </c>
      <c r="I5" s="65" t="s">
        <v>2</v>
      </c>
      <c r="J5" s="67">
        <v>3.9</v>
      </c>
    </row>
    <row r="6" spans="1:17" x14ac:dyDescent="0.4">
      <c r="A6" s="65" t="s">
        <v>20</v>
      </c>
      <c r="B6" s="69">
        <v>39.994</v>
      </c>
      <c r="C6" s="64"/>
      <c r="D6" s="65" t="s">
        <v>20</v>
      </c>
      <c r="E6" s="67">
        <v>70.709999999999994</v>
      </c>
      <c r="F6" s="64"/>
      <c r="G6" s="65" t="s">
        <v>20</v>
      </c>
      <c r="H6" s="64">
        <v>41.868000000000002</v>
      </c>
      <c r="I6" s="65" t="s">
        <v>249</v>
      </c>
      <c r="J6" s="67">
        <v>6.3559999999999999</v>
      </c>
    </row>
    <row r="7" spans="1:17" x14ac:dyDescent="0.4">
      <c r="A7" s="65" t="s">
        <v>0</v>
      </c>
      <c r="B7" s="67">
        <v>1E-3</v>
      </c>
      <c r="C7" s="64"/>
      <c r="D7" s="65" t="s">
        <v>0</v>
      </c>
      <c r="E7" s="67">
        <v>1E-3</v>
      </c>
      <c r="F7" s="64"/>
      <c r="G7" s="65" t="s">
        <v>0</v>
      </c>
      <c r="H7" s="67">
        <v>1E-3</v>
      </c>
      <c r="I7" s="64"/>
      <c r="J7" s="64"/>
    </row>
    <row r="8" spans="1:17" x14ac:dyDescent="0.4">
      <c r="A8" s="68" t="s">
        <v>1</v>
      </c>
      <c r="B8" s="67">
        <v>4.6440000000000001</v>
      </c>
      <c r="C8" s="64"/>
      <c r="D8" s="68" t="s">
        <v>1</v>
      </c>
      <c r="E8" s="67">
        <v>4.6440000000000001</v>
      </c>
      <c r="F8" s="64"/>
      <c r="G8" s="68" t="s">
        <v>1</v>
      </c>
      <c r="H8" s="67">
        <v>4.6440000000000001</v>
      </c>
      <c r="J8" s="64"/>
    </row>
    <row r="10" spans="1:17" x14ac:dyDescent="0.4">
      <c r="A10" s="65" t="s">
        <v>45</v>
      </c>
      <c r="B10" s="66" t="s">
        <v>85</v>
      </c>
      <c r="C10" s="64"/>
      <c r="D10" s="65" t="s">
        <v>170</v>
      </c>
      <c r="E10" s="66" t="s">
        <v>85</v>
      </c>
      <c r="F10" s="64"/>
      <c r="G10" s="65" t="s">
        <v>168</v>
      </c>
      <c r="H10" s="66" t="s">
        <v>85</v>
      </c>
      <c r="I10" s="64"/>
      <c r="J10" s="64"/>
    </row>
    <row r="11" spans="1:17" x14ac:dyDescent="0.4">
      <c r="A11" s="65" t="s">
        <v>11</v>
      </c>
      <c r="B11" s="69">
        <v>-1.9059999999999999</v>
      </c>
      <c r="C11" s="64"/>
      <c r="D11" s="65" t="s">
        <v>11</v>
      </c>
      <c r="E11" s="67">
        <v>-1.9037999999999999</v>
      </c>
      <c r="F11" s="64"/>
      <c r="G11" s="65" t="s">
        <v>11</v>
      </c>
      <c r="H11" s="67">
        <v>-1.9064000000000001</v>
      </c>
      <c r="I11" s="65" t="s">
        <v>2</v>
      </c>
      <c r="J11" s="67">
        <v>3.0779999999999998</v>
      </c>
    </row>
    <row r="12" spans="1:17" x14ac:dyDescent="0.4">
      <c r="A12" s="65" t="s">
        <v>20</v>
      </c>
      <c r="B12" s="69">
        <v>20.154</v>
      </c>
      <c r="C12" s="64"/>
      <c r="D12" s="65" t="s">
        <v>20</v>
      </c>
      <c r="E12" s="67">
        <v>20.120999999999999</v>
      </c>
      <c r="F12" s="64"/>
      <c r="G12" s="65" t="s">
        <v>20</v>
      </c>
      <c r="H12">
        <v>20.190000000000001</v>
      </c>
      <c r="I12" s="65" t="s">
        <v>249</v>
      </c>
      <c r="J12" s="67">
        <v>4.923</v>
      </c>
    </row>
    <row r="13" spans="1:17" x14ac:dyDescent="0.4">
      <c r="A13" s="65" t="s">
        <v>0</v>
      </c>
      <c r="B13" s="67">
        <v>8.5000000000000006E-2</v>
      </c>
      <c r="C13" s="64"/>
      <c r="D13" s="65" t="s">
        <v>0</v>
      </c>
      <c r="E13" s="67">
        <v>8.5000000000000006E-2</v>
      </c>
      <c r="F13" s="64"/>
      <c r="G13" s="65" t="s">
        <v>0</v>
      </c>
      <c r="H13" s="67">
        <v>8.5000000000000006E-2</v>
      </c>
      <c r="I13" s="64"/>
      <c r="J13" s="64"/>
    </row>
    <row r="14" spans="1:17" x14ac:dyDescent="0.4">
      <c r="A14" s="68" t="s">
        <v>1</v>
      </c>
      <c r="B14" s="67">
        <v>2.2709999999999999</v>
      </c>
      <c r="C14" s="64"/>
      <c r="D14" s="68" t="s">
        <v>1</v>
      </c>
      <c r="E14" s="67">
        <v>2.2709999999999999</v>
      </c>
      <c r="F14" s="64"/>
      <c r="G14" s="68" t="s">
        <v>1</v>
      </c>
      <c r="H14" s="67">
        <v>2.2709999999999999</v>
      </c>
      <c r="I14" s="64"/>
      <c r="J14" s="64"/>
    </row>
    <row r="16" spans="1:17" x14ac:dyDescent="0.4">
      <c r="A16" s="65" t="s">
        <v>45</v>
      </c>
      <c r="B16" s="66" t="s">
        <v>288</v>
      </c>
      <c r="C16" s="64"/>
      <c r="D16" s="65" t="s">
        <v>170</v>
      </c>
      <c r="E16" s="66" t="s">
        <v>116</v>
      </c>
      <c r="F16" s="64"/>
      <c r="G16" s="65" t="s">
        <v>168</v>
      </c>
      <c r="H16" s="66" t="s">
        <v>116</v>
      </c>
      <c r="I16" s="64"/>
      <c r="J16" s="64"/>
    </row>
    <row r="17" spans="1:15" x14ac:dyDescent="0.4">
      <c r="A17" s="65" t="s">
        <v>11</v>
      </c>
      <c r="B17" s="69">
        <v>-3.6273</v>
      </c>
      <c r="C17" s="64"/>
      <c r="D17" s="65" t="s">
        <v>11</v>
      </c>
      <c r="E17" s="67">
        <v>-3.6436999999999999</v>
      </c>
      <c r="F17" s="64"/>
      <c r="G17" s="65" t="s">
        <v>11</v>
      </c>
      <c r="H17" s="67">
        <v>-3.7393999999999998</v>
      </c>
      <c r="I17" s="65" t="s">
        <v>2</v>
      </c>
      <c r="J17" s="67">
        <v>2.2599999999999998</v>
      </c>
    </row>
    <row r="18" spans="1:15" x14ac:dyDescent="0.4">
      <c r="A18" s="65" t="s">
        <v>20</v>
      </c>
      <c r="B18" s="69">
        <v>7.813968749999999</v>
      </c>
      <c r="C18" s="64"/>
      <c r="D18" s="65" t="s">
        <v>20</v>
      </c>
      <c r="E18" s="67">
        <v>7.8150000000000004</v>
      </c>
      <c r="F18" s="64"/>
      <c r="G18" s="65" t="s">
        <v>20</v>
      </c>
      <c r="H18">
        <v>7.8940000000000001</v>
      </c>
      <c r="I18" s="65" t="s">
        <v>249</v>
      </c>
      <c r="J18" s="67">
        <v>3.57</v>
      </c>
    </row>
    <row r="19" spans="1:15" x14ac:dyDescent="0.4">
      <c r="A19" s="65" t="s">
        <v>0</v>
      </c>
      <c r="B19" s="67">
        <v>0.751</v>
      </c>
      <c r="C19" s="64"/>
      <c r="D19" s="65" t="s">
        <v>0</v>
      </c>
      <c r="E19" s="67">
        <v>0.751</v>
      </c>
      <c r="F19" s="64"/>
      <c r="G19" s="65" t="s">
        <v>0</v>
      </c>
      <c r="H19" s="67">
        <v>0.751</v>
      </c>
      <c r="I19" s="64"/>
      <c r="J19" s="64"/>
    </row>
    <row r="20" spans="1:15" x14ac:dyDescent="0.4">
      <c r="A20" s="68" t="s">
        <v>1</v>
      </c>
      <c r="B20" s="67">
        <v>2.2349999999999999</v>
      </c>
      <c r="C20" s="64"/>
      <c r="D20" s="68" t="s">
        <v>1</v>
      </c>
      <c r="E20" s="67">
        <v>2.2349999999999999</v>
      </c>
      <c r="F20" s="64"/>
      <c r="G20" s="68" t="s">
        <v>1</v>
      </c>
      <c r="H20" s="67">
        <v>2.2349999999999999</v>
      </c>
      <c r="I20" s="64"/>
      <c r="J20" s="64"/>
    </row>
    <row r="21" spans="1:15" x14ac:dyDescent="0.4">
      <c r="A21" s="64"/>
      <c r="B21" s="71"/>
      <c r="C21" s="64"/>
      <c r="D21" s="64"/>
      <c r="E21" s="71"/>
      <c r="F21" s="64"/>
      <c r="G21" s="64"/>
      <c r="H21" s="71"/>
      <c r="I21" s="64"/>
      <c r="J21" s="64"/>
    </row>
    <row r="22" spans="1:15" x14ac:dyDescent="0.4">
      <c r="A22" s="65" t="s">
        <v>45</v>
      </c>
      <c r="B22" s="66" t="s">
        <v>289</v>
      </c>
      <c r="C22" s="64"/>
      <c r="D22" s="65" t="s">
        <v>170</v>
      </c>
      <c r="E22" s="66" t="s">
        <v>289</v>
      </c>
      <c r="F22" s="64"/>
      <c r="G22" s="65" t="s">
        <v>168</v>
      </c>
      <c r="H22" s="66" t="s">
        <v>289</v>
      </c>
      <c r="I22" s="64"/>
      <c r="J22" s="64"/>
      <c r="L22" s="65" t="s">
        <v>277</v>
      </c>
      <c r="M22" s="66" t="s">
        <v>0</v>
      </c>
      <c r="O22" t="s">
        <v>290</v>
      </c>
    </row>
    <row r="23" spans="1:15" x14ac:dyDescent="0.4">
      <c r="A23" s="65" t="s">
        <v>11</v>
      </c>
      <c r="B23" s="66">
        <v>-5.2817999999999996</v>
      </c>
      <c r="C23" s="64"/>
      <c r="D23" s="65" t="s">
        <v>11</v>
      </c>
      <c r="E23" s="67">
        <v>-4.9212999999999996</v>
      </c>
      <c r="F23" s="64"/>
      <c r="G23" s="65" t="s">
        <v>11</v>
      </c>
      <c r="H23" s="67">
        <v>-6.0978000000000003</v>
      </c>
      <c r="I23" s="65" t="s">
        <v>2</v>
      </c>
      <c r="J23" s="1">
        <v>2.8759999999999999</v>
      </c>
      <c r="L23" s="65" t="s">
        <v>11</v>
      </c>
      <c r="M23" s="66">
        <v>-0.15655901999999999</v>
      </c>
      <c r="O23" t="s">
        <v>276</v>
      </c>
    </row>
    <row r="24" spans="1:15" x14ac:dyDescent="0.4">
      <c r="A24" s="65" t="s">
        <v>20</v>
      </c>
      <c r="B24" s="69">
        <v>5.9285281542500012</v>
      </c>
      <c r="C24" s="64"/>
      <c r="D24" s="65" t="s">
        <v>20</v>
      </c>
      <c r="E24" s="67">
        <v>6.1872391485000016</v>
      </c>
      <c r="F24" s="64"/>
      <c r="G24" s="65" t="s">
        <v>20</v>
      </c>
      <c r="H24">
        <v>6.382321689594896</v>
      </c>
      <c r="I24" s="65" t="s">
        <v>249</v>
      </c>
      <c r="J24" s="67">
        <v>1.7819696</v>
      </c>
      <c r="L24" s="65" t="s">
        <v>20</v>
      </c>
      <c r="M24" s="69">
        <v>6.6229776379710001</v>
      </c>
    </row>
    <row r="25" spans="1:15" x14ac:dyDescent="0.4">
      <c r="A25" s="65" t="s">
        <v>0</v>
      </c>
      <c r="B25" s="67">
        <v>1.4430000000000001</v>
      </c>
      <c r="C25" s="64"/>
      <c r="D25" s="65" t="s">
        <v>0</v>
      </c>
      <c r="E25" s="67">
        <v>1.4430000000000001</v>
      </c>
      <c r="F25" s="64"/>
      <c r="G25" s="65" t="s">
        <v>0</v>
      </c>
      <c r="H25" s="67">
        <v>1.4430000000000001</v>
      </c>
      <c r="I25" s="66" t="s">
        <v>245</v>
      </c>
      <c r="J25" s="1">
        <v>0.61960000000000004</v>
      </c>
      <c r="L25" s="65" t="s">
        <v>0</v>
      </c>
      <c r="M25" s="67">
        <v>1.4430000000000001</v>
      </c>
    </row>
    <row r="26" spans="1:15" x14ac:dyDescent="0.4">
      <c r="A26" s="68" t="s">
        <v>1</v>
      </c>
      <c r="B26" s="67">
        <v>2.4529999999999998</v>
      </c>
      <c r="C26" s="64"/>
      <c r="D26" s="68" t="s">
        <v>1</v>
      </c>
      <c r="E26" s="67">
        <v>2.4529999999999998</v>
      </c>
      <c r="F26" s="64"/>
      <c r="G26" s="68" t="s">
        <v>1</v>
      </c>
      <c r="H26" s="67">
        <v>2.4529999999999998</v>
      </c>
      <c r="I26" s="64"/>
      <c r="J26" s="64"/>
      <c r="L26" s="68" t="s">
        <v>1</v>
      </c>
      <c r="M26" s="67">
        <v>2.4529999999999998</v>
      </c>
    </row>
    <row r="27" spans="1:15" x14ac:dyDescent="0.4">
      <c r="A27" s="64"/>
      <c r="B27" s="71"/>
      <c r="C27" s="64"/>
      <c r="D27" s="64"/>
      <c r="E27" s="71"/>
      <c r="F27" s="64"/>
      <c r="G27" s="72"/>
      <c r="H27" s="71"/>
      <c r="J27" s="64"/>
      <c r="L27" s="72"/>
      <c r="M27" s="71"/>
    </row>
    <row r="28" spans="1:15" x14ac:dyDescent="0.4">
      <c r="A28" s="65" t="s">
        <v>45</v>
      </c>
      <c r="B28" s="66" t="s">
        <v>291</v>
      </c>
      <c r="C28" s="64"/>
      <c r="D28" s="65" t="s">
        <v>170</v>
      </c>
      <c r="E28" s="66" t="s">
        <v>291</v>
      </c>
      <c r="F28" s="64"/>
      <c r="G28" s="65" t="s">
        <v>168</v>
      </c>
      <c r="H28" s="66" t="s">
        <v>291</v>
      </c>
      <c r="I28" s="64"/>
      <c r="J28" s="64"/>
      <c r="L28" s="65" t="s">
        <v>277</v>
      </c>
      <c r="M28" s="66" t="s">
        <v>1</v>
      </c>
      <c r="O28" t="s">
        <v>332</v>
      </c>
    </row>
    <row r="29" spans="1:15" x14ac:dyDescent="0.4">
      <c r="A29" s="65" t="s">
        <v>11</v>
      </c>
      <c r="B29" s="66">
        <v>-4.3780000000000001</v>
      </c>
      <c r="C29" s="64"/>
      <c r="D29" s="65" t="s">
        <v>11</v>
      </c>
      <c r="E29" s="67">
        <v>-4.6779999999999999</v>
      </c>
      <c r="F29" s="64"/>
      <c r="G29" s="65" t="s">
        <v>11</v>
      </c>
      <c r="H29" s="67">
        <v>-4.6947000000000001</v>
      </c>
      <c r="I29" s="65" t="s">
        <v>2</v>
      </c>
      <c r="J29" s="1">
        <v>2.1539999999999999</v>
      </c>
      <c r="L29" s="65" t="s">
        <v>11</v>
      </c>
      <c r="M29" s="66">
        <v>-7.5220000000000002</v>
      </c>
    </row>
    <row r="30" spans="1:15" x14ac:dyDescent="0.4">
      <c r="A30" s="65" t="s">
        <v>20</v>
      </c>
      <c r="B30" s="69">
        <v>6.89</v>
      </c>
      <c r="C30" s="64"/>
      <c r="D30" s="65" t="s">
        <v>20</v>
      </c>
      <c r="E30" s="67">
        <v>6.29</v>
      </c>
      <c r="F30" s="64"/>
      <c r="G30" s="65" t="s">
        <v>20</v>
      </c>
      <c r="H30">
        <v>7.0798007000382759</v>
      </c>
      <c r="I30" s="65" t="s">
        <v>249</v>
      </c>
      <c r="J30" s="67">
        <v>3.5239439999999997</v>
      </c>
      <c r="L30" s="65" t="s">
        <v>20</v>
      </c>
      <c r="M30" s="69">
        <v>5.3040000000000003</v>
      </c>
    </row>
    <row r="31" spans="1:15" x14ac:dyDescent="0.4">
      <c r="A31" s="65" t="s">
        <v>0</v>
      </c>
      <c r="B31" s="67">
        <v>1.0610565651751498</v>
      </c>
      <c r="C31" s="64"/>
      <c r="D31" s="65" t="s">
        <v>0</v>
      </c>
      <c r="E31" s="67">
        <v>1.360649007106957</v>
      </c>
      <c r="F31" s="64"/>
      <c r="G31" s="65" t="s">
        <v>0</v>
      </c>
      <c r="H31" s="67">
        <v>1.0609999999999999</v>
      </c>
      <c r="I31" s="66" t="s">
        <v>245</v>
      </c>
      <c r="J31" s="1">
        <v>1.6359999999999999</v>
      </c>
      <c r="L31" s="65" t="s">
        <v>0</v>
      </c>
      <c r="M31" s="67">
        <v>2.4903621735581463</v>
      </c>
    </row>
    <row r="32" spans="1:15" x14ac:dyDescent="0.4">
      <c r="A32" s="68" t="s">
        <v>1</v>
      </c>
      <c r="B32" s="67">
        <v>1.747622577935541</v>
      </c>
      <c r="C32" s="64"/>
      <c r="D32" s="68" t="s">
        <v>1</v>
      </c>
      <c r="E32" s="1">
        <f xml:space="preserve"> 100/160.21766* 3.96</f>
        <v>2.4716376459374079</v>
      </c>
      <c r="F32" s="64"/>
      <c r="G32" s="68" t="s">
        <v>1</v>
      </c>
      <c r="H32" s="67">
        <v>1.748</v>
      </c>
      <c r="I32" s="64"/>
      <c r="J32" s="64"/>
      <c r="L32" s="68" t="s">
        <v>1</v>
      </c>
      <c r="M32" s="67">
        <v>2.3904980262475437</v>
      </c>
    </row>
    <row r="34" spans="1:10" x14ac:dyDescent="0.4">
      <c r="A34" s="65" t="s">
        <v>45</v>
      </c>
      <c r="B34" s="66" t="s">
        <v>192</v>
      </c>
      <c r="C34" s="64"/>
      <c r="D34" s="65" t="s">
        <v>170</v>
      </c>
      <c r="E34" s="66" t="s">
        <v>192</v>
      </c>
      <c r="F34" s="64"/>
      <c r="G34" s="65" t="s">
        <v>168</v>
      </c>
      <c r="H34" s="66" t="s">
        <v>192</v>
      </c>
      <c r="I34" s="64"/>
      <c r="J34" s="64"/>
    </row>
    <row r="35" spans="1:10" x14ac:dyDescent="0.4">
      <c r="A35" s="65" t="s">
        <v>11</v>
      </c>
      <c r="B35" s="69">
        <v>-3.8298999999999999</v>
      </c>
      <c r="C35" s="64"/>
      <c r="D35" s="65" t="s">
        <v>11</v>
      </c>
      <c r="E35" s="67"/>
      <c r="F35" s="64"/>
      <c r="G35" s="65" t="s">
        <v>11</v>
      </c>
      <c r="H35" s="67">
        <v>-4.7061999999999999</v>
      </c>
      <c r="I35" s="65" t="s">
        <v>2</v>
      </c>
      <c r="J35" s="67">
        <v>2.5190000000000001</v>
      </c>
    </row>
    <row r="36" spans="1:10" x14ac:dyDescent="0.4">
      <c r="A36" s="65" t="s">
        <v>20</v>
      </c>
      <c r="B36" s="69">
        <v>7.2709999999999999</v>
      </c>
      <c r="C36" s="64"/>
      <c r="D36" s="65" t="s">
        <v>20</v>
      </c>
      <c r="E36" s="67"/>
      <c r="F36" s="64"/>
      <c r="G36" s="65" t="s">
        <v>20</v>
      </c>
      <c r="H36" s="64">
        <v>6.7229999999999999</v>
      </c>
      <c r="I36" s="65" t="s">
        <v>249</v>
      </c>
      <c r="J36" s="67">
        <v>2.4460000000000002</v>
      </c>
    </row>
    <row r="37" spans="1:10" x14ac:dyDescent="0.4">
      <c r="A37" s="65" t="s">
        <v>0</v>
      </c>
      <c r="B37" s="67">
        <v>0.39400000000000002</v>
      </c>
      <c r="C37" s="64"/>
      <c r="D37" s="65" t="s">
        <v>0</v>
      </c>
      <c r="E37" s="67">
        <v>0.39400000000000002</v>
      </c>
      <c r="F37" s="64"/>
      <c r="G37" s="65" t="s">
        <v>0</v>
      </c>
      <c r="H37" s="67">
        <v>0.39400000000000002</v>
      </c>
      <c r="I37" s="64"/>
      <c r="J37" s="64"/>
    </row>
    <row r="38" spans="1:10" x14ac:dyDescent="0.4">
      <c r="A38" s="68" t="s">
        <v>1</v>
      </c>
      <c r="B38" s="67">
        <v>2.7389999999999999</v>
      </c>
      <c r="C38" s="64"/>
      <c r="D38" s="68" t="s">
        <v>1</v>
      </c>
      <c r="E38" s="67">
        <v>2.7389999999999999</v>
      </c>
      <c r="F38" s="64"/>
      <c r="G38" s="68" t="s">
        <v>1</v>
      </c>
      <c r="H38" s="67">
        <v>2.7389999999999999</v>
      </c>
      <c r="J38" s="64"/>
    </row>
    <row r="40" spans="1:10" x14ac:dyDescent="0.4">
      <c r="A40" s="65" t="s">
        <v>45</v>
      </c>
      <c r="B40" s="66" t="s">
        <v>117</v>
      </c>
      <c r="C40" s="64"/>
      <c r="D40" s="65" t="s">
        <v>170</v>
      </c>
      <c r="E40" s="66" t="s">
        <v>117</v>
      </c>
      <c r="F40" s="64"/>
      <c r="G40" s="65" t="s">
        <v>168</v>
      </c>
      <c r="H40" s="66" t="s">
        <v>117</v>
      </c>
      <c r="I40" s="64"/>
      <c r="J40" s="64"/>
    </row>
    <row r="41" spans="1:10" x14ac:dyDescent="0.4">
      <c r="A41" s="65" t="s">
        <v>11</v>
      </c>
      <c r="B41" s="69">
        <v>-1.3116000000000001</v>
      </c>
      <c r="C41" s="64"/>
      <c r="D41" s="65" t="s">
        <v>11</v>
      </c>
      <c r="E41" s="67">
        <v>-1.3097000000000001</v>
      </c>
      <c r="F41" s="64"/>
      <c r="G41" s="65" t="s">
        <v>11</v>
      </c>
      <c r="H41" s="67">
        <v>-1.3122</v>
      </c>
      <c r="I41" s="65" t="s">
        <v>2</v>
      </c>
      <c r="J41" s="67">
        <v>3.7589999999999999</v>
      </c>
    </row>
    <row r="42" spans="1:10" x14ac:dyDescent="0.4">
      <c r="A42" s="65" t="s">
        <v>20</v>
      </c>
      <c r="B42" s="69">
        <v>36.247</v>
      </c>
      <c r="C42" s="64"/>
      <c r="D42" s="65" t="s">
        <v>20</v>
      </c>
      <c r="E42" s="67">
        <v>36.323999999999998</v>
      </c>
      <c r="F42" s="64"/>
      <c r="G42" s="65" t="s">
        <v>20</v>
      </c>
      <c r="H42">
        <f>74.234/2</f>
        <v>37.116999999999997</v>
      </c>
      <c r="I42" s="65" t="s">
        <v>249</v>
      </c>
      <c r="J42" s="67">
        <v>6.0650000000000004</v>
      </c>
    </row>
    <row r="43" spans="1:10" x14ac:dyDescent="0.4">
      <c r="A43" s="65" t="s">
        <v>0</v>
      </c>
      <c r="B43" s="67">
        <v>4.7E-2</v>
      </c>
      <c r="C43" s="64"/>
      <c r="D43" s="65" t="s">
        <v>0</v>
      </c>
      <c r="E43" s="67">
        <v>4.7E-2</v>
      </c>
      <c r="F43" s="64"/>
      <c r="G43" s="65" t="s">
        <v>0</v>
      </c>
      <c r="H43" s="67">
        <v>4.7E-2</v>
      </c>
      <c r="I43" s="64"/>
      <c r="J43" s="64"/>
    </row>
    <row r="44" spans="1:10" x14ac:dyDescent="0.4">
      <c r="A44" s="68" t="s">
        <v>1</v>
      </c>
      <c r="B44" s="67">
        <v>2.6</v>
      </c>
      <c r="C44" s="64"/>
      <c r="D44" s="68" t="s">
        <v>1</v>
      </c>
      <c r="E44" s="67">
        <v>2.6</v>
      </c>
      <c r="F44" s="64"/>
      <c r="G44" s="68" t="s">
        <v>1</v>
      </c>
      <c r="H44" s="67">
        <v>2.6</v>
      </c>
      <c r="J44" s="64"/>
    </row>
    <row r="46" spans="1:10" x14ac:dyDescent="0.4">
      <c r="A46" s="65" t="s">
        <v>45</v>
      </c>
      <c r="B46" s="66" t="s">
        <v>118</v>
      </c>
      <c r="C46" s="64"/>
      <c r="D46" s="65" t="s">
        <v>170</v>
      </c>
      <c r="E46" s="66" t="s">
        <v>118</v>
      </c>
      <c r="F46" s="64"/>
      <c r="G46" s="65" t="s">
        <v>168</v>
      </c>
      <c r="H46" s="66" t="s">
        <v>118</v>
      </c>
      <c r="I46" s="64"/>
      <c r="J46" s="64"/>
    </row>
    <row r="47" spans="1:10" x14ac:dyDescent="0.4">
      <c r="A47" s="65" t="s">
        <v>11</v>
      </c>
      <c r="B47" s="69">
        <v>-1.5829</v>
      </c>
      <c r="C47" s="64"/>
      <c r="D47" s="65" t="s">
        <v>11</v>
      </c>
      <c r="E47" s="67">
        <v>-1.5745</v>
      </c>
      <c r="F47" s="64"/>
      <c r="G47" s="65" t="s">
        <v>11</v>
      </c>
      <c r="H47" s="67">
        <v>-1.5908</v>
      </c>
      <c r="I47" s="65" t="s">
        <v>2</v>
      </c>
      <c r="J47" s="67">
        <v>3.2029999999999998</v>
      </c>
    </row>
    <row r="48" spans="1:10" x14ac:dyDescent="0.4">
      <c r="A48" s="65" t="s">
        <v>20</v>
      </c>
      <c r="B48" s="69">
        <v>22.866</v>
      </c>
      <c r="C48" s="64"/>
      <c r="D48" s="65" t="s">
        <v>20</v>
      </c>
      <c r="E48" s="67">
        <v>22.928000000000001</v>
      </c>
      <c r="F48" s="64"/>
      <c r="G48" s="65" t="s">
        <v>20</v>
      </c>
      <c r="H48">
        <v>22.774999999999999</v>
      </c>
      <c r="I48" s="65" t="s">
        <v>249</v>
      </c>
      <c r="J48" s="67">
        <v>5.1269999999999998</v>
      </c>
    </row>
    <row r="49" spans="1:15" x14ac:dyDescent="0.4">
      <c r="A49" s="65" t="s">
        <v>0</v>
      </c>
      <c r="B49" s="67">
        <v>0.217</v>
      </c>
      <c r="C49" s="64"/>
      <c r="D49" s="65" t="s">
        <v>0</v>
      </c>
      <c r="E49" s="67">
        <v>0.217</v>
      </c>
      <c r="F49" s="64"/>
      <c r="G49" s="65" t="s">
        <v>0</v>
      </c>
      <c r="H49" s="67">
        <v>0.217</v>
      </c>
      <c r="I49" s="64"/>
      <c r="J49" s="64"/>
    </row>
    <row r="50" spans="1:15" x14ac:dyDescent="0.4">
      <c r="A50" s="68" t="s">
        <v>1</v>
      </c>
      <c r="B50" s="67">
        <v>2.895</v>
      </c>
      <c r="C50" s="64"/>
      <c r="D50" s="68" t="s">
        <v>1</v>
      </c>
      <c r="E50" s="67">
        <v>2.895</v>
      </c>
      <c r="F50" s="64"/>
      <c r="G50" s="68" t="s">
        <v>1</v>
      </c>
      <c r="H50" s="67">
        <v>2.895</v>
      </c>
      <c r="J50" s="64"/>
    </row>
    <row r="52" spans="1:15" x14ac:dyDescent="0.4">
      <c r="A52" s="65" t="s">
        <v>45</v>
      </c>
      <c r="B52" s="66" t="s">
        <v>119</v>
      </c>
      <c r="C52" s="64"/>
      <c r="D52" s="65" t="s">
        <v>170</v>
      </c>
      <c r="E52" s="66" t="s">
        <v>119</v>
      </c>
      <c r="F52" s="64"/>
      <c r="G52" s="65" t="s">
        <v>168</v>
      </c>
      <c r="H52" s="66" t="s">
        <v>292</v>
      </c>
      <c r="I52" s="64"/>
      <c r="J52" s="64"/>
    </row>
    <row r="53" spans="1:15" x14ac:dyDescent="0.4">
      <c r="A53" s="65" t="s">
        <v>11</v>
      </c>
      <c r="B53" s="69">
        <v>-3.7456</v>
      </c>
      <c r="C53" s="64"/>
      <c r="D53" s="65" t="s">
        <v>11</v>
      </c>
      <c r="E53" s="50">
        <v>-3.6530999999999998</v>
      </c>
      <c r="F53" s="64"/>
      <c r="G53" s="65" t="s">
        <v>11</v>
      </c>
      <c r="H53" s="67">
        <v>-3.6671999999999998</v>
      </c>
      <c r="I53" s="65" t="s">
        <v>2</v>
      </c>
      <c r="J53" s="1">
        <v>2.87</v>
      </c>
    </row>
    <row r="54" spans="1:15" x14ac:dyDescent="0.4">
      <c r="A54" s="65" t="s">
        <v>20</v>
      </c>
      <c r="B54" s="69">
        <v>16.472000000000001</v>
      </c>
      <c r="C54" s="64"/>
      <c r="D54" s="65" t="s">
        <v>20</v>
      </c>
      <c r="E54" s="67">
        <v>16.701000000000001</v>
      </c>
      <c r="F54" s="64"/>
      <c r="G54" s="65" t="s">
        <v>20</v>
      </c>
      <c r="H54">
        <v>16.78766036361997</v>
      </c>
      <c r="I54" s="65" t="s">
        <v>249</v>
      </c>
      <c r="J54" s="67">
        <v>4.7068000000000003</v>
      </c>
    </row>
    <row r="55" spans="1:15" x14ac:dyDescent="0.4">
      <c r="A55" s="65" t="s">
        <v>0</v>
      </c>
      <c r="B55" s="67">
        <v>0.46100000000000002</v>
      </c>
      <c r="C55" s="64"/>
      <c r="D55" s="65" t="s">
        <v>0</v>
      </c>
      <c r="E55" s="67">
        <v>0.46100000000000002</v>
      </c>
      <c r="F55" s="64"/>
      <c r="G55" s="65" t="s">
        <v>0</v>
      </c>
      <c r="H55" s="67">
        <v>0.46100000000000002</v>
      </c>
      <c r="I55" s="66" t="s">
        <v>245</v>
      </c>
      <c r="J55" s="1">
        <v>1.64</v>
      </c>
    </row>
    <row r="56" spans="1:15" x14ac:dyDescent="0.4">
      <c r="A56" s="68" t="s">
        <v>1</v>
      </c>
      <c r="B56" s="67">
        <v>3.4079999999999999</v>
      </c>
      <c r="C56" s="64"/>
      <c r="D56" s="68" t="s">
        <v>1</v>
      </c>
      <c r="E56" s="67">
        <v>3.4079999999999999</v>
      </c>
      <c r="F56" s="64"/>
      <c r="G56" s="68" t="s">
        <v>1</v>
      </c>
      <c r="H56" s="67">
        <v>3.4079999999999999</v>
      </c>
      <c r="J56" s="64"/>
    </row>
    <row r="58" spans="1:15" x14ac:dyDescent="0.4">
      <c r="A58" s="65" t="s">
        <v>45</v>
      </c>
      <c r="B58" s="66" t="s">
        <v>120</v>
      </c>
      <c r="C58" s="64"/>
      <c r="D58" s="65" t="s">
        <v>170</v>
      </c>
      <c r="E58" s="66" t="s">
        <v>120</v>
      </c>
      <c r="F58" s="64"/>
      <c r="G58" s="65" t="s">
        <v>168</v>
      </c>
      <c r="H58" s="66" t="s">
        <v>120</v>
      </c>
      <c r="I58" s="64"/>
      <c r="J58" s="64"/>
    </row>
    <row r="59" spans="1:15" x14ac:dyDescent="0.4">
      <c r="A59" s="65" t="s">
        <v>11</v>
      </c>
      <c r="B59" s="69">
        <v>-4.8937999999999997</v>
      </c>
      <c r="C59" s="64"/>
      <c r="D59" s="65" t="s">
        <v>11</v>
      </c>
      <c r="E59" s="50">
        <v>-4.8997999999999999</v>
      </c>
      <c r="F59" s="64"/>
      <c r="G59" s="65" t="s">
        <v>11</v>
      </c>
      <c r="H59" s="50">
        <v>-4.9123999999999999</v>
      </c>
      <c r="I59" s="65" t="s">
        <v>2</v>
      </c>
      <c r="J59" s="67">
        <v>2.6389999999999998</v>
      </c>
    </row>
    <row r="60" spans="1:15" x14ac:dyDescent="0.4">
      <c r="A60" s="65" t="s">
        <v>20</v>
      </c>
      <c r="B60" s="69">
        <v>14.484</v>
      </c>
      <c r="C60" s="64"/>
      <c r="D60" s="65" t="s">
        <v>20</v>
      </c>
      <c r="E60" s="67">
        <v>14.776</v>
      </c>
      <c r="F60" s="64"/>
      <c r="G60" s="65" t="s">
        <v>20</v>
      </c>
      <c r="H60" s="1">
        <v>14.371499999999999</v>
      </c>
      <c r="I60" s="65" t="s">
        <v>249</v>
      </c>
      <c r="J60" s="67">
        <v>4.7640000000000002</v>
      </c>
    </row>
    <row r="61" spans="1:15" x14ac:dyDescent="0.4">
      <c r="A61" s="65" t="s">
        <v>0</v>
      </c>
      <c r="B61" s="67">
        <v>0.52900000000000003</v>
      </c>
      <c r="C61" s="64"/>
      <c r="D61" s="65" t="s">
        <v>0</v>
      </c>
      <c r="E61" s="67">
        <v>0.52900000000000003</v>
      </c>
      <c r="F61" s="64"/>
      <c r="G61" s="65" t="s">
        <v>0</v>
      </c>
      <c r="H61" s="67">
        <v>0.52900000000000003</v>
      </c>
      <c r="I61" s="64"/>
      <c r="J61" s="64"/>
    </row>
    <row r="62" spans="1:15" x14ac:dyDescent="0.4">
      <c r="A62" s="68" t="s">
        <v>1</v>
      </c>
      <c r="B62" s="67">
        <v>3.1389999999999998</v>
      </c>
      <c r="C62" s="64"/>
      <c r="D62" s="68" t="s">
        <v>1</v>
      </c>
      <c r="E62" s="67">
        <v>3.1389999999999998</v>
      </c>
      <c r="F62" s="64"/>
      <c r="G62" s="68" t="s">
        <v>1</v>
      </c>
      <c r="H62" s="67">
        <v>3.1389999999999998</v>
      </c>
      <c r="J62" s="64"/>
    </row>
    <row r="64" spans="1:15" x14ac:dyDescent="0.4">
      <c r="A64" s="65" t="s">
        <v>45</v>
      </c>
      <c r="B64" s="66" t="s">
        <v>293</v>
      </c>
      <c r="C64" s="64"/>
      <c r="D64" s="65" t="s">
        <v>170</v>
      </c>
      <c r="E64" s="66" t="s">
        <v>293</v>
      </c>
      <c r="F64" s="64"/>
      <c r="G64" s="65" t="s">
        <v>168</v>
      </c>
      <c r="H64" s="66" t="s">
        <v>293</v>
      </c>
      <c r="I64" s="64" t="s">
        <v>294</v>
      </c>
      <c r="J64" s="64"/>
      <c r="L64" s="65" t="s">
        <v>277</v>
      </c>
      <c r="M64" s="66" t="s">
        <v>223</v>
      </c>
      <c r="O64" t="s">
        <v>295</v>
      </c>
    </row>
    <row r="65" spans="1:15" x14ac:dyDescent="0.4">
      <c r="A65" s="65" t="s">
        <v>11</v>
      </c>
      <c r="B65" s="69">
        <v>-4.4836</v>
      </c>
      <c r="C65" s="64"/>
      <c r="D65" s="65" t="s">
        <v>11</v>
      </c>
      <c r="E65" s="50">
        <v>-4.6497999999999999</v>
      </c>
      <c r="F65" s="64"/>
      <c r="G65" s="65" t="s">
        <v>11</v>
      </c>
      <c r="H65" s="50">
        <v>-4.5227000000000004</v>
      </c>
      <c r="I65" s="65" t="s">
        <v>2</v>
      </c>
      <c r="J65" s="1">
        <v>2.7650000000000001</v>
      </c>
      <c r="L65" s="65" t="s">
        <v>11</v>
      </c>
      <c r="M65" s="66">
        <v>-3.335</v>
      </c>
      <c r="O65" t="s">
        <v>296</v>
      </c>
    </row>
    <row r="66" spans="1:15" x14ac:dyDescent="0.4">
      <c r="A66" s="65" t="s">
        <v>20</v>
      </c>
      <c r="B66" s="69">
        <v>14.795553818249997</v>
      </c>
      <c r="C66" s="64"/>
      <c r="D66" s="65" t="s">
        <v>20</v>
      </c>
      <c r="E66" s="67">
        <v>14.552211488000001</v>
      </c>
      <c r="F66" s="64"/>
      <c r="G66" s="65" t="s">
        <v>20</v>
      </c>
      <c r="H66" s="1">
        <v>14.801170548124517</v>
      </c>
      <c r="I66" s="65" t="s">
        <v>249</v>
      </c>
      <c r="J66" s="67">
        <v>4.4710049999999999</v>
      </c>
      <c r="L66" s="65" t="s">
        <v>20</v>
      </c>
      <c r="M66" s="69">
        <v>13.78</v>
      </c>
      <c r="O66" s="64" t="s">
        <v>287</v>
      </c>
    </row>
    <row r="67" spans="1:15" x14ac:dyDescent="0.4">
      <c r="A67" s="65" t="s">
        <v>0</v>
      </c>
      <c r="B67" s="67">
        <v>0.36599999999999999</v>
      </c>
      <c r="C67" s="64"/>
      <c r="D67" s="65" t="s">
        <v>0</v>
      </c>
      <c r="E67" s="67">
        <v>0.6166611096429695</v>
      </c>
      <c r="F67" s="64"/>
      <c r="G67" s="65" t="s">
        <v>0</v>
      </c>
      <c r="H67" s="67">
        <v>0.50493809483923313</v>
      </c>
      <c r="I67" s="66" t="s">
        <v>245</v>
      </c>
      <c r="J67" s="1">
        <v>1.617</v>
      </c>
      <c r="L67" s="65" t="s">
        <v>0</v>
      </c>
      <c r="M67" s="67">
        <v>0.59668828018084896</v>
      </c>
      <c r="O67" t="s">
        <v>297</v>
      </c>
    </row>
    <row r="68" spans="1:15" x14ac:dyDescent="0.4">
      <c r="A68" s="68" t="s">
        <v>1</v>
      </c>
      <c r="B68" s="67">
        <v>3.1509999999999998</v>
      </c>
      <c r="C68" s="64"/>
      <c r="D68" s="68" t="s">
        <v>1</v>
      </c>
      <c r="E68" s="67"/>
      <c r="F68" s="64"/>
      <c r="G68" s="68" t="s">
        <v>1</v>
      </c>
      <c r="H68" s="67"/>
      <c r="J68" s="64"/>
      <c r="L68" s="68" t="s">
        <v>1</v>
      </c>
      <c r="M68" s="67"/>
    </row>
    <row r="70" spans="1:15" x14ac:dyDescent="0.4">
      <c r="A70" s="65" t="s">
        <v>45</v>
      </c>
      <c r="B70" s="66" t="s">
        <v>225</v>
      </c>
      <c r="C70" s="64"/>
      <c r="D70" s="65" t="s">
        <v>170</v>
      </c>
      <c r="E70" s="66" t="s">
        <v>225</v>
      </c>
      <c r="F70" s="64"/>
      <c r="G70" s="65" t="s">
        <v>168</v>
      </c>
      <c r="H70" s="66" t="s">
        <v>298</v>
      </c>
      <c r="I70" s="64"/>
      <c r="J70" s="64"/>
    </row>
    <row r="71" spans="1:15" x14ac:dyDescent="0.4">
      <c r="A71" s="65" t="s">
        <v>11</v>
      </c>
      <c r="B71" s="69">
        <v>-2.8351999999999999</v>
      </c>
      <c r="C71" s="64"/>
      <c r="D71" s="65" t="s">
        <v>11</v>
      </c>
      <c r="E71" s="50">
        <v>-2.9990000000000001</v>
      </c>
      <c r="F71" s="64"/>
      <c r="G71" s="65" t="s">
        <v>11</v>
      </c>
      <c r="H71" s="50">
        <v>-3.2938000000000001</v>
      </c>
      <c r="I71" s="65" t="s">
        <v>2</v>
      </c>
      <c r="J71" s="67">
        <v>3.3650000000000002</v>
      </c>
    </row>
    <row r="72" spans="1:15" x14ac:dyDescent="0.4">
      <c r="A72" s="65" t="s">
        <v>20</v>
      </c>
      <c r="B72" s="69">
        <v>15.852</v>
      </c>
      <c r="C72" s="64"/>
      <c r="D72" s="65" t="s">
        <v>20</v>
      </c>
      <c r="E72" s="67">
        <v>15.795999999999999</v>
      </c>
      <c r="F72" s="64"/>
      <c r="G72" s="65" t="s">
        <v>20</v>
      </c>
      <c r="H72" s="1">
        <v>17.24138430147131</v>
      </c>
      <c r="I72" s="65" t="s">
        <v>249</v>
      </c>
      <c r="J72" s="67">
        <f>J71*J73</f>
        <v>3.5164249999999999</v>
      </c>
    </row>
    <row r="73" spans="1:15" x14ac:dyDescent="0.4">
      <c r="A73" s="65" t="s">
        <v>0</v>
      </c>
      <c r="B73" s="67">
        <v>0.20599999999999999</v>
      </c>
      <c r="C73" s="64"/>
      <c r="D73" s="65" t="s">
        <v>0</v>
      </c>
      <c r="E73" s="67">
        <v>0.20599999999999999</v>
      </c>
      <c r="F73" s="64"/>
      <c r="G73" s="65" t="s">
        <v>0</v>
      </c>
      <c r="H73" s="67">
        <v>0.20599999999999999</v>
      </c>
      <c r="I73" s="66" t="s">
        <v>245</v>
      </c>
      <c r="J73" s="1">
        <v>1.0449999999999999</v>
      </c>
    </row>
    <row r="74" spans="1:15" x14ac:dyDescent="0.4">
      <c r="A74" s="68" t="s">
        <v>1</v>
      </c>
      <c r="B74" s="67">
        <v>2.899</v>
      </c>
      <c r="C74" s="64"/>
      <c r="D74" s="68" t="s">
        <v>1</v>
      </c>
      <c r="E74" s="67">
        <v>2.899</v>
      </c>
      <c r="F74" s="64"/>
      <c r="G74" s="68" t="s">
        <v>1</v>
      </c>
      <c r="H74" s="67">
        <v>2.899</v>
      </c>
      <c r="J74" s="64"/>
    </row>
    <row r="76" spans="1:15" x14ac:dyDescent="0.4">
      <c r="A76" s="65" t="s">
        <v>45</v>
      </c>
      <c r="B76" s="66" t="s">
        <v>121</v>
      </c>
      <c r="C76" s="64"/>
      <c r="D76" s="65" t="s">
        <v>170</v>
      </c>
      <c r="E76" s="66" t="s">
        <v>121</v>
      </c>
      <c r="F76" s="64"/>
      <c r="G76" s="65" t="s">
        <v>168</v>
      </c>
      <c r="H76" s="66" t="s">
        <v>121</v>
      </c>
      <c r="I76" s="64"/>
      <c r="J76" s="64"/>
    </row>
    <row r="77" spans="1:15" x14ac:dyDescent="0.4">
      <c r="A77" s="65" t="s">
        <v>11</v>
      </c>
      <c r="B77" s="69">
        <v>-1.0981000000000001</v>
      </c>
      <c r="C77" s="64"/>
      <c r="D77" s="65" t="s">
        <v>11</v>
      </c>
      <c r="E77" s="50">
        <v>-1.081</v>
      </c>
      <c r="F77" s="64"/>
      <c r="G77" s="65" t="s">
        <v>11</v>
      </c>
      <c r="H77" s="50">
        <v>-1.0988</v>
      </c>
      <c r="I77" s="65" t="s">
        <v>2</v>
      </c>
      <c r="J77" s="67">
        <v>4.758</v>
      </c>
    </row>
    <row r="78" spans="1:15" x14ac:dyDescent="0.4">
      <c r="A78" s="65" t="s">
        <v>20</v>
      </c>
      <c r="B78" s="69">
        <v>73.709999999999994</v>
      </c>
      <c r="C78" s="64"/>
      <c r="D78" s="65" t="s">
        <v>20</v>
      </c>
      <c r="E78" s="67">
        <v>72.853999999999999</v>
      </c>
      <c r="F78" s="64"/>
      <c r="G78" s="65" t="s">
        <v>20</v>
      </c>
      <c r="H78" s="1">
        <v>74.375</v>
      </c>
      <c r="I78" s="65" t="s">
        <v>249</v>
      </c>
      <c r="J78" s="67">
        <v>7.5869999999999997</v>
      </c>
    </row>
    <row r="79" spans="1:15" x14ac:dyDescent="0.4">
      <c r="A79" s="65" t="s">
        <v>0</v>
      </c>
      <c r="B79" s="67">
        <v>2.1999999999999999E-2</v>
      </c>
      <c r="C79" s="64"/>
      <c r="D79" s="65" t="s">
        <v>0</v>
      </c>
      <c r="E79" s="67">
        <v>2.1999999999999999E-2</v>
      </c>
      <c r="F79" s="64"/>
      <c r="G79" s="65" t="s">
        <v>0</v>
      </c>
      <c r="H79" s="67">
        <v>2.1999999999999999E-2</v>
      </c>
      <c r="I79" s="64"/>
      <c r="J79" s="64"/>
    </row>
    <row r="80" spans="1:15" x14ac:dyDescent="0.4">
      <c r="A80" s="68" t="s">
        <v>1</v>
      </c>
      <c r="B80" s="67">
        <v>2.6669999999999998</v>
      </c>
      <c r="C80" s="64"/>
      <c r="D80" s="68" t="s">
        <v>1</v>
      </c>
      <c r="E80" s="67">
        <v>2.6669999999999998</v>
      </c>
      <c r="F80" s="64"/>
      <c r="G80" s="68" t="s">
        <v>1</v>
      </c>
      <c r="H80" s="67">
        <v>2.6669999999999998</v>
      </c>
      <c r="J80" s="64"/>
    </row>
    <row r="82" spans="1:10" x14ac:dyDescent="0.4">
      <c r="A82" s="65" t="s">
        <v>45</v>
      </c>
      <c r="B82" s="66" t="s">
        <v>122</v>
      </c>
      <c r="C82" s="64"/>
      <c r="D82" s="65" t="s">
        <v>170</v>
      </c>
      <c r="E82" s="66" t="s">
        <v>122</v>
      </c>
      <c r="F82" s="64"/>
      <c r="G82" s="65" t="s">
        <v>168</v>
      </c>
      <c r="H82" s="66" t="s">
        <v>122</v>
      </c>
      <c r="I82" s="64"/>
      <c r="J82" s="64"/>
    </row>
    <row r="83" spans="1:10" x14ac:dyDescent="0.4">
      <c r="A83" s="65" t="s">
        <v>11</v>
      </c>
      <c r="B83" s="69">
        <v>-1.9984999999999999</v>
      </c>
      <c r="C83" s="64"/>
      <c r="D83" s="65" t="s">
        <v>11</v>
      </c>
      <c r="E83" s="50">
        <v>-1.982</v>
      </c>
      <c r="F83" s="64"/>
      <c r="G83" s="65" t="s">
        <v>11</v>
      </c>
      <c r="H83" s="50">
        <v>-1.9995000000000001</v>
      </c>
      <c r="I83" s="65" t="s">
        <v>2</v>
      </c>
      <c r="J83" s="67">
        <v>3.8969999999999998</v>
      </c>
    </row>
    <row r="84" spans="1:10" x14ac:dyDescent="0.4">
      <c r="A84" s="65" t="s">
        <v>20</v>
      </c>
      <c r="B84" s="69">
        <v>41.761000000000003</v>
      </c>
      <c r="C84" s="64"/>
      <c r="D84" s="65" t="s">
        <v>20</v>
      </c>
      <c r="E84" s="67">
        <v>42.171999999999997</v>
      </c>
      <c r="F84" s="64"/>
      <c r="G84" s="65" t="s">
        <v>20</v>
      </c>
      <c r="H84" s="1">
        <v>42.415500000000002</v>
      </c>
      <c r="I84" s="65" t="s">
        <v>249</v>
      </c>
      <c r="J84" s="67">
        <v>6.4509999999999996</v>
      </c>
    </row>
    <row r="85" spans="1:10" x14ac:dyDescent="0.4">
      <c r="A85" s="65" t="s">
        <v>0</v>
      </c>
      <c r="B85" s="67">
        <v>0.105</v>
      </c>
      <c r="C85" s="64"/>
      <c r="D85" s="65" t="s">
        <v>0</v>
      </c>
      <c r="E85" s="67">
        <v>0.105</v>
      </c>
      <c r="F85" s="64"/>
      <c r="G85" s="65" t="s">
        <v>0</v>
      </c>
      <c r="H85" s="67">
        <v>0.105</v>
      </c>
      <c r="I85" s="64"/>
      <c r="J85" s="64"/>
    </row>
    <row r="86" spans="1:10" x14ac:dyDescent="0.4">
      <c r="A86" s="68" t="s">
        <v>1</v>
      </c>
      <c r="B86" s="67">
        <v>2.173</v>
      </c>
      <c r="C86" s="64"/>
      <c r="D86" s="68" t="s">
        <v>1</v>
      </c>
      <c r="E86" s="67">
        <v>2.173</v>
      </c>
      <c r="F86" s="64"/>
      <c r="G86" s="68" t="s">
        <v>1</v>
      </c>
      <c r="H86" s="67">
        <v>2.173</v>
      </c>
      <c r="J86" s="64"/>
    </row>
    <row r="88" spans="1:10" x14ac:dyDescent="0.4">
      <c r="A88" s="65" t="s">
        <v>45</v>
      </c>
      <c r="B88" s="66" t="s">
        <v>188</v>
      </c>
      <c r="C88" s="64"/>
      <c r="D88" s="65" t="s">
        <v>170</v>
      </c>
      <c r="E88" s="66" t="s">
        <v>188</v>
      </c>
      <c r="F88" s="64"/>
      <c r="G88" s="65" t="s">
        <v>168</v>
      </c>
      <c r="H88" s="66" t="s">
        <v>188</v>
      </c>
      <c r="I88" s="64"/>
      <c r="J88" s="64"/>
    </row>
    <row r="89" spans="1:10" x14ac:dyDescent="0.4">
      <c r="A89" s="65" t="s">
        <v>11</v>
      </c>
      <c r="B89" s="69">
        <v>-6.2832999999999997</v>
      </c>
      <c r="C89" s="64"/>
      <c r="D89" s="65" t="s">
        <v>11</v>
      </c>
      <c r="E89" s="50">
        <v>-6.2286999999999999</v>
      </c>
      <c r="F89" s="64"/>
      <c r="G89" s="65" t="s">
        <v>11</v>
      </c>
      <c r="H89" s="50">
        <v>-6.3324999999999996</v>
      </c>
      <c r="I89" s="65" t="s">
        <v>2</v>
      </c>
      <c r="J89" s="67">
        <v>3.319</v>
      </c>
    </row>
    <row r="90" spans="1:10" x14ac:dyDescent="0.4">
      <c r="A90" s="65" t="s">
        <v>20</v>
      </c>
      <c r="B90" s="69">
        <v>24.635999999999999</v>
      </c>
      <c r="C90" s="64"/>
      <c r="D90" s="65" t="s">
        <v>20</v>
      </c>
      <c r="E90" s="67">
        <v>24.864999999999998</v>
      </c>
      <c r="F90" s="64"/>
      <c r="G90" s="65" t="s">
        <v>20</v>
      </c>
      <c r="H90">
        <f>49.388/2</f>
        <v>24.693999999999999</v>
      </c>
      <c r="I90" s="65" t="s">
        <v>249</v>
      </c>
      <c r="J90" s="67">
        <v>5.1779999999999999</v>
      </c>
    </row>
    <row r="91" spans="1:10" x14ac:dyDescent="0.4">
      <c r="A91" s="65" t="s">
        <v>0</v>
      </c>
      <c r="B91" s="67">
        <v>0.32600000000000001</v>
      </c>
      <c r="C91" s="64"/>
      <c r="D91" s="65" t="s">
        <v>0</v>
      </c>
      <c r="E91" s="67">
        <v>0.32600000000000001</v>
      </c>
      <c r="F91" s="64"/>
      <c r="G91" s="65" t="s">
        <v>0</v>
      </c>
      <c r="H91" s="67">
        <v>0.32600000000000001</v>
      </c>
      <c r="I91" s="64"/>
      <c r="J91" s="64"/>
    </row>
    <row r="92" spans="1:10" x14ac:dyDescent="0.4">
      <c r="A92" s="68" t="s">
        <v>1</v>
      </c>
      <c r="B92" s="67">
        <v>2.2559999999999998</v>
      </c>
      <c r="C92" s="64"/>
      <c r="D92" s="68" t="s">
        <v>1</v>
      </c>
      <c r="E92" s="67">
        <v>2.2559999999999998</v>
      </c>
      <c r="F92" s="64"/>
      <c r="G92" s="68" t="s">
        <v>1</v>
      </c>
      <c r="H92" s="67">
        <v>2.2559999999999998</v>
      </c>
      <c r="J92" s="64"/>
    </row>
    <row r="94" spans="1:10" x14ac:dyDescent="0.4">
      <c r="A94" s="65" t="s">
        <v>45</v>
      </c>
      <c r="B94" s="66" t="s">
        <v>123</v>
      </c>
      <c r="C94" s="64"/>
      <c r="D94" s="65" t="s">
        <v>170</v>
      </c>
      <c r="E94" s="66" t="s">
        <v>123</v>
      </c>
      <c r="F94" s="64"/>
      <c r="G94" s="65" t="s">
        <v>168</v>
      </c>
      <c r="H94" s="66" t="s">
        <v>123</v>
      </c>
      <c r="I94" s="64"/>
      <c r="J94" s="64"/>
    </row>
    <row r="95" spans="1:10" x14ac:dyDescent="0.4">
      <c r="A95" s="65" t="s">
        <v>11</v>
      </c>
      <c r="B95" s="69">
        <v>-7.8334999999999999</v>
      </c>
      <c r="C95" s="64"/>
      <c r="D95" s="65" t="s">
        <v>11</v>
      </c>
      <c r="E95" s="50">
        <v>-7.7835000000000001</v>
      </c>
      <c r="F95" s="64"/>
      <c r="G95" s="65" t="s">
        <v>11</v>
      </c>
      <c r="H95" s="50">
        <v>-7.8910999999999998</v>
      </c>
      <c r="I95" s="65" t="s">
        <v>2</v>
      </c>
      <c r="J95" s="67">
        <v>2.9340000000000002</v>
      </c>
    </row>
    <row r="96" spans="1:10" x14ac:dyDescent="0.4">
      <c r="A96" s="65" t="s">
        <v>20</v>
      </c>
      <c r="B96" s="69">
        <v>17.344999999999999</v>
      </c>
      <c r="C96" s="64"/>
      <c r="D96" s="65" t="s">
        <v>20</v>
      </c>
      <c r="E96" s="67">
        <v>17.187999999999999</v>
      </c>
      <c r="F96" s="64"/>
      <c r="G96" s="65" t="s">
        <v>20</v>
      </c>
      <c r="H96" s="1">
        <f>34.714/2</f>
        <v>17.356999999999999</v>
      </c>
      <c r="I96" s="65" t="s">
        <v>249</v>
      </c>
      <c r="J96" s="67">
        <v>4.657</v>
      </c>
    </row>
    <row r="97" spans="1:10" x14ac:dyDescent="0.4">
      <c r="A97" s="65" t="s">
        <v>0</v>
      </c>
      <c r="B97" s="67">
        <v>0.68100000000000005</v>
      </c>
      <c r="C97" s="64"/>
      <c r="D97" s="65" t="s">
        <v>0</v>
      </c>
      <c r="E97" s="67">
        <v>0.68100000000000005</v>
      </c>
      <c r="F97" s="64"/>
      <c r="G97" s="65" t="s">
        <v>0</v>
      </c>
      <c r="H97" s="67">
        <v>0.68100000000000005</v>
      </c>
      <c r="I97" s="64"/>
      <c r="J97" s="64"/>
    </row>
    <row r="98" spans="1:10" x14ac:dyDescent="0.4">
      <c r="A98" s="68" t="s">
        <v>1</v>
      </c>
      <c r="B98" s="67">
        <v>2.524</v>
      </c>
      <c r="C98" s="64"/>
      <c r="D98" s="68" t="s">
        <v>1</v>
      </c>
      <c r="E98" s="67">
        <v>2.524</v>
      </c>
      <c r="F98" s="64"/>
      <c r="G98" s="68" t="s">
        <v>1</v>
      </c>
      <c r="H98" s="67">
        <v>2.524</v>
      </c>
      <c r="J98" s="64"/>
    </row>
    <row r="100" spans="1:10" x14ac:dyDescent="0.4">
      <c r="A100" s="65" t="s">
        <v>45</v>
      </c>
      <c r="B100" s="66" t="s">
        <v>124</v>
      </c>
      <c r="C100" s="64"/>
      <c r="D100" s="65" t="s">
        <v>170</v>
      </c>
      <c r="E100" s="66" t="s">
        <v>124</v>
      </c>
      <c r="F100" s="64"/>
      <c r="G100" s="65" t="s">
        <v>168</v>
      </c>
      <c r="H100" s="66" t="s">
        <v>299</v>
      </c>
      <c r="I100" s="64"/>
      <c r="J100" s="64"/>
    </row>
    <row r="101" spans="1:10" x14ac:dyDescent="0.4">
      <c r="A101" s="65" t="s">
        <v>11</v>
      </c>
      <c r="B101" s="69">
        <v>-8.8367000000000004</v>
      </c>
      <c r="C101" s="64"/>
      <c r="D101" s="65" t="s">
        <v>11</v>
      </c>
      <c r="E101" s="50">
        <v>-9.0823999999999998</v>
      </c>
      <c r="F101" s="64"/>
      <c r="G101" s="65" t="s">
        <v>11</v>
      </c>
      <c r="H101" s="50">
        <v>-8.7095000000000002</v>
      </c>
      <c r="I101" s="65" t="s">
        <v>2</v>
      </c>
      <c r="J101" s="67">
        <v>2.605</v>
      </c>
    </row>
    <row r="102" spans="1:10" x14ac:dyDescent="0.4">
      <c r="A102" s="65" t="s">
        <v>20</v>
      </c>
      <c r="B102" s="69">
        <v>13.926</v>
      </c>
      <c r="C102" s="64"/>
      <c r="D102" s="65" t="s">
        <v>20</v>
      </c>
      <c r="E102" s="67">
        <v>13.4</v>
      </c>
      <c r="F102" s="64"/>
      <c r="G102" s="65" t="s">
        <v>20</v>
      </c>
      <c r="H102" s="1">
        <v>13.77066718723132</v>
      </c>
      <c r="I102" s="65" t="s">
        <v>249</v>
      </c>
      <c r="J102" s="67">
        <v>4.6863950000000001</v>
      </c>
    </row>
    <row r="103" spans="1:10" x14ac:dyDescent="0.4">
      <c r="A103" s="65" t="s">
        <v>0</v>
      </c>
      <c r="B103" s="67">
        <v>1.1020000000000001</v>
      </c>
      <c r="C103" s="64"/>
      <c r="D103" s="65" t="s">
        <v>0</v>
      </c>
      <c r="E103" s="67">
        <v>1.1020000000000001</v>
      </c>
      <c r="F103" s="64"/>
      <c r="G103" s="65" t="s">
        <v>0</v>
      </c>
      <c r="H103" s="67">
        <v>1.1020000000000001</v>
      </c>
      <c r="I103" s="66" t="s">
        <v>245</v>
      </c>
      <c r="J103" s="66">
        <v>1.7989999999999999</v>
      </c>
    </row>
    <row r="104" spans="1:10" x14ac:dyDescent="0.4">
      <c r="A104" s="68" t="s">
        <v>1</v>
      </c>
      <c r="B104" s="67">
        <v>2.726</v>
      </c>
      <c r="C104" s="64"/>
      <c r="D104" s="68" t="s">
        <v>1</v>
      </c>
      <c r="E104" s="67">
        <v>2.726</v>
      </c>
      <c r="F104" s="64"/>
      <c r="G104" s="68" t="s">
        <v>1</v>
      </c>
      <c r="H104" s="67">
        <v>2.726</v>
      </c>
      <c r="J104" s="64"/>
    </row>
    <row r="106" spans="1:10" x14ac:dyDescent="0.4">
      <c r="A106" s="65" t="s">
        <v>45</v>
      </c>
      <c r="B106" s="66" t="s">
        <v>125</v>
      </c>
      <c r="C106" s="64"/>
      <c r="D106" s="65" t="s">
        <v>170</v>
      </c>
      <c r="E106" s="66" t="s">
        <v>125</v>
      </c>
      <c r="F106" s="64"/>
      <c r="G106" s="65" t="s">
        <v>168</v>
      </c>
      <c r="H106" s="66" t="s">
        <v>125</v>
      </c>
      <c r="I106" s="64"/>
      <c r="J106" s="64"/>
    </row>
    <row r="107" spans="1:10" x14ac:dyDescent="0.4">
      <c r="A107" s="65" t="s">
        <v>11</v>
      </c>
      <c r="B107" s="50">
        <v>-9.2486999999999995</v>
      </c>
      <c r="C107" s="64"/>
      <c r="D107" s="65" t="s">
        <v>11</v>
      </c>
      <c r="E107" s="50">
        <v>-9.6530000000000005</v>
      </c>
      <c r="F107" s="64"/>
      <c r="G107" s="65" t="s">
        <v>11</v>
      </c>
      <c r="H107" s="50">
        <v>-9.2326999999999995</v>
      </c>
      <c r="I107" s="65" t="s">
        <v>2</v>
      </c>
      <c r="J107" s="67">
        <v>2.4910000000000001</v>
      </c>
    </row>
    <row r="108" spans="1:10" x14ac:dyDescent="0.4">
      <c r="A108" s="65" t="s">
        <v>20</v>
      </c>
      <c r="B108" s="69">
        <v>11.903</v>
      </c>
      <c r="C108" s="64"/>
      <c r="D108" s="65" t="s">
        <v>20</v>
      </c>
      <c r="E108" s="67">
        <v>23.74</v>
      </c>
      <c r="F108" s="64"/>
      <c r="G108" s="65" t="s">
        <v>20</v>
      </c>
      <c r="H108" s="1">
        <v>11.952</v>
      </c>
      <c r="I108" s="65" t="s">
        <v>249</v>
      </c>
      <c r="J108" s="67">
        <v>4.45</v>
      </c>
    </row>
    <row r="109" spans="1:10" x14ac:dyDescent="0.4">
      <c r="A109" s="65" t="s">
        <v>0</v>
      </c>
      <c r="B109" s="67">
        <v>1.5509999999999999</v>
      </c>
      <c r="C109" s="64"/>
      <c r="D109" s="65" t="s">
        <v>0</v>
      </c>
      <c r="E109" s="67">
        <v>1.5509999999999999</v>
      </c>
      <c r="F109" s="64"/>
      <c r="G109" s="65" t="s">
        <v>0</v>
      </c>
      <c r="H109" s="67">
        <v>1.5509999999999999</v>
      </c>
      <c r="I109" s="64"/>
      <c r="J109" s="64"/>
    </row>
    <row r="110" spans="1:10" x14ac:dyDescent="0.4">
      <c r="A110" s="68" t="s">
        <v>1</v>
      </c>
      <c r="B110" s="67">
        <v>3.1219999999999999</v>
      </c>
      <c r="C110" s="64"/>
      <c r="D110" s="68" t="s">
        <v>1</v>
      </c>
      <c r="E110" s="67">
        <v>3.1219999999999999</v>
      </c>
      <c r="F110" s="64"/>
      <c r="G110" s="68" t="s">
        <v>1</v>
      </c>
      <c r="H110" s="67">
        <v>3.1219999999999999</v>
      </c>
      <c r="J110" s="64"/>
    </row>
    <row r="112" spans="1:10" x14ac:dyDescent="0.4">
      <c r="A112" s="65" t="s">
        <v>45</v>
      </c>
      <c r="B112" s="66" t="s">
        <v>194</v>
      </c>
      <c r="C112" s="64"/>
      <c r="D112" s="65" t="s">
        <v>170</v>
      </c>
      <c r="E112" s="66" t="s">
        <v>194</v>
      </c>
      <c r="F112" s="64"/>
      <c r="G112" s="65" t="s">
        <v>168</v>
      </c>
      <c r="H112" s="66" t="s">
        <v>300</v>
      </c>
      <c r="I112" s="64"/>
      <c r="J112" s="64"/>
    </row>
    <row r="113" spans="1:10" x14ac:dyDescent="0.4">
      <c r="A113" s="65" t="s">
        <v>11</v>
      </c>
      <c r="B113" s="50">
        <v>-9.0786999999999995</v>
      </c>
      <c r="C113" s="64"/>
      <c r="D113" s="65" t="s">
        <v>11</v>
      </c>
      <c r="E113" s="50">
        <v>-9.0166000000000004</v>
      </c>
      <c r="F113" s="64"/>
      <c r="G113" s="65" t="s">
        <v>11</v>
      </c>
      <c r="H113" s="50">
        <v>-8.9197000000000006</v>
      </c>
      <c r="I113" s="65" t="s">
        <v>2</v>
      </c>
      <c r="J113" s="67">
        <v>2.4849999999999999</v>
      </c>
    </row>
    <row r="114" spans="1:10" x14ac:dyDescent="0.4">
      <c r="A114" s="65" t="s">
        <v>20</v>
      </c>
      <c r="B114" s="69">
        <v>10.805999999999999</v>
      </c>
      <c r="C114" s="64"/>
      <c r="D114" s="65" t="s">
        <v>20</v>
      </c>
      <c r="E114" s="67">
        <v>10.968999999999999</v>
      </c>
      <c r="F114" s="64"/>
      <c r="G114" s="65" t="s">
        <v>20</v>
      </c>
      <c r="H114" s="1">
        <v>10.751234449539659</v>
      </c>
      <c r="I114" s="65" t="s">
        <v>249</v>
      </c>
      <c r="J114" s="67">
        <v>4.0207300000000004</v>
      </c>
    </row>
    <row r="115" spans="1:10" x14ac:dyDescent="0.4">
      <c r="A115" s="65" t="s">
        <v>0</v>
      </c>
      <c r="B115" s="67">
        <v>1.0680000000000001</v>
      </c>
      <c r="C115" s="64"/>
      <c r="D115" s="65" t="s">
        <v>0</v>
      </c>
      <c r="E115" s="67">
        <v>1.0680000000000001</v>
      </c>
      <c r="F115" s="64"/>
      <c r="G115" s="65" t="s">
        <v>0</v>
      </c>
      <c r="H115" s="67">
        <v>1.0680000000000001</v>
      </c>
      <c r="I115" s="66" t="s">
        <v>245</v>
      </c>
      <c r="J115" s="1">
        <v>1.6180000000000001</v>
      </c>
    </row>
    <row r="116" spans="1:10" x14ac:dyDescent="0.4">
      <c r="A116" s="68" t="s">
        <v>1</v>
      </c>
      <c r="B116" s="67">
        <v>5.3010000000000002</v>
      </c>
      <c r="C116" s="64"/>
      <c r="D116" s="68" t="s">
        <v>1</v>
      </c>
      <c r="E116" s="67">
        <v>5.3010000000000002</v>
      </c>
      <c r="F116" s="64"/>
      <c r="G116" s="68" t="s">
        <v>1</v>
      </c>
      <c r="H116" s="67">
        <v>5.3010000000000002</v>
      </c>
      <c r="J116" s="64"/>
    </row>
    <row r="118" spans="1:10" x14ac:dyDescent="0.4">
      <c r="A118" s="65" t="s">
        <v>45</v>
      </c>
      <c r="B118" s="66" t="s">
        <v>126</v>
      </c>
      <c r="C118" s="64"/>
      <c r="D118" s="65" t="s">
        <v>170</v>
      </c>
      <c r="E118" s="66" t="s">
        <v>126</v>
      </c>
      <c r="F118" s="64"/>
      <c r="G118" s="65" t="s">
        <v>168</v>
      </c>
      <c r="H118" s="66" t="s">
        <v>126</v>
      </c>
      <c r="I118" s="64"/>
      <c r="J118" s="64"/>
    </row>
    <row r="119" spans="1:10" x14ac:dyDescent="0.4">
      <c r="A119" s="65" t="s">
        <v>11</v>
      </c>
      <c r="B119" s="50">
        <v>-8.3155999999999999</v>
      </c>
      <c r="C119" s="64"/>
      <c r="D119" s="65" t="s">
        <v>11</v>
      </c>
      <c r="E119" s="50">
        <v>-8.4693000000000005</v>
      </c>
      <c r="F119" s="64"/>
      <c r="G119" s="65" t="s">
        <v>11</v>
      </c>
      <c r="H119" s="50">
        <v>-8.3720999999999997</v>
      </c>
      <c r="I119" s="65" t="s">
        <v>2</v>
      </c>
      <c r="J119" s="67">
        <v>2.4660000000000002</v>
      </c>
    </row>
    <row r="120" spans="1:10" x14ac:dyDescent="0.4">
      <c r="A120" s="65" t="s">
        <v>20</v>
      </c>
      <c r="B120" s="69">
        <v>12.114000000000001</v>
      </c>
      <c r="C120" s="64"/>
      <c r="D120" s="65" t="s">
        <v>20</v>
      </c>
      <c r="E120" s="67">
        <v>11.454000000000001</v>
      </c>
      <c r="F120" s="64"/>
      <c r="G120" s="65" t="s">
        <v>20</v>
      </c>
      <c r="H120" s="1">
        <v>10.268000000000001</v>
      </c>
      <c r="I120" s="65" t="s">
        <v>249</v>
      </c>
      <c r="J120" s="67">
        <v>3.9</v>
      </c>
    </row>
    <row r="121" spans="1:10" x14ac:dyDescent="0.4">
      <c r="A121" s="65" t="s">
        <v>0</v>
      </c>
      <c r="B121" s="67">
        <v>1.036</v>
      </c>
      <c r="C121" s="64"/>
      <c r="D121" s="65" t="s">
        <v>0</v>
      </c>
      <c r="E121" s="67">
        <v>1.036</v>
      </c>
      <c r="F121" s="64"/>
      <c r="G121" s="65" t="s">
        <v>0</v>
      </c>
      <c r="H121" s="67">
        <v>1.036</v>
      </c>
      <c r="I121" s="64"/>
      <c r="J121" s="64"/>
    </row>
    <row r="122" spans="1:10" x14ac:dyDescent="0.4">
      <c r="A122" s="68" t="s">
        <v>1</v>
      </c>
      <c r="B122" s="67">
        <v>3.9580000000000002</v>
      </c>
      <c r="C122" s="64"/>
      <c r="D122" s="68" t="s">
        <v>1</v>
      </c>
      <c r="E122" s="67">
        <v>3.9580000000000002</v>
      </c>
      <c r="F122" s="64"/>
      <c r="G122" s="68" t="s">
        <v>1</v>
      </c>
      <c r="H122" s="67">
        <v>3.9580000000000002</v>
      </c>
      <c r="J122" s="64"/>
    </row>
    <row r="124" spans="1:10" x14ac:dyDescent="0.4">
      <c r="A124" s="65" t="s">
        <v>45</v>
      </c>
      <c r="B124" s="66" t="s">
        <v>127</v>
      </c>
      <c r="C124" s="64"/>
      <c r="D124" s="65" t="s">
        <v>170</v>
      </c>
      <c r="E124" s="66" t="s">
        <v>127</v>
      </c>
      <c r="F124" s="64"/>
      <c r="G124" s="65" t="s">
        <v>168</v>
      </c>
      <c r="H124" s="66" t="s">
        <v>127</v>
      </c>
      <c r="I124" s="64"/>
      <c r="J124" s="64"/>
    </row>
    <row r="125" spans="1:10" x14ac:dyDescent="0.4">
      <c r="A125" s="65" t="s">
        <v>11</v>
      </c>
      <c r="B125" s="50">
        <v>-7.0922000000000001</v>
      </c>
      <c r="C125" s="64"/>
      <c r="D125" s="65" t="s">
        <v>11</v>
      </c>
      <c r="E125" s="50"/>
      <c r="F125" s="64"/>
      <c r="G125" s="65" t="s">
        <v>11</v>
      </c>
      <c r="H125" s="50">
        <v>-7.1082999999999998</v>
      </c>
      <c r="I125" s="65" t="s">
        <v>2</v>
      </c>
      <c r="J125" s="67">
        <v>2.5009999999999999</v>
      </c>
    </row>
    <row r="126" spans="1:10" x14ac:dyDescent="0.4">
      <c r="A126" s="65" t="s">
        <v>20</v>
      </c>
      <c r="B126" s="69">
        <v>10.913</v>
      </c>
      <c r="C126" s="64"/>
      <c r="D126" s="65" t="s">
        <v>20</v>
      </c>
      <c r="E126" s="67"/>
      <c r="F126" s="64"/>
      <c r="G126" s="65" t="s">
        <v>20</v>
      </c>
      <c r="H126" s="1">
        <v>10.922499999999999</v>
      </c>
      <c r="I126" s="65" t="s">
        <v>249</v>
      </c>
      <c r="J126" s="67">
        <v>4.0330000000000004</v>
      </c>
    </row>
    <row r="127" spans="1:10" x14ac:dyDescent="0.4">
      <c r="A127" s="65" t="s">
        <v>0</v>
      </c>
      <c r="B127" s="67">
        <v>1.2589999999999999</v>
      </c>
      <c r="C127" s="64"/>
      <c r="D127" s="65" t="s">
        <v>0</v>
      </c>
      <c r="E127" s="67">
        <v>1.2589999999999999</v>
      </c>
      <c r="F127" s="64"/>
      <c r="G127" s="65" t="s">
        <v>0</v>
      </c>
      <c r="H127" s="67">
        <v>1.2589999999999999</v>
      </c>
      <c r="I127" s="64"/>
      <c r="J127" s="64"/>
    </row>
    <row r="128" spans="1:10" x14ac:dyDescent="0.4">
      <c r="A128" s="68" t="s">
        <v>1</v>
      </c>
      <c r="B128" s="67">
        <v>3.4449999999999998</v>
      </c>
      <c r="C128" s="64"/>
      <c r="D128" s="68" t="s">
        <v>1</v>
      </c>
      <c r="E128" s="67">
        <v>3.4449999999999998</v>
      </c>
      <c r="F128" s="64"/>
      <c r="G128" s="68" t="s">
        <v>1</v>
      </c>
      <c r="H128" s="67">
        <v>3.4449999999999998</v>
      </c>
      <c r="J128" s="64"/>
    </row>
    <row r="130" spans="1:10" x14ac:dyDescent="0.4">
      <c r="A130" s="65" t="s">
        <v>45</v>
      </c>
      <c r="B130" s="66" t="s">
        <v>128</v>
      </c>
      <c r="C130" s="64"/>
      <c r="D130" s="65" t="s">
        <v>170</v>
      </c>
      <c r="E130" s="66" t="s">
        <v>128</v>
      </c>
      <c r="F130" s="64"/>
      <c r="G130" s="65" t="s">
        <v>168</v>
      </c>
      <c r="H130" s="66" t="s">
        <v>128</v>
      </c>
      <c r="I130" s="64"/>
      <c r="J130" s="64"/>
    </row>
    <row r="131" spans="1:10" x14ac:dyDescent="0.4">
      <c r="A131" s="65" t="s">
        <v>11</v>
      </c>
      <c r="B131" s="50">
        <v>-5.7797999999999998</v>
      </c>
      <c r="C131" s="64"/>
      <c r="D131" s="65" t="s">
        <v>11</v>
      </c>
      <c r="E131" s="50">
        <v>-5.6845999999999997</v>
      </c>
      <c r="F131" s="64"/>
      <c r="G131" s="65" t="s">
        <v>11</v>
      </c>
      <c r="H131" s="50">
        <v>-5.7539999999999996</v>
      </c>
      <c r="I131" s="65" t="s">
        <v>2</v>
      </c>
      <c r="J131" s="67">
        <v>2.4740000000000002</v>
      </c>
    </row>
    <row r="132" spans="1:10" x14ac:dyDescent="0.4">
      <c r="A132" s="65" t="s">
        <v>20</v>
      </c>
      <c r="B132" s="69">
        <v>10.772</v>
      </c>
      <c r="C132" s="64"/>
      <c r="D132" s="65" t="s">
        <v>20</v>
      </c>
      <c r="E132" s="67">
        <v>10.861000000000001</v>
      </c>
      <c r="F132" s="64"/>
      <c r="G132" s="65" t="s">
        <v>20</v>
      </c>
      <c r="H132" s="1">
        <v>10.79</v>
      </c>
      <c r="I132" s="65" t="s">
        <v>249</v>
      </c>
      <c r="J132" s="67">
        <v>4.07</v>
      </c>
    </row>
    <row r="133" spans="1:10" x14ac:dyDescent="0.4">
      <c r="A133" s="65" t="s">
        <v>0</v>
      </c>
      <c r="B133" s="67">
        <v>1.179</v>
      </c>
      <c r="C133" s="64"/>
      <c r="D133" s="65" t="s">
        <v>0</v>
      </c>
      <c r="E133" s="67">
        <v>1.179</v>
      </c>
      <c r="F133" s="64"/>
      <c r="G133" s="65" t="s">
        <v>0</v>
      </c>
      <c r="H133" s="67">
        <v>1.179</v>
      </c>
      <c r="I133" s="64"/>
      <c r="J133" s="64"/>
    </row>
    <row r="134" spans="1:10" x14ac:dyDescent="0.4">
      <c r="A134" s="68" t="s">
        <v>1</v>
      </c>
      <c r="B134" s="67">
        <v>3.637</v>
      </c>
      <c r="C134" s="64"/>
      <c r="D134" s="68" t="s">
        <v>1</v>
      </c>
      <c r="E134" s="67">
        <v>3.637</v>
      </c>
      <c r="F134" s="64"/>
      <c r="G134" s="68" t="s">
        <v>1</v>
      </c>
      <c r="H134" s="67">
        <v>3.637</v>
      </c>
      <c r="J134" s="64"/>
    </row>
    <row r="136" spans="1:10" x14ac:dyDescent="0.4">
      <c r="A136" s="65" t="s">
        <v>45</v>
      </c>
      <c r="B136" s="66" t="s">
        <v>105</v>
      </c>
      <c r="C136" s="64"/>
      <c r="D136" s="65" t="s">
        <v>170</v>
      </c>
      <c r="E136" s="66" t="s">
        <v>105</v>
      </c>
      <c r="F136" s="64"/>
      <c r="G136" s="65" t="s">
        <v>168</v>
      </c>
      <c r="H136" s="66" t="s">
        <v>105</v>
      </c>
      <c r="I136" s="64"/>
      <c r="J136" s="64"/>
    </row>
    <row r="137" spans="1:10" x14ac:dyDescent="0.4">
      <c r="A137" s="65" t="s">
        <v>11</v>
      </c>
      <c r="B137" s="50">
        <v>-4.0991999999999997</v>
      </c>
      <c r="C137" s="64"/>
      <c r="D137" s="65" t="s">
        <v>11</v>
      </c>
      <c r="E137" s="50">
        <v>-4.0621999999999998</v>
      </c>
      <c r="F137" s="64"/>
      <c r="G137" s="65" t="s">
        <v>11</v>
      </c>
      <c r="H137" s="50">
        <v>-4.0914999999999999</v>
      </c>
      <c r="I137" s="65" t="s">
        <v>2</v>
      </c>
      <c r="J137" s="67">
        <v>2.5510000000000002</v>
      </c>
    </row>
    <row r="138" spans="1:10" x14ac:dyDescent="0.4">
      <c r="A138" s="65" t="s">
        <v>20</v>
      </c>
      <c r="B138" s="69">
        <v>11.872</v>
      </c>
      <c r="C138" s="64"/>
      <c r="D138" s="65" t="s">
        <v>20</v>
      </c>
      <c r="E138" s="67">
        <v>11.853</v>
      </c>
      <c r="F138" s="64"/>
      <c r="G138" s="65" t="s">
        <v>20</v>
      </c>
      <c r="H138" s="1">
        <v>11.8085</v>
      </c>
      <c r="I138" s="65" t="s">
        <v>249</v>
      </c>
      <c r="J138" s="67">
        <v>4.1900000000000004</v>
      </c>
    </row>
    <row r="139" spans="1:10" x14ac:dyDescent="0.4">
      <c r="A139" s="65" t="s">
        <v>0</v>
      </c>
      <c r="B139" s="67">
        <v>0.83099999999999996</v>
      </c>
      <c r="C139" s="64"/>
      <c r="D139" s="65" t="s">
        <v>0</v>
      </c>
      <c r="E139" s="67">
        <v>0.83099999999999996</v>
      </c>
      <c r="F139" s="64"/>
      <c r="G139" s="65" t="s">
        <v>0</v>
      </c>
      <c r="H139" s="67">
        <v>0.83099999999999996</v>
      </c>
      <c r="I139" s="64"/>
      <c r="J139" s="64"/>
    </row>
    <row r="140" spans="1:10" x14ac:dyDescent="0.4">
      <c r="A140" s="68" t="s">
        <v>1</v>
      </c>
      <c r="B140" s="67">
        <v>3.7810000000000001</v>
      </c>
      <c r="C140" s="64"/>
      <c r="D140" s="68" t="s">
        <v>1</v>
      </c>
      <c r="E140" s="67">
        <v>3.7810000000000001</v>
      </c>
      <c r="F140" s="64"/>
      <c r="G140" s="68" t="s">
        <v>1</v>
      </c>
      <c r="H140" s="67">
        <v>3.7810000000000001</v>
      </c>
      <c r="J140" s="64"/>
    </row>
    <row r="142" spans="1:10" x14ac:dyDescent="0.4">
      <c r="A142" s="65" t="s">
        <v>45</v>
      </c>
      <c r="B142" s="66" t="s">
        <v>301</v>
      </c>
      <c r="C142" s="64"/>
      <c r="D142" s="65" t="s">
        <v>170</v>
      </c>
      <c r="E142" s="66" t="s">
        <v>301</v>
      </c>
      <c r="F142" s="64"/>
      <c r="G142" s="65" t="s">
        <v>168</v>
      </c>
      <c r="H142" s="66" t="s">
        <v>129</v>
      </c>
      <c r="I142" s="64"/>
      <c r="J142" s="64"/>
    </row>
    <row r="143" spans="1:10" x14ac:dyDescent="0.4">
      <c r="A143" s="65" t="s">
        <v>11</v>
      </c>
      <c r="B143" s="50">
        <v>-1.0885</v>
      </c>
      <c r="C143" s="64"/>
      <c r="D143" s="65" t="s">
        <v>11</v>
      </c>
      <c r="E143" s="50">
        <v>-1.0268999999999999</v>
      </c>
      <c r="F143" s="64"/>
      <c r="G143" s="65" t="s">
        <v>11</v>
      </c>
      <c r="H143" s="50">
        <v>-1.2595000000000001</v>
      </c>
      <c r="I143" s="65" t="s">
        <v>2</v>
      </c>
      <c r="J143" s="67">
        <v>2.6269999999999998</v>
      </c>
    </row>
    <row r="144" spans="1:10" x14ac:dyDescent="0.4">
      <c r="A144" s="65" t="s">
        <v>20</v>
      </c>
      <c r="B144" s="69">
        <v>15.279106254750001</v>
      </c>
      <c r="C144" s="64"/>
      <c r="D144" s="65" t="s">
        <v>20</v>
      </c>
      <c r="E144" s="67">
        <v>15.4352461765</v>
      </c>
      <c r="F144" s="64"/>
      <c r="G144" s="65" t="s">
        <v>20</v>
      </c>
      <c r="H144" s="1">
        <v>15.557499999999999</v>
      </c>
      <c r="I144" s="65" t="s">
        <v>249</v>
      </c>
      <c r="J144" s="67">
        <v>5.2069999999999999</v>
      </c>
    </row>
    <row r="145" spans="1:10" x14ac:dyDescent="0.4">
      <c r="A145" s="65" t="s">
        <v>0</v>
      </c>
      <c r="B145" s="67">
        <v>0.42899999999999999</v>
      </c>
      <c r="C145" s="64"/>
      <c r="D145" s="65" t="s">
        <v>0</v>
      </c>
      <c r="E145" s="67">
        <v>0.42899999999999999</v>
      </c>
      <c r="F145" s="64"/>
      <c r="G145" s="65" t="s">
        <v>0</v>
      </c>
      <c r="H145" s="67">
        <v>0.42899999999999999</v>
      </c>
      <c r="I145" s="64"/>
      <c r="J145" s="64"/>
    </row>
    <row r="146" spans="1:10" x14ac:dyDescent="0.4">
      <c r="A146" s="68" t="s">
        <v>1</v>
      </c>
      <c r="B146" s="67">
        <v>4.0990000000000002</v>
      </c>
      <c r="C146" s="64"/>
      <c r="D146" s="68" t="s">
        <v>1</v>
      </c>
      <c r="E146" s="67">
        <v>4.0990000000000002</v>
      </c>
      <c r="F146" s="64"/>
      <c r="G146" s="68" t="s">
        <v>1</v>
      </c>
      <c r="H146" s="67">
        <v>4.0990000000000002</v>
      </c>
      <c r="J146" s="64"/>
    </row>
    <row r="147" spans="1:10" x14ac:dyDescent="0.4">
      <c r="A147" s="64"/>
      <c r="B147" s="71"/>
      <c r="C147" s="64"/>
      <c r="D147" s="64"/>
      <c r="E147" s="71"/>
      <c r="F147" s="64"/>
      <c r="G147" s="72"/>
      <c r="H147" s="71"/>
      <c r="J147" s="64"/>
    </row>
    <row r="148" spans="1:10" x14ac:dyDescent="0.4">
      <c r="A148" s="65" t="s">
        <v>45</v>
      </c>
      <c r="B148" s="66" t="s">
        <v>302</v>
      </c>
      <c r="C148" s="64"/>
      <c r="D148" s="65" t="s">
        <v>170</v>
      </c>
      <c r="E148" s="66" t="s">
        <v>302</v>
      </c>
      <c r="F148" s="64"/>
      <c r="G148" s="65" t="s">
        <v>168</v>
      </c>
      <c r="H148" s="66" t="s">
        <v>302</v>
      </c>
      <c r="I148" s="64"/>
      <c r="J148" s="64"/>
    </row>
    <row r="149" spans="1:10" x14ac:dyDescent="0.4">
      <c r="A149" s="65" t="s">
        <v>11</v>
      </c>
      <c r="B149" s="50">
        <v>-2.8656999999999999</v>
      </c>
      <c r="C149" s="64"/>
      <c r="D149" s="65" t="s">
        <v>11</v>
      </c>
      <c r="E149" s="50">
        <v>-2.8504</v>
      </c>
      <c r="F149" s="64"/>
      <c r="G149" s="65" t="s">
        <v>11</v>
      </c>
      <c r="H149" s="50">
        <v>-2.8586</v>
      </c>
      <c r="I149" s="65" t="s">
        <v>2</v>
      </c>
      <c r="J149" s="1">
        <v>3.0030000000000001</v>
      </c>
    </row>
    <row r="150" spans="1:10" x14ac:dyDescent="0.4">
      <c r="A150" s="65" t="s">
        <v>20</v>
      </c>
      <c r="B150" s="69">
        <v>18.975471226</v>
      </c>
      <c r="C150" s="64"/>
      <c r="D150" s="65" t="s">
        <v>20</v>
      </c>
      <c r="E150" s="67">
        <v>19.272983076000003</v>
      </c>
      <c r="F150" s="64"/>
      <c r="G150" s="65" t="s">
        <v>20</v>
      </c>
      <c r="H150" s="1">
        <v>19.149296223228315</v>
      </c>
      <c r="I150" s="65" t="s">
        <v>249</v>
      </c>
      <c r="J150" s="67">
        <v>4.903899</v>
      </c>
    </row>
    <row r="151" spans="1:10" x14ac:dyDescent="0.4">
      <c r="A151" s="65" t="s">
        <v>0</v>
      </c>
      <c r="B151" s="67"/>
      <c r="C151" s="64"/>
      <c r="D151" s="65" t="s">
        <v>0</v>
      </c>
      <c r="E151" s="67"/>
      <c r="F151" s="64"/>
      <c r="G151" s="65" t="s">
        <v>0</v>
      </c>
      <c r="H151" s="67"/>
      <c r="I151" s="66" t="s">
        <v>245</v>
      </c>
      <c r="J151" s="1">
        <v>1.633</v>
      </c>
    </row>
    <row r="152" spans="1:10" x14ac:dyDescent="0.4">
      <c r="A152" s="68" t="s">
        <v>1</v>
      </c>
      <c r="B152" s="67"/>
      <c r="C152" s="64"/>
      <c r="D152" s="68" t="s">
        <v>1</v>
      </c>
      <c r="E152" s="67"/>
      <c r="F152" s="64"/>
      <c r="G152" s="68" t="s">
        <v>1</v>
      </c>
      <c r="H152" s="67"/>
      <c r="J152" s="64"/>
    </row>
    <row r="154" spans="1:10" x14ac:dyDescent="0.4">
      <c r="A154" s="65" t="s">
        <v>45</v>
      </c>
      <c r="B154" s="66" t="s">
        <v>130</v>
      </c>
      <c r="C154" s="64"/>
      <c r="D154" s="65" t="s">
        <v>170</v>
      </c>
      <c r="E154" s="66" t="s">
        <v>130</v>
      </c>
      <c r="F154" s="64"/>
      <c r="G154" s="65" t="s">
        <v>168</v>
      </c>
      <c r="H154" s="66" t="s">
        <v>130</v>
      </c>
      <c r="I154" s="64"/>
      <c r="J154" s="64"/>
    </row>
    <row r="155" spans="1:10" x14ac:dyDescent="0.4">
      <c r="A155" s="65" t="s">
        <v>11</v>
      </c>
      <c r="B155" s="50">
        <v>-4.2889999999999997</v>
      </c>
      <c r="C155" s="64"/>
      <c r="D155" s="65" t="s">
        <v>11</v>
      </c>
      <c r="E155" s="50">
        <v>-4.2771999999999997</v>
      </c>
      <c r="F155" s="64"/>
      <c r="G155" s="65" t="s">
        <v>11</v>
      </c>
      <c r="H155" s="50">
        <v>-4.2916999999999996</v>
      </c>
      <c r="I155" s="65" t="s">
        <v>2</v>
      </c>
      <c r="J155" s="67">
        <v>2.9910000000000001</v>
      </c>
    </row>
    <row r="156" spans="1:10" x14ac:dyDescent="0.4">
      <c r="A156" s="65" t="s">
        <v>20</v>
      </c>
      <c r="B156" s="69">
        <v>19.652999999999999</v>
      </c>
      <c r="C156" s="64"/>
      <c r="D156" s="65" t="s">
        <v>20</v>
      </c>
      <c r="E156" s="67">
        <v>19.513999999999999</v>
      </c>
      <c r="F156" s="64"/>
      <c r="G156" s="65" t="s">
        <v>20</v>
      </c>
      <c r="H156" s="1">
        <v>19.383500000000002</v>
      </c>
      <c r="I156" s="65" t="s">
        <v>249</v>
      </c>
      <c r="J156" s="67">
        <v>5.0030000000000001</v>
      </c>
    </row>
    <row r="157" spans="1:10" x14ac:dyDescent="0.4">
      <c r="A157" s="65" t="s">
        <v>0</v>
      </c>
      <c r="B157" s="67">
        <v>0.35299999999999998</v>
      </c>
      <c r="C157" s="64"/>
      <c r="D157" s="65" t="s">
        <v>0</v>
      </c>
      <c r="E157" s="67">
        <v>0.35299999999999998</v>
      </c>
      <c r="F157" s="64"/>
      <c r="G157" s="65" t="s">
        <v>0</v>
      </c>
      <c r="H157" s="67">
        <v>0.35299999999999998</v>
      </c>
      <c r="I157" s="64"/>
      <c r="J157" s="64"/>
    </row>
    <row r="158" spans="1:10" x14ac:dyDescent="0.4">
      <c r="A158" s="68" t="s">
        <v>1</v>
      </c>
      <c r="B158" s="67">
        <v>3.5870000000000002</v>
      </c>
      <c r="C158" s="64"/>
      <c r="D158" s="68" t="s">
        <v>1</v>
      </c>
      <c r="E158" s="67">
        <v>3.5870000000000002</v>
      </c>
      <c r="F158" s="64"/>
      <c r="G158" s="68" t="s">
        <v>1</v>
      </c>
      <c r="H158" s="67">
        <v>3.5870000000000002</v>
      </c>
      <c r="J158" s="64"/>
    </row>
    <row r="160" spans="1:10" x14ac:dyDescent="0.4">
      <c r="A160" s="65" t="s">
        <v>45</v>
      </c>
      <c r="B160" s="66" t="s">
        <v>229</v>
      </c>
      <c r="C160" s="64"/>
      <c r="D160" s="65" t="s">
        <v>170</v>
      </c>
      <c r="E160" s="66" t="s">
        <v>303</v>
      </c>
      <c r="F160" s="64"/>
      <c r="G160" s="65" t="s">
        <v>168</v>
      </c>
      <c r="H160" s="66" t="s">
        <v>303</v>
      </c>
      <c r="I160" s="64"/>
      <c r="J160" s="64"/>
    </row>
    <row r="161" spans="1:10" x14ac:dyDescent="0.4">
      <c r="A161" s="65" t="s">
        <v>11</v>
      </c>
      <c r="B161" s="50">
        <v>-4.1005000000000003</v>
      </c>
      <c r="C161" s="64"/>
      <c r="D161" s="65" t="s">
        <v>11</v>
      </c>
      <c r="E161" s="50">
        <v>-4.2373000000000003</v>
      </c>
      <c r="F161" s="64"/>
      <c r="G161" s="65" t="s">
        <v>11</v>
      </c>
      <c r="H161" s="50">
        <v>-4.1764000000000001</v>
      </c>
      <c r="I161" s="65" t="s">
        <v>2</v>
      </c>
      <c r="J161" s="1">
        <v>2.96</v>
      </c>
    </row>
    <row r="162" spans="1:10" x14ac:dyDescent="0.4">
      <c r="A162" s="65" t="s">
        <v>20</v>
      </c>
      <c r="B162" s="69">
        <v>19.417999999999999</v>
      </c>
      <c r="C162" s="64"/>
      <c r="D162" s="65" t="s">
        <v>20</v>
      </c>
      <c r="E162" s="67">
        <v>19.102326015999996</v>
      </c>
      <c r="F162" s="64"/>
      <c r="G162" s="65" t="s">
        <v>20</v>
      </c>
      <c r="H162" s="1">
        <v>19.562480405271014</v>
      </c>
      <c r="I162" s="65" t="s">
        <v>249</v>
      </c>
      <c r="J162" s="67">
        <v>5.15632</v>
      </c>
    </row>
    <row r="163" spans="1:10" x14ac:dyDescent="0.4">
      <c r="A163" s="65" t="s">
        <v>0</v>
      </c>
      <c r="B163" s="67">
        <v>0.41</v>
      </c>
      <c r="C163" s="64"/>
      <c r="D163" s="65" t="s">
        <v>0</v>
      </c>
      <c r="E163" s="67">
        <v>0.35299999999999998</v>
      </c>
      <c r="F163" s="64"/>
      <c r="G163" s="65" t="s">
        <v>0</v>
      </c>
      <c r="H163" s="67">
        <v>0.35299999999999998</v>
      </c>
      <c r="I163" s="66" t="s">
        <v>245</v>
      </c>
      <c r="J163" s="1">
        <v>1.742</v>
      </c>
    </row>
    <row r="164" spans="1:10" x14ac:dyDescent="0.4">
      <c r="A164" s="68" t="s">
        <v>1</v>
      </c>
      <c r="B164" s="67">
        <v>3.085</v>
      </c>
      <c r="C164" s="64"/>
      <c r="D164" s="68" t="s">
        <v>1</v>
      </c>
      <c r="E164" s="67">
        <v>3.5870000000000002</v>
      </c>
      <c r="F164" s="64"/>
      <c r="G164" s="68" t="s">
        <v>1</v>
      </c>
      <c r="H164" s="67">
        <v>3.5870000000000002</v>
      </c>
      <c r="J164" s="64"/>
    </row>
    <row r="166" spans="1:10" x14ac:dyDescent="0.4">
      <c r="A166" s="65" t="s">
        <v>45</v>
      </c>
      <c r="B166" s="66" t="s">
        <v>304</v>
      </c>
      <c r="C166" s="64"/>
      <c r="D166" s="65" t="s">
        <v>170</v>
      </c>
      <c r="E166" s="66" t="s">
        <v>230</v>
      </c>
      <c r="F166" s="64"/>
      <c r="G166" s="65" t="s">
        <v>168</v>
      </c>
      <c r="H166" s="66" t="s">
        <v>304</v>
      </c>
      <c r="I166" s="64"/>
      <c r="J166" s="64"/>
    </row>
    <row r="167" spans="1:10" x14ac:dyDescent="0.4">
      <c r="A167" s="65" t="s">
        <v>11</v>
      </c>
      <c r="B167" s="50">
        <v>-2.7928999999999999</v>
      </c>
      <c r="C167" s="64"/>
      <c r="D167" s="65" t="s">
        <v>11</v>
      </c>
      <c r="E167" s="50">
        <v>-2.8936000000000002</v>
      </c>
      <c r="F167" s="64"/>
      <c r="G167" s="65" t="s">
        <v>11</v>
      </c>
      <c r="H167" s="50">
        <v>-3.1648000000000001</v>
      </c>
      <c r="I167" s="65" t="s">
        <v>2</v>
      </c>
      <c r="J167" s="67">
        <v>3.6659999999999999</v>
      </c>
    </row>
    <row r="168" spans="1:10" x14ac:dyDescent="0.4">
      <c r="A168" s="65" t="s">
        <v>20</v>
      </c>
      <c r="B168" s="69">
        <v>20.47903540175</v>
      </c>
      <c r="C168" s="64"/>
      <c r="D168" s="65" t="s">
        <v>20</v>
      </c>
      <c r="E168" s="67">
        <v>20.492000000000001</v>
      </c>
      <c r="F168" s="64"/>
      <c r="G168" s="65" t="s">
        <v>20</v>
      </c>
      <c r="H168" s="1">
        <v>22.379661124540391</v>
      </c>
      <c r="I168" s="65" t="s">
        <v>249</v>
      </c>
      <c r="J168" s="67">
        <v>3.8456339999999996</v>
      </c>
    </row>
    <row r="169" spans="1:10" x14ac:dyDescent="0.4">
      <c r="A169" s="65" t="s">
        <v>0</v>
      </c>
      <c r="B169" s="67">
        <v>0.28399999999999997</v>
      </c>
      <c r="C169" s="64"/>
      <c r="D169" s="65" t="s">
        <v>0</v>
      </c>
      <c r="E169" s="67">
        <v>0.28399999999999997</v>
      </c>
      <c r="F169" s="64"/>
      <c r="G169" s="65" t="s">
        <v>0</v>
      </c>
      <c r="H169" s="67">
        <v>0.28399999999999997</v>
      </c>
      <c r="I169" s="66" t="s">
        <v>245</v>
      </c>
      <c r="J169" s="1">
        <v>1.0489999999999999</v>
      </c>
    </row>
    <row r="170" spans="1:10" x14ac:dyDescent="0.4">
      <c r="A170" s="68" t="s">
        <v>1</v>
      </c>
      <c r="B170" s="67">
        <v>3.3039999999999998</v>
      </c>
      <c r="C170" s="64"/>
      <c r="D170" s="68" t="s">
        <v>1</v>
      </c>
      <c r="E170" s="67">
        <v>3.3039999999999998</v>
      </c>
      <c r="F170" s="64"/>
      <c r="G170" s="68" t="s">
        <v>1</v>
      </c>
      <c r="H170" s="67">
        <v>3.3039999999999998</v>
      </c>
      <c r="J170" s="64"/>
    </row>
    <row r="172" spans="1:10" x14ac:dyDescent="0.4">
      <c r="A172" s="65" t="s">
        <v>45</v>
      </c>
      <c r="B172" s="66" t="s">
        <v>232</v>
      </c>
      <c r="C172" s="64"/>
      <c r="D172" s="65" t="s">
        <v>170</v>
      </c>
      <c r="E172" s="66" t="s">
        <v>232</v>
      </c>
      <c r="F172" s="64"/>
      <c r="G172" s="65" t="s">
        <v>168</v>
      </c>
      <c r="H172" s="66" t="s">
        <v>305</v>
      </c>
      <c r="I172" s="64"/>
      <c r="J172" s="64"/>
    </row>
    <row r="173" spans="1:10" x14ac:dyDescent="0.4">
      <c r="A173" s="65" t="s">
        <v>11</v>
      </c>
      <c r="B173" s="50">
        <v>-0.97070000000000001</v>
      </c>
      <c r="C173" s="64"/>
      <c r="D173" s="65" t="s">
        <v>11</v>
      </c>
      <c r="E173" s="50">
        <v>-1.0074000000000001</v>
      </c>
      <c r="F173" s="64"/>
      <c r="G173" s="65" t="s">
        <v>11</v>
      </c>
      <c r="H173" s="50">
        <v>-0.97629999999999995</v>
      </c>
      <c r="I173" s="65" t="s">
        <v>2</v>
      </c>
      <c r="J173" s="1">
        <v>3.3490000000000002</v>
      </c>
    </row>
    <row r="174" spans="1:10" x14ac:dyDescent="0.4">
      <c r="A174" s="65" t="s">
        <v>20</v>
      </c>
      <c r="B174" s="69">
        <v>26.373999999999999</v>
      </c>
      <c r="C174" s="64"/>
      <c r="D174" s="65" t="s">
        <v>20</v>
      </c>
      <c r="E174" s="67">
        <v>26.596</v>
      </c>
      <c r="F174" s="64"/>
      <c r="G174" s="65" t="s">
        <v>20</v>
      </c>
      <c r="H174" s="1">
        <v>26.543991711483166</v>
      </c>
      <c r="I174" s="65" t="s">
        <v>249</v>
      </c>
      <c r="J174" s="67">
        <v>5.4655680000000002</v>
      </c>
    </row>
    <row r="175" spans="1:10" x14ac:dyDescent="0.4">
      <c r="A175" s="65" t="s">
        <v>0</v>
      </c>
      <c r="B175" s="67">
        <v>0.13500000000000001</v>
      </c>
      <c r="C175" s="64"/>
      <c r="D175" s="65" t="s">
        <v>0</v>
      </c>
      <c r="E175" s="67">
        <v>0.13500000000000001</v>
      </c>
      <c r="F175" s="64"/>
      <c r="G175" s="65" t="s">
        <v>0</v>
      </c>
      <c r="H175" s="67">
        <v>0.13500000000000001</v>
      </c>
      <c r="I175" s="66" t="s">
        <v>245</v>
      </c>
      <c r="J175" s="66">
        <v>1.6319999999999999</v>
      </c>
    </row>
    <row r="176" spans="1:10" x14ac:dyDescent="0.4">
      <c r="A176" s="68" t="s">
        <v>1</v>
      </c>
      <c r="B176" s="67">
        <v>3.6619999999999999</v>
      </c>
      <c r="C176" s="64"/>
      <c r="D176" s="68" t="s">
        <v>1</v>
      </c>
      <c r="E176" s="67">
        <v>3.6619999999999999</v>
      </c>
      <c r="F176" s="64"/>
      <c r="G176" s="68" t="s">
        <v>1</v>
      </c>
      <c r="H176" s="67">
        <v>3.6619999999999999</v>
      </c>
      <c r="J176" s="64"/>
    </row>
    <row r="178" spans="1:10" x14ac:dyDescent="0.4">
      <c r="A178" s="65" t="s">
        <v>45</v>
      </c>
      <c r="B178" s="66" t="s">
        <v>131</v>
      </c>
      <c r="C178" s="64"/>
      <c r="D178" s="65" t="s">
        <v>170</v>
      </c>
      <c r="E178" s="66" t="s">
        <v>131</v>
      </c>
      <c r="F178" s="64"/>
      <c r="G178" s="65" t="s">
        <v>168</v>
      </c>
      <c r="H178" s="66" t="s">
        <v>131</v>
      </c>
      <c r="I178" s="64"/>
      <c r="J178" s="64"/>
    </row>
    <row r="179" spans="1:10" x14ac:dyDescent="0.4">
      <c r="A179" s="65" t="s">
        <v>11</v>
      </c>
      <c r="B179" s="50">
        <v>-0.96519999999999995</v>
      </c>
      <c r="C179" s="64"/>
      <c r="D179" s="65" t="s">
        <v>11</v>
      </c>
      <c r="E179" s="50">
        <v>-0.97130000000000005</v>
      </c>
      <c r="F179" s="64"/>
      <c r="G179" s="65" t="s">
        <v>11</v>
      </c>
      <c r="H179" s="50">
        <v>-0.97050000000000003</v>
      </c>
      <c r="I179" s="65" t="s">
        <v>2</v>
      </c>
      <c r="J179" s="67">
        <v>5.0510000000000002</v>
      </c>
    </row>
    <row r="180" spans="1:10" x14ac:dyDescent="0.4">
      <c r="A180" s="65" t="s">
        <v>20</v>
      </c>
      <c r="B180" s="69">
        <v>90.891999999999996</v>
      </c>
      <c r="C180" s="64"/>
      <c r="D180" s="65" t="s">
        <v>20</v>
      </c>
      <c r="E180" s="67">
        <v>89.902000000000001</v>
      </c>
      <c r="F180" s="64"/>
      <c r="G180" s="65" t="s">
        <v>20</v>
      </c>
      <c r="H180" s="1">
        <v>90.495000000000005</v>
      </c>
      <c r="I180" s="65" t="s">
        <v>249</v>
      </c>
      <c r="J180" s="67">
        <v>8.1929999999999996</v>
      </c>
    </row>
    <row r="181" spans="1:10" x14ac:dyDescent="0.4">
      <c r="A181" s="65" t="s">
        <v>0</v>
      </c>
      <c r="B181" s="67">
        <v>1.7000000000000001E-2</v>
      </c>
      <c r="C181" s="64"/>
      <c r="D181" s="65" t="s">
        <v>0</v>
      </c>
      <c r="E181" s="67">
        <v>1.7000000000000001E-2</v>
      </c>
      <c r="F181" s="64"/>
      <c r="G181" s="65" t="s">
        <v>0</v>
      </c>
      <c r="H181" s="67">
        <v>1.7000000000000001E-2</v>
      </c>
      <c r="I181" s="64"/>
      <c r="J181" s="64"/>
    </row>
    <row r="182" spans="1:10" x14ac:dyDescent="0.4">
      <c r="A182" s="68" t="s">
        <v>1</v>
      </c>
      <c r="B182" s="67">
        <v>2.661</v>
      </c>
      <c r="C182" s="64"/>
      <c r="D182" s="68" t="s">
        <v>1</v>
      </c>
      <c r="E182" s="67">
        <v>2.661</v>
      </c>
      <c r="F182" s="64"/>
      <c r="G182" s="68" t="s">
        <v>1</v>
      </c>
      <c r="H182" s="67">
        <v>2.661</v>
      </c>
      <c r="J182" s="64"/>
    </row>
    <row r="184" spans="1:10" x14ac:dyDescent="0.4">
      <c r="A184" s="65" t="s">
        <v>45</v>
      </c>
      <c r="B184" s="66" t="s">
        <v>198</v>
      </c>
      <c r="C184" s="64"/>
      <c r="D184" s="65" t="s">
        <v>170</v>
      </c>
      <c r="E184" s="66" t="s">
        <v>198</v>
      </c>
      <c r="F184" s="64"/>
      <c r="G184" s="65" t="s">
        <v>168</v>
      </c>
      <c r="H184" s="66" t="s">
        <v>198</v>
      </c>
      <c r="I184" s="64"/>
      <c r="J184" s="64"/>
    </row>
    <row r="185" spans="1:10" x14ac:dyDescent="0.4">
      <c r="A185" s="65" t="s">
        <v>11</v>
      </c>
      <c r="B185" s="50">
        <v>-1.6831</v>
      </c>
      <c r="C185" s="64"/>
      <c r="D185" s="65" t="s">
        <v>11</v>
      </c>
      <c r="E185" s="50">
        <v>-1.6763999999999999</v>
      </c>
      <c r="F185" s="64"/>
      <c r="G185" s="65" t="s">
        <v>11</v>
      </c>
      <c r="H185" s="50">
        <v>-1.6839</v>
      </c>
      <c r="I185" s="65" t="s">
        <v>2</v>
      </c>
      <c r="J185" s="67">
        <v>4.2510000000000003</v>
      </c>
    </row>
    <row r="186" spans="1:10" x14ac:dyDescent="0.4">
      <c r="A186" s="65" t="s">
        <v>20</v>
      </c>
      <c r="B186" s="69">
        <v>54.610999999999997</v>
      </c>
      <c r="C186" s="64"/>
      <c r="D186" s="65" t="s">
        <v>20</v>
      </c>
      <c r="E186" s="67">
        <v>53.706000000000003</v>
      </c>
      <c r="F186" s="64"/>
      <c r="G186" s="65" t="s">
        <v>20</v>
      </c>
      <c r="H186" s="1">
        <v>55.220500000000001</v>
      </c>
      <c r="I186" s="65" t="s">
        <v>249</v>
      </c>
      <c r="J186" s="67">
        <v>7.056</v>
      </c>
    </row>
    <row r="187" spans="1:10" x14ac:dyDescent="0.4">
      <c r="A187" s="65" t="s">
        <v>0</v>
      </c>
      <c r="B187" s="67">
        <v>1.7000000000000001E-2</v>
      </c>
      <c r="C187" s="64"/>
      <c r="D187" s="65" t="s">
        <v>0</v>
      </c>
      <c r="E187" s="67">
        <v>1.7000000000000001E-2</v>
      </c>
      <c r="F187" s="64"/>
      <c r="G187" s="65" t="s">
        <v>0</v>
      </c>
      <c r="H187" s="67">
        <v>4.4999999999999998E-2</v>
      </c>
      <c r="I187" s="64"/>
      <c r="J187" s="64"/>
    </row>
    <row r="188" spans="1:10" x14ac:dyDescent="0.4">
      <c r="A188" s="68" t="s">
        <v>1</v>
      </c>
      <c r="B188" s="67">
        <v>2.661</v>
      </c>
      <c r="C188" s="64"/>
      <c r="D188" s="68" t="s">
        <v>1</v>
      </c>
      <c r="E188" s="67">
        <v>2.661</v>
      </c>
      <c r="F188" s="64"/>
      <c r="G188" s="68" t="s">
        <v>1</v>
      </c>
      <c r="H188" s="67">
        <v>5.3410000000000002</v>
      </c>
      <c r="J188" s="64"/>
    </row>
    <row r="190" spans="1:10" x14ac:dyDescent="0.4">
      <c r="A190" s="65" t="s">
        <v>45</v>
      </c>
      <c r="B190" s="66" t="s">
        <v>132</v>
      </c>
      <c r="C190" s="64"/>
      <c r="D190" s="65" t="s">
        <v>170</v>
      </c>
      <c r="E190" s="66" t="s">
        <v>306</v>
      </c>
      <c r="F190" s="64"/>
      <c r="G190" s="65" t="s">
        <v>168</v>
      </c>
      <c r="H190" s="66" t="s">
        <v>132</v>
      </c>
      <c r="I190" s="64"/>
      <c r="J190" s="64"/>
    </row>
    <row r="191" spans="1:10" x14ac:dyDescent="0.4">
      <c r="A191" s="65" t="s">
        <v>11</v>
      </c>
      <c r="B191" s="50">
        <v>-6.4424999999999999</v>
      </c>
      <c r="C191" s="64"/>
      <c r="D191" s="65" t="s">
        <v>11</v>
      </c>
      <c r="E191" s="50">
        <v>-6.2576999999999998</v>
      </c>
      <c r="F191" s="64"/>
      <c r="G191" s="65" t="s">
        <v>11</v>
      </c>
      <c r="H191" s="50">
        <v>-6.4629000000000003</v>
      </c>
      <c r="I191" s="65" t="s">
        <v>2</v>
      </c>
      <c r="J191" s="67">
        <v>3.6589999999999998</v>
      </c>
    </row>
    <row r="192" spans="1:10" x14ac:dyDescent="0.4">
      <c r="A192" s="65" t="s">
        <v>20</v>
      </c>
      <c r="B192" s="69">
        <v>32.439</v>
      </c>
      <c r="C192" s="64"/>
      <c r="D192" s="65" t="s">
        <v>20</v>
      </c>
      <c r="E192" s="67">
        <v>32.7010581945</v>
      </c>
      <c r="F192" s="64"/>
      <c r="G192" s="65" t="s">
        <v>20</v>
      </c>
      <c r="H192" s="1">
        <v>32.847000000000001</v>
      </c>
      <c r="I192" s="65" t="s">
        <v>249</v>
      </c>
      <c r="J192" s="67">
        <v>5.6660000000000004</v>
      </c>
    </row>
    <row r="193" spans="1:10" x14ac:dyDescent="0.4">
      <c r="A193" s="65" t="s">
        <v>0</v>
      </c>
      <c r="B193" s="67">
        <v>0.245</v>
      </c>
      <c r="C193" s="64"/>
      <c r="D193" s="65" t="s">
        <v>0</v>
      </c>
      <c r="E193" s="67">
        <v>0.245</v>
      </c>
      <c r="F193" s="64"/>
      <c r="G193" s="65" t="s">
        <v>0</v>
      </c>
      <c r="H193" s="67">
        <v>0.245</v>
      </c>
      <c r="I193" s="64"/>
      <c r="J193" s="64"/>
    </row>
    <row r="194" spans="1:10" x14ac:dyDescent="0.4">
      <c r="A194" s="68" t="s">
        <v>1</v>
      </c>
      <c r="B194" s="67">
        <v>2.0310000000000001</v>
      </c>
      <c r="C194" s="64"/>
      <c r="D194" s="68" t="s">
        <v>1</v>
      </c>
      <c r="E194" s="67">
        <v>2.0310000000000001</v>
      </c>
      <c r="F194" s="64"/>
      <c r="G194" s="68" t="s">
        <v>1</v>
      </c>
      <c r="H194" s="67">
        <v>2.0310000000000001</v>
      </c>
      <c r="J194" s="64"/>
    </row>
    <row r="196" spans="1:10" x14ac:dyDescent="0.4">
      <c r="A196" s="65" t="s">
        <v>45</v>
      </c>
      <c r="B196" s="66" t="s">
        <v>133</v>
      </c>
      <c r="C196" s="64"/>
      <c r="D196" s="65" t="s">
        <v>170</v>
      </c>
      <c r="E196" s="66" t="s">
        <v>133</v>
      </c>
      <c r="F196" s="64"/>
      <c r="G196" s="65" t="s">
        <v>168</v>
      </c>
      <c r="H196" s="66" t="s">
        <v>133</v>
      </c>
      <c r="I196" s="64"/>
      <c r="J196" s="64"/>
    </row>
    <row r="197" spans="1:10" x14ac:dyDescent="0.4">
      <c r="A197" s="65" t="s">
        <v>11</v>
      </c>
      <c r="B197" s="50">
        <v>-8.5068999999999999</v>
      </c>
      <c r="C197" s="64"/>
      <c r="D197" s="65" t="s">
        <v>11</v>
      </c>
      <c r="E197" s="50">
        <v>-8.4731000000000005</v>
      </c>
      <c r="F197" s="64"/>
      <c r="G197" s="65" t="s">
        <v>11</v>
      </c>
      <c r="H197" s="70">
        <v>-8.5477000000000007</v>
      </c>
      <c r="I197" s="65" t="s">
        <v>2</v>
      </c>
      <c r="J197" s="67">
        <v>3.2389999999999999</v>
      </c>
    </row>
    <row r="198" spans="1:10" x14ac:dyDescent="0.4">
      <c r="A198" s="65" t="s">
        <v>20</v>
      </c>
      <c r="B198" s="69">
        <v>23.344999999999999</v>
      </c>
      <c r="C198" s="64"/>
      <c r="D198" s="65" t="s">
        <v>20</v>
      </c>
      <c r="E198" s="67">
        <v>23.004000000000001</v>
      </c>
      <c r="F198" s="64"/>
      <c r="G198" s="65" t="s">
        <v>20</v>
      </c>
      <c r="H198" s="1">
        <v>23.499500000000001</v>
      </c>
      <c r="I198" s="65" t="s">
        <v>249</v>
      </c>
      <c r="J198" s="67">
        <v>5.1719999999999997</v>
      </c>
    </row>
    <row r="199" spans="1:10" x14ac:dyDescent="0.4">
      <c r="A199" s="65" t="s">
        <v>0</v>
      </c>
      <c r="B199" s="67">
        <v>0.56999999999999995</v>
      </c>
      <c r="C199" s="64"/>
      <c r="D199" s="65" t="s">
        <v>0</v>
      </c>
      <c r="E199" s="67">
        <v>0.56999999999999995</v>
      </c>
      <c r="F199" s="64"/>
      <c r="G199" s="65" t="s">
        <v>0</v>
      </c>
      <c r="H199" s="67">
        <v>0.56999999999999995</v>
      </c>
      <c r="I199" s="64"/>
      <c r="J199" s="64"/>
    </row>
    <row r="200" spans="1:10" x14ac:dyDescent="0.4">
      <c r="A200" s="68" t="s">
        <v>1</v>
      </c>
      <c r="B200" s="67">
        <v>2.2959999999999998</v>
      </c>
      <c r="C200" s="64"/>
      <c r="D200" s="68" t="s">
        <v>1</v>
      </c>
      <c r="E200" s="67">
        <v>2.2959999999999998</v>
      </c>
      <c r="F200" s="64"/>
      <c r="G200" s="68" t="s">
        <v>1</v>
      </c>
      <c r="H200" s="67">
        <v>2.2959999999999998</v>
      </c>
      <c r="J200" s="64"/>
    </row>
    <row r="202" spans="1:10" x14ac:dyDescent="0.4">
      <c r="A202" s="65" t="s">
        <v>45</v>
      </c>
      <c r="B202" s="66" t="s">
        <v>134</v>
      </c>
      <c r="C202" s="64"/>
      <c r="D202" s="65" t="s">
        <v>170</v>
      </c>
      <c r="E202" s="66" t="s">
        <v>134</v>
      </c>
      <c r="F202" s="64"/>
      <c r="G202" s="65" t="s">
        <v>168</v>
      </c>
      <c r="H202" s="66" t="s">
        <v>307</v>
      </c>
      <c r="I202" s="64"/>
      <c r="J202" s="64"/>
    </row>
    <row r="203" spans="1:10" x14ac:dyDescent="0.4">
      <c r="A203" s="65" t="s">
        <v>11</v>
      </c>
      <c r="B203" s="50">
        <v>-9.7811000000000003</v>
      </c>
      <c r="C203" s="64"/>
      <c r="D203" s="65" t="s">
        <v>11</v>
      </c>
      <c r="E203" s="50">
        <v>-10.1013</v>
      </c>
      <c r="F203" s="64"/>
      <c r="G203" s="65" t="s">
        <v>11</v>
      </c>
      <c r="H203" s="70">
        <v>-9.7551000000000005</v>
      </c>
      <c r="I203" s="65" t="s">
        <v>2</v>
      </c>
      <c r="J203" s="67">
        <v>2.88</v>
      </c>
    </row>
    <row r="204" spans="1:10" x14ac:dyDescent="0.4">
      <c r="A204" s="65" t="s">
        <v>20</v>
      </c>
      <c r="B204" s="69">
        <v>18.936</v>
      </c>
      <c r="C204" s="64"/>
      <c r="D204" s="65" t="s">
        <v>20</v>
      </c>
      <c r="E204" s="67">
        <v>18.306000000000001</v>
      </c>
      <c r="F204" s="64"/>
      <c r="G204" s="65" t="s">
        <v>20</v>
      </c>
      <c r="H204" s="1">
        <v>18.835972386856568</v>
      </c>
      <c r="I204" s="65" t="s">
        <v>249</v>
      </c>
      <c r="J204" s="67">
        <v>5.2444799999999994</v>
      </c>
    </row>
    <row r="205" spans="1:10" x14ac:dyDescent="0.4">
      <c r="A205" s="65" t="s">
        <v>0</v>
      </c>
      <c r="B205" s="67">
        <v>1.0469999999999999</v>
      </c>
      <c r="C205" s="64"/>
      <c r="D205" s="65" t="s">
        <v>0</v>
      </c>
      <c r="E205" s="67">
        <v>1.0469999999999999</v>
      </c>
      <c r="F205" s="64"/>
      <c r="G205" s="65" t="s">
        <v>0</v>
      </c>
      <c r="H205" s="67">
        <v>1.0469999999999999</v>
      </c>
      <c r="I205" s="66" t="s">
        <v>245</v>
      </c>
      <c r="J205" s="1">
        <v>1.821</v>
      </c>
    </row>
    <row r="206" spans="1:10" x14ac:dyDescent="0.4">
      <c r="A206" s="68" t="s">
        <v>1</v>
      </c>
      <c r="B206" s="67">
        <v>2.7519999999999998</v>
      </c>
      <c r="C206" s="64"/>
      <c r="D206" s="68" t="s">
        <v>1</v>
      </c>
      <c r="E206" s="67">
        <v>2.7519999999999998</v>
      </c>
      <c r="F206" s="64"/>
      <c r="G206" s="68" t="s">
        <v>1</v>
      </c>
      <c r="H206" s="67">
        <v>2.7519999999999998</v>
      </c>
      <c r="J206" s="64"/>
    </row>
    <row r="208" spans="1:10" x14ac:dyDescent="0.4">
      <c r="A208" s="65" t="s">
        <v>45</v>
      </c>
      <c r="B208" s="66" t="s">
        <v>135</v>
      </c>
      <c r="C208" s="64"/>
      <c r="D208" s="65" t="s">
        <v>170</v>
      </c>
      <c r="E208" s="66" t="s">
        <v>135</v>
      </c>
      <c r="F208" s="64"/>
      <c r="G208" s="65" t="s">
        <v>168</v>
      </c>
      <c r="H208" s="66" t="s">
        <v>308</v>
      </c>
      <c r="I208" s="64"/>
      <c r="J208" s="64"/>
    </row>
    <row r="209" spans="1:10" x14ac:dyDescent="0.4">
      <c r="A209" s="65" t="s">
        <v>11</v>
      </c>
      <c r="B209" s="50">
        <v>-10.4193</v>
      </c>
      <c r="C209" s="64"/>
      <c r="D209" s="65" t="s">
        <v>11</v>
      </c>
      <c r="E209" s="50">
        <v>-10.845599999999999</v>
      </c>
      <c r="F209" s="64"/>
      <c r="G209" s="65" t="s">
        <v>11</v>
      </c>
      <c r="H209" s="70">
        <v>-10.3666</v>
      </c>
      <c r="I209" s="65" t="s">
        <v>2</v>
      </c>
      <c r="J209" s="67">
        <v>2.7669999999999999</v>
      </c>
    </row>
    <row r="210" spans="1:10" x14ac:dyDescent="0.4">
      <c r="A210" s="65" t="s">
        <v>20</v>
      </c>
      <c r="B210" s="69">
        <v>16.143999999999998</v>
      </c>
      <c r="C210" s="64"/>
      <c r="D210" s="65" t="s">
        <v>20</v>
      </c>
      <c r="E210" s="67">
        <v>15.891999999999999</v>
      </c>
      <c r="F210" s="64"/>
      <c r="G210" s="65" t="s">
        <v>20</v>
      </c>
      <c r="H210" s="1">
        <v>16.218488385203393</v>
      </c>
      <c r="I210" s="65" t="s">
        <v>249</v>
      </c>
      <c r="J210" s="67">
        <v>4.8920560000000002</v>
      </c>
    </row>
    <row r="211" spans="1:10" x14ac:dyDescent="0.4">
      <c r="A211" s="65" t="s">
        <v>0</v>
      </c>
      <c r="B211" s="67">
        <v>1.5780000000000001</v>
      </c>
      <c r="C211" s="64"/>
      <c r="D211" s="65" t="s">
        <v>0</v>
      </c>
      <c r="E211" s="67">
        <v>1.5780000000000001</v>
      </c>
      <c r="F211" s="64"/>
      <c r="G211" s="65" t="s">
        <v>0</v>
      </c>
      <c r="H211" s="67">
        <v>1.5780000000000001</v>
      </c>
      <c r="I211" s="66" t="s">
        <v>245</v>
      </c>
      <c r="J211" s="66">
        <v>1.768</v>
      </c>
    </row>
    <row r="212" spans="1:10" x14ac:dyDescent="0.4">
      <c r="A212" s="68" t="s">
        <v>1</v>
      </c>
      <c r="B212" s="67">
        <v>3.2</v>
      </c>
      <c r="C212" s="64"/>
      <c r="D212" s="68" t="s">
        <v>1</v>
      </c>
      <c r="E212" s="67">
        <v>3.2</v>
      </c>
      <c r="F212" s="64"/>
      <c r="G212" s="68" t="s">
        <v>1</v>
      </c>
      <c r="H212" s="67">
        <v>3.2</v>
      </c>
      <c r="J212" s="64"/>
    </row>
    <row r="214" spans="1:10" x14ac:dyDescent="0.4">
      <c r="A214" s="65" t="s">
        <v>45</v>
      </c>
      <c r="B214" s="66" t="s">
        <v>200</v>
      </c>
      <c r="C214" s="64"/>
      <c r="D214" s="65" t="s">
        <v>170</v>
      </c>
      <c r="E214" s="66" t="s">
        <v>309</v>
      </c>
      <c r="F214" s="64"/>
      <c r="G214" s="65" t="s">
        <v>168</v>
      </c>
      <c r="H214" s="66" t="s">
        <v>200</v>
      </c>
      <c r="I214" s="64"/>
      <c r="J214" s="64"/>
    </row>
    <row r="215" spans="1:10" x14ac:dyDescent="0.4">
      <c r="A215" s="65" t="s">
        <v>11</v>
      </c>
      <c r="B215" s="50">
        <v>-10.293799999999999</v>
      </c>
      <c r="C215" s="64"/>
      <c r="D215" s="65" t="s">
        <v>11</v>
      </c>
      <c r="E215" s="50">
        <v>-10.7799</v>
      </c>
      <c r="F215" s="64"/>
      <c r="G215" s="65" t="s">
        <v>11</v>
      </c>
      <c r="H215" s="70">
        <v>-10.3606</v>
      </c>
      <c r="I215" s="65" t="s">
        <v>2</v>
      </c>
      <c r="J215" s="67">
        <v>2.7610000000000001</v>
      </c>
    </row>
    <row r="216" spans="1:10" x14ac:dyDescent="0.4">
      <c r="A216" s="65" t="s">
        <v>20</v>
      </c>
      <c r="B216" s="69">
        <v>14.66</v>
      </c>
      <c r="C216" s="64"/>
      <c r="D216" s="65" t="s">
        <v>20</v>
      </c>
      <c r="E216" s="67">
        <v>16.048397875999999</v>
      </c>
      <c r="F216" s="64"/>
      <c r="G216" s="65" t="s">
        <v>20</v>
      </c>
      <c r="H216" s="1">
        <v>14.5915</v>
      </c>
      <c r="I216" s="65" t="s">
        <v>249</v>
      </c>
      <c r="J216" s="67">
        <v>4.4210000000000003</v>
      </c>
    </row>
    <row r="217" spans="1:10" x14ac:dyDescent="0.4">
      <c r="A217" s="65" t="s">
        <v>0</v>
      </c>
      <c r="B217" s="67">
        <v>1.784</v>
      </c>
      <c r="C217" s="64"/>
      <c r="D217" s="65" t="s">
        <v>0</v>
      </c>
      <c r="E217" s="67">
        <v>1.784</v>
      </c>
      <c r="F217" s="64"/>
      <c r="G217" s="65" t="s">
        <v>0</v>
      </c>
      <c r="H217" s="67">
        <v>1.784</v>
      </c>
      <c r="I217" s="64"/>
      <c r="J217" s="64"/>
    </row>
    <row r="218" spans="1:10" x14ac:dyDescent="0.4">
      <c r="A218" s="68" t="s">
        <v>1</v>
      </c>
      <c r="B218" s="67">
        <v>3.39</v>
      </c>
      <c r="C218" s="64"/>
      <c r="D218" s="68" t="s">
        <v>1</v>
      </c>
      <c r="E218" s="67">
        <v>3.39</v>
      </c>
      <c r="F218" s="64"/>
      <c r="G218" s="68" t="s">
        <v>1</v>
      </c>
      <c r="H218" s="67">
        <v>3.39</v>
      </c>
      <c r="J218" s="64"/>
    </row>
    <row r="220" spans="1:10" x14ac:dyDescent="0.4">
      <c r="A220" s="65" t="s">
        <v>45</v>
      </c>
      <c r="B220" s="66" t="s">
        <v>136</v>
      </c>
      <c r="C220" s="64"/>
      <c r="D220" s="65" t="s">
        <v>170</v>
      </c>
      <c r="E220" s="66" t="s">
        <v>310</v>
      </c>
      <c r="F220" s="64"/>
      <c r="G220" s="65" t="s">
        <v>168</v>
      </c>
      <c r="H220" s="66" t="s">
        <v>136</v>
      </c>
      <c r="I220" s="64"/>
      <c r="J220" s="64"/>
    </row>
    <row r="221" spans="1:10" x14ac:dyDescent="0.4">
      <c r="A221" s="65" t="s">
        <v>11</v>
      </c>
      <c r="B221" s="50">
        <v>-9.1651000000000007</v>
      </c>
      <c r="C221" s="64"/>
      <c r="D221" s="65" t="s">
        <v>11</v>
      </c>
      <c r="E221" s="50">
        <v>-8.4677000000000007</v>
      </c>
      <c r="F221" s="64"/>
      <c r="G221" s="65" t="s">
        <v>11</v>
      </c>
      <c r="H221" s="70">
        <v>-9.2744</v>
      </c>
      <c r="I221" s="65" t="s">
        <v>2</v>
      </c>
      <c r="J221" s="67">
        <v>2.7330000000000001</v>
      </c>
    </row>
    <row r="222" spans="1:10" x14ac:dyDescent="0.4">
      <c r="A222" s="65" t="s">
        <v>20</v>
      </c>
      <c r="B222" s="69">
        <v>13.996</v>
      </c>
      <c r="C222" s="64"/>
      <c r="D222" s="65" t="s">
        <v>20</v>
      </c>
      <c r="E222" s="67">
        <v>14.438965216000001</v>
      </c>
      <c r="F222" s="64"/>
      <c r="G222" s="65" t="s">
        <v>20</v>
      </c>
      <c r="H222" s="1">
        <v>13.952</v>
      </c>
      <c r="I222" s="65" t="s">
        <v>249</v>
      </c>
      <c r="J222" s="67">
        <v>4.3140000000000001</v>
      </c>
    </row>
    <row r="223" spans="1:10" x14ac:dyDescent="0.4">
      <c r="A223" s="65" t="s">
        <v>0</v>
      </c>
      <c r="B223" s="67">
        <v>1.843</v>
      </c>
      <c r="C223" s="64"/>
      <c r="D223" s="65" t="s">
        <v>0</v>
      </c>
      <c r="E223" s="67">
        <v>1.843</v>
      </c>
      <c r="F223" s="64"/>
      <c r="G223" s="65" t="s">
        <v>0</v>
      </c>
      <c r="H223" s="67">
        <v>1.843</v>
      </c>
      <c r="I223" s="64"/>
      <c r="J223" s="64"/>
    </row>
    <row r="224" spans="1:10" x14ac:dyDescent="0.4">
      <c r="A224" s="68" t="s">
        <v>1</v>
      </c>
      <c r="B224" s="67">
        <v>3.7130000000000001</v>
      </c>
      <c r="C224" s="64"/>
      <c r="D224" s="68" t="s">
        <v>1</v>
      </c>
      <c r="E224" s="67">
        <v>3.7130000000000001</v>
      </c>
      <c r="F224" s="64"/>
      <c r="G224" s="68" t="s">
        <v>1</v>
      </c>
      <c r="H224" s="67">
        <v>3.7130000000000001</v>
      </c>
      <c r="J224" s="64"/>
    </row>
    <row r="226" spans="1:10" x14ac:dyDescent="0.4">
      <c r="A226" s="65" t="s">
        <v>45</v>
      </c>
      <c r="B226" s="66" t="s">
        <v>159</v>
      </c>
      <c r="C226" s="64"/>
      <c r="D226" s="65" t="s">
        <v>170</v>
      </c>
      <c r="E226" s="66" t="s">
        <v>311</v>
      </c>
      <c r="F226" s="64"/>
      <c r="G226" s="65" t="s">
        <v>168</v>
      </c>
      <c r="H226" s="66" t="s">
        <v>311</v>
      </c>
      <c r="I226" s="64"/>
      <c r="J226" s="64"/>
    </row>
    <row r="227" spans="1:10" x14ac:dyDescent="0.4">
      <c r="A227" s="65" t="s">
        <v>11</v>
      </c>
      <c r="B227" s="50">
        <v>-7.3384999999999998</v>
      </c>
      <c r="C227" s="64"/>
      <c r="D227" s="65" t="s">
        <v>11</v>
      </c>
      <c r="E227" s="50">
        <v>-8.4677000000000007</v>
      </c>
      <c r="F227" s="64"/>
      <c r="G227" s="65" t="s">
        <v>11</v>
      </c>
      <c r="H227" s="50">
        <v>-7.1052</v>
      </c>
      <c r="I227" s="65" t="s">
        <v>2</v>
      </c>
      <c r="J227" s="67">
        <v>2.7410000000000001</v>
      </c>
    </row>
    <row r="228" spans="1:10" x14ac:dyDescent="0.4">
      <c r="A228" s="65" t="s">
        <v>20</v>
      </c>
      <c r="B228" s="69">
        <v>14.199</v>
      </c>
      <c r="C228" s="64"/>
      <c r="D228" s="65" t="s">
        <v>20</v>
      </c>
      <c r="E228" s="67">
        <v>14.637533683999997</v>
      </c>
      <c r="F228" s="64"/>
      <c r="G228" s="65" t="s">
        <v>20</v>
      </c>
      <c r="H228" s="1">
        <v>14.374501089454286</v>
      </c>
      <c r="I228" s="65" t="s">
        <v>249</v>
      </c>
      <c r="J228" s="67">
        <v>4.4184920000000005</v>
      </c>
    </row>
    <row r="229" spans="1:10" x14ac:dyDescent="0.4">
      <c r="A229" s="65" t="s">
        <v>0</v>
      </c>
      <c r="B229" s="67">
        <v>1.496</v>
      </c>
      <c r="C229" s="64"/>
      <c r="D229" s="65" t="s">
        <v>0</v>
      </c>
      <c r="E229" s="67">
        <v>1.496</v>
      </c>
      <c r="F229" s="64"/>
      <c r="G229" s="65" t="s">
        <v>0</v>
      </c>
      <c r="H229" s="67">
        <v>1.496</v>
      </c>
      <c r="I229" s="66" t="s">
        <v>245</v>
      </c>
      <c r="J229" s="1">
        <v>1.6120000000000001</v>
      </c>
    </row>
    <row r="230" spans="1:10" x14ac:dyDescent="0.4">
      <c r="A230" s="68" t="s">
        <v>1</v>
      </c>
      <c r="B230" s="67">
        <v>3.9740000000000002</v>
      </c>
      <c r="C230" s="64"/>
      <c r="D230" s="68" t="s">
        <v>1</v>
      </c>
      <c r="E230" s="67">
        <v>3.9740000000000002</v>
      </c>
      <c r="F230" s="64"/>
      <c r="G230" s="68" t="s">
        <v>1</v>
      </c>
      <c r="H230" s="67">
        <v>3.9740000000000002</v>
      </c>
      <c r="J230" s="64"/>
    </row>
    <row r="232" spans="1:10" x14ac:dyDescent="0.4">
      <c r="A232" s="65" t="s">
        <v>45</v>
      </c>
      <c r="B232" s="66" t="s">
        <v>137</v>
      </c>
      <c r="C232" s="64"/>
      <c r="D232" s="65" t="s">
        <v>170</v>
      </c>
      <c r="E232" s="66" t="s">
        <v>312</v>
      </c>
      <c r="F232" s="64"/>
      <c r="G232" s="65" t="s">
        <v>168</v>
      </c>
      <c r="H232" s="66" t="s">
        <v>312</v>
      </c>
      <c r="I232" s="64"/>
      <c r="J232" s="64"/>
    </row>
    <row r="233" spans="1:10" x14ac:dyDescent="0.4">
      <c r="A233" s="65" t="s">
        <v>11</v>
      </c>
      <c r="B233" s="50">
        <v>-5.1764999999999999</v>
      </c>
      <c r="C233" s="64"/>
      <c r="D233" s="65" t="s">
        <v>11</v>
      </c>
      <c r="E233" s="50">
        <v>-5.1001000000000003</v>
      </c>
      <c r="F233" s="64"/>
      <c r="G233" s="65" t="s">
        <v>11</v>
      </c>
      <c r="H233" s="50">
        <v>-5.1130000000000004</v>
      </c>
      <c r="I233" s="65" t="s">
        <v>2</v>
      </c>
      <c r="J233" s="67">
        <v>2.7850000000000001</v>
      </c>
    </row>
    <row r="234" spans="1:10" x14ac:dyDescent="0.4">
      <c r="A234" s="65" t="s">
        <v>20</v>
      </c>
      <c r="B234" s="69">
        <v>15.49</v>
      </c>
      <c r="C234" s="64"/>
      <c r="D234" s="65" t="s">
        <v>20</v>
      </c>
      <c r="E234" s="67">
        <v>15.553636812500001</v>
      </c>
      <c r="F234" s="64"/>
      <c r="G234" s="65" t="s">
        <v>20</v>
      </c>
      <c r="H234" s="1">
        <v>15.629773499992849</v>
      </c>
      <c r="I234" s="65" t="s">
        <v>249</v>
      </c>
      <c r="J234" s="67">
        <v>4.6537350000000002</v>
      </c>
    </row>
    <row r="235" spans="1:10" x14ac:dyDescent="0.4">
      <c r="A235" s="65" t="s">
        <v>0</v>
      </c>
      <c r="B235" s="67">
        <v>0.97399999999999998</v>
      </c>
      <c r="C235" s="64"/>
      <c r="D235" s="65" t="s">
        <v>0</v>
      </c>
      <c r="E235" s="67">
        <v>0.97399999999999998</v>
      </c>
      <c r="F235" s="64"/>
      <c r="G235" s="65" t="s">
        <v>0</v>
      </c>
      <c r="H235" s="67">
        <v>0.97399999999999998</v>
      </c>
      <c r="I235" s="66" t="s">
        <v>245</v>
      </c>
      <c r="J235" s="66">
        <v>1.671</v>
      </c>
    </row>
    <row r="236" spans="1:10" x14ac:dyDescent="0.4">
      <c r="A236" s="68" t="s">
        <v>1</v>
      </c>
      <c r="B236" s="67">
        <v>4.2569999999999997</v>
      </c>
      <c r="C236" s="64"/>
      <c r="D236" s="68" t="s">
        <v>1</v>
      </c>
      <c r="E236" s="67">
        <v>4.2569999999999997</v>
      </c>
      <c r="F236" s="64"/>
      <c r="G236" s="68" t="s">
        <v>1</v>
      </c>
      <c r="H236" s="67">
        <v>4.2569999999999997</v>
      </c>
      <c r="J236" s="64"/>
    </row>
    <row r="238" spans="1:10" x14ac:dyDescent="0.4">
      <c r="A238" s="65" t="s">
        <v>45</v>
      </c>
      <c r="B238" s="66" t="s">
        <v>112</v>
      </c>
      <c r="C238" s="64"/>
      <c r="D238" s="65" t="s">
        <v>170</v>
      </c>
      <c r="E238" s="66" t="s">
        <v>313</v>
      </c>
      <c r="F238" s="64"/>
      <c r="G238" s="65" t="s">
        <v>168</v>
      </c>
      <c r="H238" s="66" t="s">
        <v>112</v>
      </c>
      <c r="I238" s="64"/>
      <c r="J238" s="64"/>
    </row>
    <row r="239" spans="1:10" x14ac:dyDescent="0.4">
      <c r="A239" s="65" t="s">
        <v>11</v>
      </c>
      <c r="B239" s="50">
        <v>-2.8289</v>
      </c>
      <c r="C239" s="64"/>
      <c r="D239" s="65" t="s">
        <v>11</v>
      </c>
      <c r="E239" s="50">
        <v>-2.7031999999999998</v>
      </c>
      <c r="F239" s="64"/>
      <c r="G239" s="65" t="s">
        <v>11</v>
      </c>
      <c r="H239" s="70">
        <v>-2.8250000000000002</v>
      </c>
      <c r="I239" s="65" t="s">
        <v>2</v>
      </c>
      <c r="J239" s="67">
        <v>2.9529999999999998</v>
      </c>
    </row>
    <row r="240" spans="1:10" x14ac:dyDescent="0.4">
      <c r="A240" s="65" t="s">
        <v>20</v>
      </c>
      <c r="B240" s="69">
        <v>18.004999999999999</v>
      </c>
      <c r="C240" s="64"/>
      <c r="D240" s="65" t="s">
        <v>20</v>
      </c>
      <c r="E240" s="67">
        <v>18.066688308</v>
      </c>
      <c r="F240" s="64"/>
      <c r="G240" s="65" t="s">
        <v>20</v>
      </c>
      <c r="H240" s="1">
        <v>18.114000000000001</v>
      </c>
      <c r="I240" s="65" t="s">
        <v>249</v>
      </c>
      <c r="J240" s="67">
        <v>4.798</v>
      </c>
    </row>
    <row r="241" spans="1:10" x14ac:dyDescent="0.4">
      <c r="A241" s="65" t="s">
        <v>0</v>
      </c>
      <c r="B241" s="67">
        <v>0.52400000000000002</v>
      </c>
      <c r="C241" s="64"/>
      <c r="D241" s="65" t="s">
        <v>0</v>
      </c>
      <c r="E241" s="67">
        <v>0.52400000000000002</v>
      </c>
      <c r="F241" s="64"/>
      <c r="G241" s="65" t="s">
        <v>0</v>
      </c>
      <c r="H241" s="67">
        <v>0.52400000000000002</v>
      </c>
      <c r="I241" s="64"/>
      <c r="J241" s="64"/>
    </row>
    <row r="242" spans="1:10" x14ac:dyDescent="0.4">
      <c r="A242" s="68" t="s">
        <v>1</v>
      </c>
      <c r="B242" s="67">
        <v>4.4649999999999999</v>
      </c>
      <c r="C242" s="64"/>
      <c r="D242" s="68" t="s">
        <v>1</v>
      </c>
      <c r="E242" s="67">
        <v>4.4649999999999999</v>
      </c>
      <c r="F242" s="64"/>
      <c r="G242" s="68" t="s">
        <v>1</v>
      </c>
      <c r="H242" s="67">
        <v>4.4649999999999999</v>
      </c>
      <c r="J242" s="64"/>
    </row>
    <row r="244" spans="1:10" x14ac:dyDescent="0.4">
      <c r="A244" s="65" t="s">
        <v>45</v>
      </c>
      <c r="B244" s="66" t="s">
        <v>138</v>
      </c>
      <c r="C244" s="64"/>
      <c r="D244" s="65" t="s">
        <v>170</v>
      </c>
      <c r="E244" s="66" t="s">
        <v>314</v>
      </c>
      <c r="F244" s="64"/>
      <c r="G244" s="65" t="s">
        <v>168</v>
      </c>
      <c r="H244" s="66" t="s">
        <v>138</v>
      </c>
      <c r="I244" s="64"/>
      <c r="J244" s="64"/>
    </row>
    <row r="245" spans="1:10" x14ac:dyDescent="0.4">
      <c r="A245" s="65" t="s">
        <v>11</v>
      </c>
      <c r="B245" s="50">
        <v>-0.90480000000000005</v>
      </c>
      <c r="C245" s="64"/>
      <c r="D245" s="65" t="s">
        <v>11</v>
      </c>
      <c r="E245" s="50">
        <v>-0.70599999999999996</v>
      </c>
      <c r="F245" s="64"/>
      <c r="G245" s="65" t="s">
        <v>11</v>
      </c>
      <c r="H245" s="70">
        <v>-0.90620000000000001</v>
      </c>
      <c r="I245" s="65" t="s">
        <v>2</v>
      </c>
      <c r="J245" s="67">
        <v>3.008</v>
      </c>
    </row>
    <row r="246" spans="1:10" x14ac:dyDescent="0.4">
      <c r="A246" s="65" t="s">
        <v>20</v>
      </c>
      <c r="B246" s="69">
        <v>23.254999999999999</v>
      </c>
      <c r="C246" s="64"/>
      <c r="D246" s="65" t="s">
        <v>20</v>
      </c>
      <c r="E246" s="67">
        <v>23.777982683500007</v>
      </c>
      <c r="F246" s="64"/>
      <c r="G246" s="65" t="s">
        <v>20</v>
      </c>
      <c r="H246" s="1">
        <v>23.277999999999999</v>
      </c>
      <c r="I246" s="65" t="s">
        <v>249</v>
      </c>
      <c r="J246" s="67">
        <v>5.9420000000000002</v>
      </c>
    </row>
    <row r="247" spans="1:10" x14ac:dyDescent="0.4">
      <c r="A247" s="65" t="s">
        <v>0</v>
      </c>
      <c r="B247" s="67">
        <v>0.248</v>
      </c>
      <c r="C247" s="64"/>
      <c r="D247" s="65" t="s">
        <v>0</v>
      </c>
      <c r="E247" s="67">
        <v>0.248</v>
      </c>
      <c r="F247" s="64"/>
      <c r="G247" s="65" t="s">
        <v>0</v>
      </c>
      <c r="H247" s="67">
        <v>0.248</v>
      </c>
      <c r="I247" s="64"/>
      <c r="J247" s="64"/>
    </row>
    <row r="248" spans="1:10" x14ac:dyDescent="0.4">
      <c r="A248" s="68" t="s">
        <v>1</v>
      </c>
      <c r="B248" s="67">
        <v>4.83</v>
      </c>
      <c r="C248" s="64"/>
      <c r="D248" s="68" t="s">
        <v>1</v>
      </c>
      <c r="E248" s="67">
        <v>4.83</v>
      </c>
      <c r="F248" s="64"/>
      <c r="G248" s="68" t="s">
        <v>1</v>
      </c>
      <c r="H248" s="67">
        <v>4.83</v>
      </c>
      <c r="J248" s="64"/>
    </row>
    <row r="250" spans="1:10" x14ac:dyDescent="0.4">
      <c r="A250" s="65" t="s">
        <v>45</v>
      </c>
      <c r="B250" s="66" t="s">
        <v>139</v>
      </c>
      <c r="C250" s="64"/>
      <c r="D250" s="65" t="s">
        <v>170</v>
      </c>
      <c r="E250" s="66" t="s">
        <v>139</v>
      </c>
      <c r="F250" s="64"/>
      <c r="G250" s="65" t="s">
        <v>168</v>
      </c>
      <c r="H250" s="66" t="s">
        <v>139</v>
      </c>
      <c r="I250" s="64"/>
      <c r="J250" s="64"/>
    </row>
    <row r="251" spans="1:10" x14ac:dyDescent="0.4">
      <c r="A251" s="65" t="s">
        <v>11</v>
      </c>
      <c r="B251" s="50">
        <v>-2.7149000000000001</v>
      </c>
      <c r="C251" s="64"/>
      <c r="D251" s="65" t="s">
        <v>11</v>
      </c>
      <c r="E251" s="50">
        <v>-2.7168000000000001</v>
      </c>
      <c r="F251" s="64"/>
      <c r="G251" s="65" t="s">
        <v>11</v>
      </c>
      <c r="H251" s="70">
        <v>-2.7040000000000002</v>
      </c>
      <c r="I251" s="65" t="s">
        <v>2</v>
      </c>
      <c r="J251" s="67">
        <v>3.423</v>
      </c>
    </row>
    <row r="252" spans="1:10" x14ac:dyDescent="0.4">
      <c r="A252" s="65" t="s">
        <v>20</v>
      </c>
      <c r="B252" s="69">
        <v>27.58</v>
      </c>
      <c r="C252" s="64"/>
      <c r="D252" s="65" t="s">
        <v>20</v>
      </c>
      <c r="E252" s="67">
        <v>28.093</v>
      </c>
      <c r="F252" s="64"/>
      <c r="G252" s="65" t="s">
        <v>20</v>
      </c>
      <c r="H252" s="1">
        <v>28.282499999999999</v>
      </c>
      <c r="I252" s="65" t="s">
        <v>249</v>
      </c>
      <c r="J252" s="67">
        <v>5.5759999999999996</v>
      </c>
    </row>
    <row r="253" spans="1:10" x14ac:dyDescent="0.4">
      <c r="A253" s="65" t="s">
        <v>0</v>
      </c>
      <c r="B253" s="67">
        <v>0.21299999999999999</v>
      </c>
      <c r="C253" s="64"/>
      <c r="D253" s="65" t="s">
        <v>0</v>
      </c>
      <c r="E253" s="67">
        <v>0.21299999999999999</v>
      </c>
      <c r="F253" s="64"/>
      <c r="G253" s="65" t="s">
        <v>0</v>
      </c>
      <c r="H253" s="67">
        <v>0.21299999999999999</v>
      </c>
      <c r="I253" s="64"/>
      <c r="J253" s="64"/>
    </row>
    <row r="254" spans="1:10" x14ac:dyDescent="0.4">
      <c r="A254" s="68" t="s">
        <v>1</v>
      </c>
      <c r="B254" s="67">
        <v>3.8929999999999998</v>
      </c>
      <c r="C254" s="64"/>
      <c r="D254" s="68" t="s">
        <v>1</v>
      </c>
      <c r="E254" s="67">
        <v>3.8929999999999998</v>
      </c>
      <c r="F254" s="64"/>
      <c r="G254" s="68" t="s">
        <v>1</v>
      </c>
      <c r="H254" s="67">
        <v>3.8929999999999998</v>
      </c>
      <c r="J254" s="64"/>
    </row>
    <row r="256" spans="1:10" x14ac:dyDescent="0.4">
      <c r="A256" s="65" t="s">
        <v>45</v>
      </c>
      <c r="B256" s="66" t="s">
        <v>201</v>
      </c>
      <c r="C256" s="64"/>
      <c r="D256" s="65" t="s">
        <v>170</v>
      </c>
      <c r="E256" s="66" t="s">
        <v>201</v>
      </c>
      <c r="F256" s="64"/>
      <c r="G256" s="65" t="s">
        <v>168</v>
      </c>
      <c r="H256" s="66" t="s">
        <v>315</v>
      </c>
      <c r="I256" s="64"/>
      <c r="J256" s="64"/>
    </row>
    <row r="257" spans="1:12" x14ac:dyDescent="0.4">
      <c r="A257" s="65" t="s">
        <v>11</v>
      </c>
      <c r="B257" s="50">
        <v>-3.9552999999999998</v>
      </c>
      <c r="C257" s="64"/>
      <c r="D257" s="65" t="s">
        <v>11</v>
      </c>
      <c r="E257" s="50">
        <v>-3.9352999999999998</v>
      </c>
      <c r="F257" s="64"/>
      <c r="G257" s="65" t="s">
        <v>11</v>
      </c>
      <c r="H257" s="70">
        <v>-3.7564000000000002</v>
      </c>
      <c r="I257" s="65" t="s">
        <v>2</v>
      </c>
      <c r="J257" s="1">
        <v>3.4</v>
      </c>
    </row>
    <row r="258" spans="1:12" x14ac:dyDescent="0.4">
      <c r="A258" s="65" t="s">
        <v>20</v>
      </c>
      <c r="B258" s="69">
        <v>27.879000000000001</v>
      </c>
      <c r="C258" s="64"/>
      <c r="D258" s="65" t="s">
        <v>20</v>
      </c>
      <c r="E258" s="67">
        <v>27.64</v>
      </c>
      <c r="F258" s="64"/>
      <c r="G258" s="65" t="s">
        <v>20</v>
      </c>
      <c r="H258" s="1">
        <v>27.809260438270694</v>
      </c>
      <c r="I258" s="65" t="s">
        <v>249</v>
      </c>
      <c r="J258" s="67">
        <v>5.5555999999999992</v>
      </c>
    </row>
    <row r="259" spans="1:12" x14ac:dyDescent="0.4">
      <c r="A259" s="65" t="s">
        <v>0</v>
      </c>
      <c r="B259" s="67">
        <v>0.28299999999999997</v>
      </c>
      <c r="C259" s="64"/>
      <c r="D259" s="65" t="s">
        <v>0</v>
      </c>
      <c r="E259" s="67">
        <v>0.28299999999999997</v>
      </c>
      <c r="F259" s="64"/>
      <c r="G259" s="65" t="s">
        <v>0</v>
      </c>
      <c r="H259" s="67">
        <v>0.28299999999999997</v>
      </c>
      <c r="I259" s="66" t="s">
        <v>245</v>
      </c>
      <c r="J259" s="1">
        <v>1.6339999999999999</v>
      </c>
    </row>
    <row r="260" spans="1:12" x14ac:dyDescent="0.4">
      <c r="A260" s="68" t="s">
        <v>1</v>
      </c>
      <c r="B260" s="67">
        <v>3.54</v>
      </c>
      <c r="C260" s="64"/>
      <c r="D260" s="68" t="s">
        <v>1</v>
      </c>
      <c r="E260" s="67">
        <v>3.54</v>
      </c>
      <c r="F260" s="64"/>
      <c r="G260" s="68" t="s">
        <v>1</v>
      </c>
      <c r="H260" s="67">
        <v>3.54</v>
      </c>
      <c r="J260" s="64"/>
    </row>
    <row r="262" spans="1:12" x14ac:dyDescent="0.4">
      <c r="A262" s="65" t="s">
        <v>45</v>
      </c>
      <c r="B262" s="66" t="s">
        <v>203</v>
      </c>
      <c r="C262" s="64"/>
      <c r="D262" s="65" t="s">
        <v>170</v>
      </c>
      <c r="E262" s="66" t="s">
        <v>203</v>
      </c>
      <c r="F262" s="64"/>
      <c r="G262" s="65" t="s">
        <v>168</v>
      </c>
      <c r="H262" s="66" t="s">
        <v>203</v>
      </c>
      <c r="I262" s="64"/>
      <c r="J262" s="64"/>
    </row>
    <row r="263" spans="1:12" x14ac:dyDescent="0.4">
      <c r="A263" s="65" t="s">
        <v>11</v>
      </c>
      <c r="B263" s="50">
        <v>-3.8006000000000002</v>
      </c>
      <c r="C263" s="64"/>
      <c r="D263" s="65" t="s">
        <v>11</v>
      </c>
      <c r="E263" s="50">
        <v>-3.8904999999999998</v>
      </c>
      <c r="F263" s="64"/>
      <c r="G263" s="65" t="s">
        <v>11</v>
      </c>
      <c r="H263" s="70">
        <v>-3.8386999999999998</v>
      </c>
      <c r="I263" s="65" t="s">
        <v>2</v>
      </c>
      <c r="J263" s="67">
        <v>3.3940000000000001</v>
      </c>
    </row>
    <row r="264" spans="1:12" x14ac:dyDescent="0.4">
      <c r="A264" s="65" t="s">
        <v>20</v>
      </c>
      <c r="B264" s="69">
        <v>27.491</v>
      </c>
      <c r="C264" s="64"/>
      <c r="D264" s="65" t="s">
        <v>20</v>
      </c>
      <c r="E264" s="67">
        <v>27.119</v>
      </c>
      <c r="F264" s="64"/>
      <c r="G264" s="65" t="s">
        <v>20</v>
      </c>
      <c r="H264" s="1">
        <v>27.408999999999999</v>
      </c>
      <c r="I264" s="65" t="s">
        <v>249</v>
      </c>
      <c r="J264" s="67">
        <v>5.4950000000000001</v>
      </c>
    </row>
    <row r="265" spans="1:12" x14ac:dyDescent="0.4">
      <c r="A265" s="65" t="s">
        <v>0</v>
      </c>
      <c r="B265" s="67">
        <v>0.30599999999999999</v>
      </c>
      <c r="C265" s="64"/>
      <c r="D265" s="65" t="s">
        <v>0</v>
      </c>
      <c r="E265" s="67">
        <v>0.30599999999999999</v>
      </c>
      <c r="F265" s="64"/>
      <c r="G265" s="65" t="s">
        <v>0</v>
      </c>
      <c r="H265" s="67">
        <v>0.30599999999999999</v>
      </c>
      <c r="I265" s="64"/>
      <c r="J265" s="64"/>
    </row>
    <row r="266" spans="1:12" x14ac:dyDescent="0.4">
      <c r="A266" s="68" t="s">
        <v>1</v>
      </c>
      <c r="B266" s="67">
        <v>3.3769999999999998</v>
      </c>
      <c r="C266" s="64"/>
      <c r="D266" s="68" t="s">
        <v>1</v>
      </c>
      <c r="E266" s="67">
        <v>3.3769999999999998</v>
      </c>
      <c r="F266" s="64"/>
      <c r="G266" s="68" t="s">
        <v>1</v>
      </c>
      <c r="H266" s="67">
        <v>3.3769999999999998</v>
      </c>
      <c r="J266" s="64"/>
    </row>
    <row r="267" spans="1:12" x14ac:dyDescent="0.4">
      <c r="A267" s="64"/>
      <c r="B267" s="71"/>
      <c r="C267" s="64"/>
      <c r="D267" s="64"/>
      <c r="E267" s="71"/>
      <c r="F267" s="64"/>
      <c r="G267" s="72"/>
      <c r="H267" s="71"/>
      <c r="J267" s="64"/>
    </row>
    <row r="268" spans="1:12" x14ac:dyDescent="0.4">
      <c r="A268" s="65" t="s">
        <v>45</v>
      </c>
      <c r="B268" s="66" t="s">
        <v>316</v>
      </c>
      <c r="C268" s="64"/>
      <c r="D268" s="65" t="s">
        <v>170</v>
      </c>
      <c r="E268" s="66" t="s">
        <v>316</v>
      </c>
      <c r="F268" s="64"/>
      <c r="G268" s="65" t="s">
        <v>168</v>
      </c>
      <c r="H268" s="66" t="s">
        <v>316</v>
      </c>
      <c r="I268" s="64"/>
      <c r="J268" s="64"/>
      <c r="L268" t="s">
        <v>336</v>
      </c>
    </row>
    <row r="269" spans="1:12" x14ac:dyDescent="0.4">
      <c r="A269" s="65" t="s">
        <v>11</v>
      </c>
      <c r="B269" s="50">
        <v>-2.7421000000000002</v>
      </c>
      <c r="C269" s="64"/>
      <c r="D269" s="65" t="s">
        <v>11</v>
      </c>
      <c r="E269" s="50">
        <v>-2.8580999999999999</v>
      </c>
      <c r="F269" s="64"/>
      <c r="G269" s="65" t="s">
        <v>11</v>
      </c>
      <c r="H269" s="70">
        <v>-2.9830000000000001</v>
      </c>
      <c r="I269" s="65" t="s">
        <v>2</v>
      </c>
      <c r="J269" s="1">
        <v>4.0880000000000001</v>
      </c>
      <c r="L269" t="s">
        <v>337</v>
      </c>
    </row>
    <row r="270" spans="1:12" x14ac:dyDescent="0.4">
      <c r="A270" s="65" t="s">
        <v>20</v>
      </c>
      <c r="B270" s="69">
        <v>28.380128921999994</v>
      </c>
      <c r="C270" s="64"/>
      <c r="D270" s="65" t="s">
        <v>20</v>
      </c>
      <c r="E270" s="67">
        <v>28.577803103999994</v>
      </c>
      <c r="F270" s="64"/>
      <c r="G270" s="65" t="s">
        <v>20</v>
      </c>
      <c r="H270" s="1">
        <v>31.564412972795498</v>
      </c>
      <c r="I270" s="65" t="s">
        <v>249</v>
      </c>
      <c r="J270" s="67">
        <v>4.3618959999999998</v>
      </c>
    </row>
    <row r="271" spans="1:12" x14ac:dyDescent="0.4">
      <c r="A271" s="65" t="s">
        <v>0</v>
      </c>
      <c r="B271" s="1">
        <v>0.39945658924240934</v>
      </c>
      <c r="C271" s="64"/>
      <c r="D271" s="65" t="s">
        <v>0</v>
      </c>
      <c r="E271" s="1">
        <v>0.39945658924240934</v>
      </c>
      <c r="F271" s="64"/>
      <c r="G271" s="65" t="s">
        <v>0</v>
      </c>
      <c r="H271">
        <v>0.39945658924240934</v>
      </c>
      <c r="I271" s="66" t="s">
        <v>245</v>
      </c>
      <c r="J271" s="1">
        <v>1.0669999999999999</v>
      </c>
    </row>
    <row r="272" spans="1:12" x14ac:dyDescent="0.4">
      <c r="A272" s="68" t="s">
        <v>1</v>
      </c>
      <c r="B272" s="67"/>
      <c r="C272" s="64"/>
      <c r="D272" s="68" t="s">
        <v>1</v>
      </c>
      <c r="E272" s="67"/>
      <c r="F272" s="64"/>
      <c r="G272" s="68" t="s">
        <v>1</v>
      </c>
      <c r="H272" s="67"/>
      <c r="J272" s="64"/>
    </row>
    <row r="274" spans="1:10" x14ac:dyDescent="0.4">
      <c r="A274" s="65" t="s">
        <v>45</v>
      </c>
      <c r="B274" s="66" t="s">
        <v>317</v>
      </c>
      <c r="C274" s="64"/>
      <c r="D274" s="65" t="s">
        <v>170</v>
      </c>
      <c r="E274" s="66" t="s">
        <v>234</v>
      </c>
      <c r="F274" s="64"/>
      <c r="G274" s="65" t="s">
        <v>168</v>
      </c>
      <c r="H274" s="66" t="s">
        <v>317</v>
      </c>
      <c r="I274" s="64"/>
      <c r="J274" s="64"/>
    </row>
    <row r="275" spans="1:10" x14ac:dyDescent="0.4">
      <c r="A275" s="65" t="s">
        <v>11</v>
      </c>
      <c r="B275" s="50">
        <v>-1.0702</v>
      </c>
      <c r="C275" s="64"/>
      <c r="D275" s="65" t="s">
        <v>11</v>
      </c>
      <c r="E275" s="50">
        <v>-1.0550999999999999</v>
      </c>
      <c r="F275" s="64"/>
      <c r="G275" s="65" t="s">
        <v>11</v>
      </c>
      <c r="H275" s="70">
        <v>-1.0599000000000001</v>
      </c>
      <c r="I275" s="65" t="s">
        <v>2</v>
      </c>
      <c r="J275" s="1">
        <v>3.3359999999999999</v>
      </c>
    </row>
    <row r="276" spans="1:10" x14ac:dyDescent="0.4">
      <c r="A276" s="65" t="s">
        <v>20</v>
      </c>
      <c r="B276" s="69">
        <v>35.050697468750009</v>
      </c>
      <c r="C276" s="64"/>
      <c r="D276" s="65" t="s">
        <v>20</v>
      </c>
      <c r="E276" s="67">
        <v>35.594999999999999</v>
      </c>
      <c r="F276" s="64"/>
      <c r="G276" s="65" t="s">
        <v>20</v>
      </c>
      <c r="H276" s="1">
        <v>31.380407233130537</v>
      </c>
      <c r="I276" s="65" t="s">
        <v>249</v>
      </c>
      <c r="J276" s="67">
        <v>6.5118719999999994</v>
      </c>
    </row>
    <row r="277" spans="1:10" x14ac:dyDescent="0.4">
      <c r="A277" s="65" t="s">
        <v>0</v>
      </c>
      <c r="B277" s="67">
        <v>0.113</v>
      </c>
      <c r="C277" s="64"/>
      <c r="D277" s="65" t="s">
        <v>0</v>
      </c>
      <c r="E277" s="67">
        <v>0.113</v>
      </c>
      <c r="F277" s="64"/>
      <c r="G277" s="65" t="s">
        <v>0</v>
      </c>
      <c r="H277" s="67">
        <v>0.113</v>
      </c>
      <c r="I277" s="66" t="s">
        <v>245</v>
      </c>
      <c r="J277" s="1">
        <v>1.952</v>
      </c>
    </row>
    <row r="278" spans="1:10" x14ac:dyDescent="0.4">
      <c r="A278" s="68" t="s">
        <v>1</v>
      </c>
      <c r="B278" s="67">
        <v>3.835</v>
      </c>
      <c r="C278" s="64"/>
      <c r="D278" s="68" t="s">
        <v>1</v>
      </c>
      <c r="E278" s="67">
        <v>3.835</v>
      </c>
      <c r="F278" s="64"/>
      <c r="G278" s="68" t="s">
        <v>1</v>
      </c>
      <c r="H278" s="67">
        <v>3.835</v>
      </c>
      <c r="J278" s="64"/>
    </row>
    <row r="280" spans="1:10" x14ac:dyDescent="0.4">
      <c r="A280" s="65" t="s">
        <v>45</v>
      </c>
      <c r="B280" s="66" t="s">
        <v>140</v>
      </c>
      <c r="C280" s="64"/>
      <c r="D280" s="65" t="s">
        <v>170</v>
      </c>
      <c r="E280" s="66" t="s">
        <v>140</v>
      </c>
      <c r="F280" s="64"/>
      <c r="G280" s="65" t="s">
        <v>168</v>
      </c>
      <c r="H280" s="66" t="s">
        <v>140</v>
      </c>
      <c r="I280" s="64"/>
      <c r="J280" s="64"/>
    </row>
    <row r="281" spans="1:10" x14ac:dyDescent="0.4">
      <c r="A281" s="65" t="s">
        <v>11</v>
      </c>
      <c r="B281" s="50">
        <v>-0.85399999999999998</v>
      </c>
      <c r="C281" s="64"/>
      <c r="D281" s="65" t="s">
        <v>11</v>
      </c>
      <c r="E281" s="50">
        <v>-0.85660000000000003</v>
      </c>
      <c r="F281" s="64"/>
      <c r="G281" s="65" t="s">
        <v>11</v>
      </c>
      <c r="H281" s="70">
        <v>-0.86029999999999995</v>
      </c>
      <c r="I281" s="65" t="s">
        <v>2</v>
      </c>
      <c r="J281" s="67">
        <v>5.5119999999999996</v>
      </c>
    </row>
    <row r="282" spans="1:10" x14ac:dyDescent="0.4">
      <c r="A282" s="65" t="s">
        <v>20</v>
      </c>
      <c r="B282" s="69">
        <v>114.992</v>
      </c>
      <c r="C282" s="64"/>
      <c r="D282" s="65" t="s">
        <v>20</v>
      </c>
      <c r="E282" s="67">
        <v>114.05200000000001</v>
      </c>
      <c r="F282" s="64"/>
      <c r="G282" s="65" t="s">
        <v>20</v>
      </c>
      <c r="H282" s="1">
        <v>117.0235</v>
      </c>
      <c r="I282" s="65" t="s">
        <v>249</v>
      </c>
      <c r="J282" s="67">
        <v>8.8940000000000001</v>
      </c>
    </row>
    <row r="283" spans="1:10" x14ac:dyDescent="0.4">
      <c r="A283" s="65" t="s">
        <v>0</v>
      </c>
      <c r="B283" s="67">
        <v>1.2E-2</v>
      </c>
      <c r="C283" s="64"/>
      <c r="D283" s="65" t="s">
        <v>0</v>
      </c>
      <c r="E283" s="67">
        <v>1.2E-2</v>
      </c>
      <c r="F283" s="64"/>
      <c r="G283" s="65" t="s">
        <v>0</v>
      </c>
      <c r="H283" s="67">
        <v>1.2E-2</v>
      </c>
      <c r="I283" s="64"/>
      <c r="J283" s="64"/>
    </row>
    <row r="284" spans="1:10" x14ac:dyDescent="0.4">
      <c r="A284" s="68" t="s">
        <v>1</v>
      </c>
      <c r="B284" s="67">
        <v>2.29</v>
      </c>
      <c r="C284" s="64"/>
      <c r="D284" s="68" t="s">
        <v>1</v>
      </c>
      <c r="E284" s="67">
        <v>2.29</v>
      </c>
      <c r="F284" s="64"/>
      <c r="G284" s="68" t="s">
        <v>1</v>
      </c>
      <c r="H284" s="67">
        <v>2.29</v>
      </c>
      <c r="J284" s="64"/>
    </row>
    <row r="286" spans="1:10" x14ac:dyDescent="0.4">
      <c r="A286" s="65" t="s">
        <v>45</v>
      </c>
      <c r="B286" s="66" t="s">
        <v>141</v>
      </c>
      <c r="C286" s="64"/>
      <c r="D286" s="65" t="s">
        <v>170</v>
      </c>
      <c r="E286" s="66" t="s">
        <v>141</v>
      </c>
      <c r="F286" s="64"/>
      <c r="G286" s="65" t="s">
        <v>168</v>
      </c>
      <c r="H286" s="66" t="s">
        <v>141</v>
      </c>
      <c r="I286" s="64"/>
      <c r="J286" s="64"/>
    </row>
    <row r="287" spans="1:10" x14ac:dyDescent="0.4">
      <c r="A287" s="65" t="s">
        <v>11</v>
      </c>
      <c r="B287" s="50">
        <v>-1.9059999999999999</v>
      </c>
      <c r="C287" s="64"/>
      <c r="D287" s="65" t="s">
        <v>11</v>
      </c>
      <c r="E287" s="50">
        <v>-1.919</v>
      </c>
      <c r="F287" s="64"/>
      <c r="G287" s="65" t="s">
        <v>11</v>
      </c>
      <c r="H287" s="70">
        <v>-1.903</v>
      </c>
      <c r="I287" s="65" t="s">
        <v>2</v>
      </c>
      <c r="J287" s="67">
        <v>4.4790000000000001</v>
      </c>
    </row>
    <row r="288" spans="1:10" x14ac:dyDescent="0.4">
      <c r="A288" s="65" t="s">
        <v>20</v>
      </c>
      <c r="B288" s="69">
        <v>64.069999999999993</v>
      </c>
      <c r="C288" s="64"/>
      <c r="D288" s="65" t="s">
        <v>20</v>
      </c>
      <c r="E288" s="67">
        <v>63.643000000000001</v>
      </c>
      <c r="F288" s="64"/>
      <c r="G288" s="65" t="s">
        <v>20</v>
      </c>
      <c r="H288" s="1">
        <v>63.853499999999997</v>
      </c>
      <c r="I288" s="65" t="s">
        <v>249</v>
      </c>
      <c r="J288" s="67">
        <v>7.3520000000000003</v>
      </c>
    </row>
    <row r="289" spans="1:10" x14ac:dyDescent="0.4">
      <c r="A289" s="65" t="s">
        <v>0</v>
      </c>
      <c r="B289" s="67">
        <v>5.3999999999999999E-2</v>
      </c>
      <c r="C289" s="64"/>
      <c r="D289" s="65" t="s">
        <v>0</v>
      </c>
      <c r="E289" s="67">
        <v>5.3999999999999999E-2</v>
      </c>
      <c r="F289" s="64"/>
      <c r="G289" s="65" t="s">
        <v>0</v>
      </c>
      <c r="H289" s="67">
        <v>5.3999999999999999E-2</v>
      </c>
      <c r="I289" s="64"/>
      <c r="J289" s="64"/>
    </row>
    <row r="290" spans="1:10" x14ac:dyDescent="0.4">
      <c r="A290" s="68" t="s">
        <v>1</v>
      </c>
      <c r="B290" s="67">
        <v>1.897</v>
      </c>
      <c r="C290" s="64"/>
      <c r="D290" s="68" t="s">
        <v>1</v>
      </c>
      <c r="E290" s="67">
        <v>1.897</v>
      </c>
      <c r="F290" s="64"/>
      <c r="G290" s="68" t="s">
        <v>1</v>
      </c>
      <c r="H290" s="67">
        <v>1.897</v>
      </c>
      <c r="J290" s="64"/>
    </row>
    <row r="292" spans="1:10" x14ac:dyDescent="0.4">
      <c r="A292" s="65" t="s">
        <v>45</v>
      </c>
      <c r="B292" s="66" t="s">
        <v>204</v>
      </c>
      <c r="C292" s="64"/>
      <c r="D292" s="65" t="s">
        <v>170</v>
      </c>
      <c r="E292" s="66" t="s">
        <v>204</v>
      </c>
      <c r="F292" s="64"/>
      <c r="G292" s="65" t="s">
        <v>168</v>
      </c>
      <c r="H292" s="66" t="s">
        <v>318</v>
      </c>
      <c r="I292" s="64"/>
      <c r="J292" s="64"/>
    </row>
    <row r="293" spans="1:10" x14ac:dyDescent="0.4">
      <c r="A293" s="65" t="s">
        <v>11</v>
      </c>
      <c r="B293" s="50">
        <v>-4.9352999999999998</v>
      </c>
      <c r="C293" s="64"/>
      <c r="D293" s="65" t="s">
        <v>11</v>
      </c>
      <c r="E293" s="50">
        <v>-4.8025000000000002</v>
      </c>
      <c r="F293" s="64"/>
      <c r="G293" s="65" t="s">
        <v>11</v>
      </c>
      <c r="H293" s="70">
        <v>-4.8817000000000004</v>
      </c>
      <c r="I293" s="65" t="s">
        <v>2</v>
      </c>
      <c r="J293" s="67">
        <v>3.7530000000000001</v>
      </c>
    </row>
    <row r="294" spans="1:10" x14ac:dyDescent="0.4">
      <c r="A294" s="65" t="s">
        <v>20</v>
      </c>
      <c r="B294" s="69">
        <v>37.030999999999999</v>
      </c>
      <c r="C294" s="64"/>
      <c r="D294" s="65" t="s">
        <v>20</v>
      </c>
      <c r="E294" s="67">
        <v>37.673000000000002</v>
      </c>
      <c r="F294" s="64"/>
      <c r="G294" s="65" t="s">
        <v>20</v>
      </c>
      <c r="H294" s="1">
        <v>37.241218494145805</v>
      </c>
      <c r="I294" s="65" t="s">
        <v>249</v>
      </c>
      <c r="J294" s="67">
        <v>6.1061310000000004</v>
      </c>
    </row>
    <row r="295" spans="1:10" x14ac:dyDescent="0.4">
      <c r="A295" s="65" t="s">
        <v>0</v>
      </c>
      <c r="B295" s="67">
        <v>0.155</v>
      </c>
      <c r="C295" s="64"/>
      <c r="D295" s="65" t="s">
        <v>0</v>
      </c>
      <c r="E295" s="67">
        <v>0.155</v>
      </c>
      <c r="F295" s="64"/>
      <c r="G295" s="65" t="s">
        <v>0</v>
      </c>
      <c r="H295" s="67">
        <v>0.155</v>
      </c>
      <c r="I295" s="66" t="s">
        <v>245</v>
      </c>
      <c r="J295" s="1">
        <v>1.627</v>
      </c>
    </row>
    <row r="296" spans="1:10" x14ac:dyDescent="0.4">
      <c r="A296" s="68" t="s">
        <v>1</v>
      </c>
      <c r="B296" s="67">
        <v>1.5609999999999999</v>
      </c>
      <c r="C296" s="64"/>
      <c r="D296" s="68" t="s">
        <v>1</v>
      </c>
      <c r="E296" s="67">
        <v>1.5609999999999999</v>
      </c>
      <c r="F296" s="64"/>
      <c r="G296" s="68" t="s">
        <v>1</v>
      </c>
      <c r="H296" s="67">
        <v>1.5609999999999999</v>
      </c>
      <c r="J296" s="64"/>
    </row>
    <row r="298" spans="1:10" x14ac:dyDescent="0.4">
      <c r="A298" s="65" t="s">
        <v>45</v>
      </c>
      <c r="B298" s="66" t="s">
        <v>142</v>
      </c>
      <c r="C298" s="64"/>
      <c r="D298" s="65" t="s">
        <v>170</v>
      </c>
      <c r="E298" s="66" t="s">
        <v>142</v>
      </c>
      <c r="F298" s="64"/>
      <c r="G298" s="65" t="s">
        <v>168</v>
      </c>
      <c r="H298" s="66" t="s">
        <v>142</v>
      </c>
      <c r="I298" s="64"/>
      <c r="J298" s="64"/>
    </row>
    <row r="299" spans="1:10" x14ac:dyDescent="0.4">
      <c r="A299" s="65" t="s">
        <v>11</v>
      </c>
      <c r="B299" s="50">
        <v>-5.9314999999999998</v>
      </c>
      <c r="C299" s="64"/>
      <c r="D299" s="65" t="s">
        <v>11</v>
      </c>
      <c r="E299" s="50">
        <v>-4.8025000000000002</v>
      </c>
      <c r="F299" s="64"/>
      <c r="G299" s="65" t="s">
        <v>11</v>
      </c>
      <c r="H299" s="70">
        <v>-5.8357999999999999</v>
      </c>
      <c r="I299" s="65" t="s">
        <v>2</v>
      </c>
      <c r="J299" s="67">
        <v>3.2610000000000001</v>
      </c>
    </row>
    <row r="300" spans="1:10" x14ac:dyDescent="0.4">
      <c r="A300" s="65" t="s">
        <v>20</v>
      </c>
      <c r="B300" s="69">
        <v>26.295999999999999</v>
      </c>
      <c r="C300" s="64"/>
      <c r="D300" s="65" t="s">
        <v>20</v>
      </c>
      <c r="E300" s="67">
        <v>37.673000000000002</v>
      </c>
      <c r="F300" s="64"/>
      <c r="G300" s="65" t="s">
        <v>20</v>
      </c>
      <c r="H300" s="1">
        <v>26.506499999999999</v>
      </c>
      <c r="I300" s="65" t="s">
        <v>249</v>
      </c>
      <c r="J300" s="67">
        <v>5.7560000000000002</v>
      </c>
    </row>
    <row r="301" spans="1:10" x14ac:dyDescent="0.4">
      <c r="A301" s="65" t="s">
        <v>0</v>
      </c>
      <c r="B301" s="67">
        <v>0.24399999999999999</v>
      </c>
      <c r="C301" s="64"/>
      <c r="D301" s="65" t="s">
        <v>0</v>
      </c>
      <c r="E301" s="67">
        <v>0.24399999999999999</v>
      </c>
      <c r="F301" s="64"/>
      <c r="G301" s="65" t="s">
        <v>0</v>
      </c>
      <c r="H301" s="67">
        <v>0.24399999999999999</v>
      </c>
      <c r="I301" s="64"/>
      <c r="J301" s="64"/>
    </row>
    <row r="302" spans="1:10" x14ac:dyDescent="0.4">
      <c r="A302" s="68" t="s">
        <v>1</v>
      </c>
      <c r="B302" s="67">
        <v>3.3029999999999999</v>
      </c>
      <c r="C302" s="64"/>
      <c r="D302" s="68" t="s">
        <v>1</v>
      </c>
      <c r="E302" s="67">
        <v>3.3029999999999999</v>
      </c>
      <c r="F302" s="64"/>
      <c r="G302" s="68" t="s">
        <v>1</v>
      </c>
      <c r="H302" s="67">
        <v>3.3029999999999999</v>
      </c>
      <c r="J302" s="64"/>
    </row>
    <row r="304" spans="1:10" x14ac:dyDescent="0.4">
      <c r="A304" s="65" t="s">
        <v>45</v>
      </c>
      <c r="B304" s="66" t="s">
        <v>205</v>
      </c>
      <c r="C304" s="64"/>
      <c r="D304" s="65" t="s">
        <v>170</v>
      </c>
      <c r="E304" s="66" t="s">
        <v>205</v>
      </c>
      <c r="F304" s="64"/>
      <c r="G304" s="65" t="s">
        <v>168</v>
      </c>
      <c r="H304" s="66" t="s">
        <v>205</v>
      </c>
      <c r="I304" s="64"/>
      <c r="J304" s="64"/>
    </row>
    <row r="305" spans="1:10" x14ac:dyDescent="0.4">
      <c r="A305" s="65" t="s">
        <v>11</v>
      </c>
      <c r="B305" s="50">
        <v>-4.7728999999999999</v>
      </c>
      <c r="C305" s="64"/>
      <c r="D305" s="65" t="s">
        <v>11</v>
      </c>
      <c r="E305" s="50">
        <v>-4.6452999999999998</v>
      </c>
      <c r="F305" s="64"/>
      <c r="G305" s="65" t="s">
        <v>11</v>
      </c>
      <c r="H305" s="70">
        <v>-4.7519999999999998</v>
      </c>
      <c r="I305" s="65" t="s">
        <v>2</v>
      </c>
      <c r="J305" s="67">
        <v>3.766</v>
      </c>
    </row>
    <row r="306" spans="1:10" x14ac:dyDescent="0.4">
      <c r="A306" s="65" t="s">
        <v>20</v>
      </c>
      <c r="B306" s="69">
        <v>36.56</v>
      </c>
      <c r="C306" s="64"/>
      <c r="D306" s="65" t="s">
        <v>20</v>
      </c>
      <c r="E306" s="67">
        <v>36.375</v>
      </c>
      <c r="F306" s="64"/>
      <c r="G306" s="65" t="s">
        <v>20</v>
      </c>
      <c r="H306" s="1">
        <v>36.521500000000003</v>
      </c>
      <c r="I306" s="65" t="s">
        <v>249</v>
      </c>
      <c r="J306" s="67">
        <v>5.9480000000000004</v>
      </c>
    </row>
    <row r="307" spans="1:10" x14ac:dyDescent="0.4">
      <c r="A307" s="65" t="s">
        <v>0</v>
      </c>
      <c r="B307" s="67">
        <v>0.19600000000000001</v>
      </c>
      <c r="C307" s="64"/>
      <c r="D307" s="65" t="s">
        <v>0</v>
      </c>
      <c r="E307" s="67">
        <v>0.19600000000000001</v>
      </c>
      <c r="F307" s="64"/>
      <c r="G307" s="65" t="s">
        <v>0</v>
      </c>
      <c r="H307" s="67">
        <v>0.19600000000000001</v>
      </c>
      <c r="I307" s="64"/>
      <c r="J307" s="64"/>
    </row>
    <row r="308" spans="1:10" x14ac:dyDescent="0.4">
      <c r="A308" s="68" t="s">
        <v>1</v>
      </c>
      <c r="B308" s="67">
        <v>1.9350000000000001</v>
      </c>
      <c r="C308" s="64"/>
      <c r="D308" s="68" t="s">
        <v>1</v>
      </c>
      <c r="E308" s="67">
        <v>1.9350000000000001</v>
      </c>
      <c r="F308" s="64"/>
      <c r="G308" s="68" t="s">
        <v>1</v>
      </c>
      <c r="H308" s="67">
        <v>1.9350000000000001</v>
      </c>
      <c r="J308" s="64"/>
    </row>
    <row r="310" spans="1:10" x14ac:dyDescent="0.4">
      <c r="A310" s="65" t="s">
        <v>45</v>
      </c>
      <c r="B310" s="66" t="s">
        <v>160</v>
      </c>
      <c r="C310" s="64"/>
      <c r="D310" s="65" t="s">
        <v>170</v>
      </c>
      <c r="E310" s="66" t="s">
        <v>160</v>
      </c>
      <c r="F310" s="64"/>
      <c r="G310" s="65" t="s">
        <v>168</v>
      </c>
      <c r="H310" s="66" t="s">
        <v>319</v>
      </c>
      <c r="I310" s="64"/>
      <c r="J310" s="64"/>
    </row>
    <row r="311" spans="1:10" x14ac:dyDescent="0.4">
      <c r="A311" s="65" t="s">
        <v>11</v>
      </c>
      <c r="B311" s="50">
        <v>-4.7591000000000001</v>
      </c>
      <c r="C311" s="64"/>
      <c r="D311" s="65" t="s">
        <v>11</v>
      </c>
      <c r="E311" s="50">
        <v>-4.6281999999999996</v>
      </c>
      <c r="F311" s="64"/>
      <c r="G311" s="65" t="s">
        <v>11</v>
      </c>
      <c r="H311" s="70">
        <v>-4.6833999999999998</v>
      </c>
      <c r="I311" s="65" t="s">
        <v>2</v>
      </c>
      <c r="J311" s="1">
        <v>3.6840000000000002</v>
      </c>
    </row>
    <row r="312" spans="1:10" x14ac:dyDescent="0.4">
      <c r="A312" s="65" t="s">
        <v>20</v>
      </c>
      <c r="B312" s="69">
        <v>35.473999999999997</v>
      </c>
      <c r="C312" s="64"/>
      <c r="D312" s="65" t="s">
        <v>20</v>
      </c>
      <c r="E312" s="67">
        <v>35.308</v>
      </c>
      <c r="F312" s="64"/>
      <c r="G312" s="65" t="s">
        <v>20</v>
      </c>
      <c r="H312" s="1">
        <v>35.008178967962941</v>
      </c>
      <c r="I312" s="65" t="s">
        <v>249</v>
      </c>
      <c r="J312" s="67">
        <f>J311*J313</f>
        <v>5.9570280000000002</v>
      </c>
    </row>
    <row r="313" spans="1:10" x14ac:dyDescent="0.4">
      <c r="A313" s="65" t="s">
        <v>0</v>
      </c>
      <c r="B313" s="67">
        <v>0.20599999999999999</v>
      </c>
      <c r="C313" s="64"/>
      <c r="D313" s="65" t="s">
        <v>0</v>
      </c>
      <c r="E313" s="67">
        <v>0.20599999999999999</v>
      </c>
      <c r="F313" s="64"/>
      <c r="G313" s="65" t="s">
        <v>0</v>
      </c>
      <c r="H313" s="67">
        <v>0.20599999999999999</v>
      </c>
      <c r="I313" s="66" t="s">
        <v>245</v>
      </c>
      <c r="J313" s="1">
        <v>1.617</v>
      </c>
    </row>
    <row r="314" spans="1:10" x14ac:dyDescent="0.4">
      <c r="A314" s="68" t="s">
        <v>1</v>
      </c>
      <c r="B314" s="67">
        <v>1.94</v>
      </c>
      <c r="C314" s="64"/>
      <c r="D314" s="68" t="s">
        <v>1</v>
      </c>
      <c r="E314" s="67">
        <v>1.94</v>
      </c>
      <c r="F314" s="64"/>
      <c r="G314" s="68" t="s">
        <v>1</v>
      </c>
      <c r="H314" s="67">
        <v>1.94</v>
      </c>
      <c r="J314" s="64"/>
    </row>
    <row r="316" spans="1:10" x14ac:dyDescent="0.4">
      <c r="A316" s="65" t="s">
        <v>45</v>
      </c>
      <c r="B316" s="66" t="s">
        <v>206</v>
      </c>
      <c r="C316" s="64"/>
      <c r="D316" s="65" t="s">
        <v>170</v>
      </c>
      <c r="E316" s="66" t="s">
        <v>320</v>
      </c>
      <c r="F316" s="64"/>
      <c r="G316" s="65" t="s">
        <v>168</v>
      </c>
      <c r="H316" s="66" t="s">
        <v>320</v>
      </c>
      <c r="I316" s="64"/>
      <c r="J316" s="64"/>
    </row>
    <row r="317" spans="1:10" x14ac:dyDescent="0.4">
      <c r="A317" s="65" t="s">
        <v>11</v>
      </c>
      <c r="B317" s="50">
        <v>-4.7409999999999997</v>
      </c>
      <c r="C317" s="64"/>
      <c r="D317" s="65" t="s">
        <v>11</v>
      </c>
      <c r="E317" s="50">
        <v>-4.5435999999999996</v>
      </c>
      <c r="F317" s="64"/>
      <c r="G317" s="65" t="s">
        <v>11</v>
      </c>
      <c r="H317" s="70">
        <v>-4.6551999999999998</v>
      </c>
      <c r="I317" s="65" t="s">
        <v>2</v>
      </c>
      <c r="J317" s="1">
        <v>3.6739999999999999</v>
      </c>
    </row>
    <row r="318" spans="1:10" x14ac:dyDescent="0.4">
      <c r="A318" s="65" t="s">
        <v>20</v>
      </c>
      <c r="B318" s="69">
        <v>34.51</v>
      </c>
      <c r="C318" s="64"/>
      <c r="D318" s="65" t="s">
        <v>20</v>
      </c>
      <c r="E318" s="67">
        <v>34.359738368000002</v>
      </c>
      <c r="F318" s="64"/>
      <c r="G318" s="65" t="s">
        <v>20</v>
      </c>
      <c r="H318" s="1">
        <v>34.487652420399669</v>
      </c>
      <c r="I318" s="65" t="s">
        <v>249</v>
      </c>
      <c r="J318" s="1">
        <v>5.9004440000000002</v>
      </c>
    </row>
    <row r="319" spans="1:10" x14ac:dyDescent="0.4">
      <c r="A319" s="65" t="s">
        <v>0</v>
      </c>
      <c r="B319" s="67">
        <v>0.215</v>
      </c>
      <c r="C319" s="64"/>
      <c r="D319" s="65" t="s">
        <v>0</v>
      </c>
      <c r="E319" s="67">
        <v>0.215</v>
      </c>
      <c r="F319" s="64"/>
      <c r="G319" s="65" t="s">
        <v>0</v>
      </c>
      <c r="H319" s="67">
        <v>0.215</v>
      </c>
      <c r="I319" s="66" t="s">
        <v>245</v>
      </c>
      <c r="J319" s="1">
        <v>1.6060000000000001</v>
      </c>
    </row>
    <row r="320" spans="1:10" x14ac:dyDescent="0.4">
      <c r="A320" s="68" t="s">
        <v>1</v>
      </c>
      <c r="B320" s="67">
        <v>1.968</v>
      </c>
      <c r="C320" s="64"/>
      <c r="D320" s="68" t="s">
        <v>1</v>
      </c>
      <c r="E320" s="67">
        <v>1.968</v>
      </c>
      <c r="F320" s="64"/>
      <c r="G320" s="68" t="s">
        <v>1</v>
      </c>
      <c r="H320" s="67">
        <v>1.968</v>
      </c>
      <c r="J320" s="64"/>
    </row>
    <row r="322" spans="1:10" x14ac:dyDescent="0.4">
      <c r="A322" s="65" t="s">
        <v>45</v>
      </c>
      <c r="B322" s="66" t="s">
        <v>207</v>
      </c>
      <c r="C322" s="64"/>
      <c r="D322" s="65" t="s">
        <v>170</v>
      </c>
      <c r="E322" s="66" t="s">
        <v>321</v>
      </c>
      <c r="F322" s="64"/>
      <c r="G322" s="65" t="s">
        <v>168</v>
      </c>
      <c r="H322" s="66" t="s">
        <v>207</v>
      </c>
      <c r="I322" s="64"/>
      <c r="J322" s="64"/>
    </row>
    <row r="323" spans="1:10" x14ac:dyDescent="0.4">
      <c r="A323" s="65" t="s">
        <v>11</v>
      </c>
      <c r="B323" s="50">
        <v>-4.7081</v>
      </c>
      <c r="C323" s="64"/>
      <c r="D323" s="65" t="s">
        <v>11</v>
      </c>
      <c r="E323" s="50">
        <v>-4.4984000000000002</v>
      </c>
      <c r="F323" s="64"/>
      <c r="G323" s="65" t="s">
        <v>11</v>
      </c>
      <c r="H323" s="70">
        <v>-4.6965000000000003</v>
      </c>
      <c r="I323" s="65" t="s">
        <v>2</v>
      </c>
      <c r="J323" s="67">
        <v>3.6819999999999999</v>
      </c>
    </row>
    <row r="324" spans="1:10" x14ac:dyDescent="0.4">
      <c r="A324" s="65" t="s">
        <v>20</v>
      </c>
      <c r="B324" s="69">
        <v>34.261000000000003</v>
      </c>
      <c r="C324" s="64"/>
      <c r="D324" s="65" t="s">
        <v>20</v>
      </c>
      <c r="E324" s="67">
        <v>33.610279748000004</v>
      </c>
      <c r="F324" s="64"/>
      <c r="G324" s="65" t="s">
        <v>20</v>
      </c>
      <c r="H324" s="1">
        <v>34.336500000000001</v>
      </c>
      <c r="I324" s="65" t="s">
        <v>249</v>
      </c>
      <c r="J324" s="67">
        <v>5.85</v>
      </c>
    </row>
    <row r="325" spans="1:10" x14ac:dyDescent="0.4">
      <c r="A325" s="65" t="s">
        <v>0</v>
      </c>
      <c r="B325" s="67">
        <v>0.222</v>
      </c>
      <c r="C325" s="64"/>
      <c r="D325" s="65" t="s">
        <v>0</v>
      </c>
      <c r="E325" s="67">
        <v>0.222</v>
      </c>
      <c r="F325" s="64"/>
      <c r="G325" s="65" t="s">
        <v>0</v>
      </c>
      <c r="H325" s="67">
        <v>0.222</v>
      </c>
      <c r="I325" s="64"/>
      <c r="J325" s="64"/>
    </row>
    <row r="326" spans="1:10" x14ac:dyDescent="0.4">
      <c r="A326" s="68" t="s">
        <v>1</v>
      </c>
      <c r="B326" s="67">
        <v>2.0339999999999998</v>
      </c>
      <c r="C326" s="64"/>
      <c r="D326" s="68" t="s">
        <v>1</v>
      </c>
      <c r="E326" s="67">
        <v>2.0339999999999998</v>
      </c>
      <c r="F326" s="64"/>
      <c r="G326" s="68" t="s">
        <v>1</v>
      </c>
      <c r="H326" s="67">
        <v>2.0339999999999998</v>
      </c>
      <c r="J326" s="64"/>
    </row>
    <row r="328" spans="1:10" x14ac:dyDescent="0.4">
      <c r="A328" s="65" t="s">
        <v>45</v>
      </c>
      <c r="B328" s="66" t="s">
        <v>143</v>
      </c>
      <c r="C328" s="64"/>
      <c r="D328" s="65" t="s">
        <v>170</v>
      </c>
      <c r="E328" s="66" t="s">
        <v>143</v>
      </c>
      <c r="F328" s="64"/>
      <c r="G328" s="65" t="s">
        <v>168</v>
      </c>
      <c r="H328" s="66" t="s">
        <v>143</v>
      </c>
      <c r="I328" s="64"/>
      <c r="J328" s="64"/>
    </row>
    <row r="329" spans="1:10" x14ac:dyDescent="0.4">
      <c r="A329" s="65" t="s">
        <v>11</v>
      </c>
      <c r="B329" s="50">
        <v>-10.2569</v>
      </c>
      <c r="C329" s="64"/>
      <c r="D329" s="65" t="s">
        <v>11</v>
      </c>
      <c r="E329" s="50">
        <v>-10.207000000000001</v>
      </c>
      <c r="F329" s="64"/>
      <c r="G329" s="65" t="s">
        <v>11</v>
      </c>
      <c r="H329" s="50">
        <v>-10.246499999999999</v>
      </c>
      <c r="I329" s="65" t="s">
        <v>2</v>
      </c>
      <c r="J329" s="67">
        <v>4.0510000000000002</v>
      </c>
    </row>
    <row r="330" spans="1:10" x14ac:dyDescent="0.4">
      <c r="A330" s="65" t="s">
        <v>20</v>
      </c>
      <c r="B330" s="69">
        <v>41.97</v>
      </c>
      <c r="C330" s="64"/>
      <c r="D330" s="65" t="s">
        <v>20</v>
      </c>
      <c r="E330" s="67">
        <v>49.917000000000002</v>
      </c>
      <c r="F330" s="64"/>
      <c r="G330" s="65" t="s">
        <v>20</v>
      </c>
      <c r="H330" s="1">
        <f>92.558/2</f>
        <v>46.279000000000003</v>
      </c>
      <c r="I330" s="65" t="s">
        <v>249</v>
      </c>
      <c r="J330" s="67">
        <v>6.5140000000000002</v>
      </c>
    </row>
    <row r="331" spans="1:10" x14ac:dyDescent="0.4">
      <c r="A331" s="65" t="s">
        <v>0</v>
      </c>
      <c r="B331" s="67">
        <v>8.5999999999999993E-2</v>
      </c>
      <c r="C331" s="64"/>
      <c r="D331" s="65" t="s">
        <v>0</v>
      </c>
      <c r="E331" s="67">
        <v>0.222</v>
      </c>
      <c r="F331" s="64"/>
      <c r="G331" s="65" t="s">
        <v>0</v>
      </c>
      <c r="H331" s="67">
        <v>0.222</v>
      </c>
      <c r="I331" s="64"/>
      <c r="J331" s="64"/>
    </row>
    <row r="332" spans="1:10" x14ac:dyDescent="0.4">
      <c r="A332" s="68" t="s">
        <v>1</v>
      </c>
      <c r="B332" s="67">
        <v>2.0790000000000002</v>
      </c>
      <c r="C332" s="64"/>
      <c r="D332" s="68" t="s">
        <v>1</v>
      </c>
      <c r="E332" s="67">
        <v>2.0339999999999998</v>
      </c>
      <c r="F332" s="64"/>
      <c r="G332" s="68" t="s">
        <v>1</v>
      </c>
      <c r="H332" s="67">
        <v>2.0339999999999998</v>
      </c>
      <c r="J332" s="64"/>
    </row>
    <row r="334" spans="1:10" x14ac:dyDescent="0.4">
      <c r="A334" s="65" t="s">
        <v>45</v>
      </c>
      <c r="B334" s="66" t="s">
        <v>144</v>
      </c>
      <c r="C334" s="64"/>
      <c r="D334" s="65" t="s">
        <v>170</v>
      </c>
      <c r="E334" s="66" t="s">
        <v>144</v>
      </c>
      <c r="F334" s="64"/>
      <c r="G334" s="65" t="s">
        <v>168</v>
      </c>
      <c r="H334" s="66" t="s">
        <v>144</v>
      </c>
      <c r="I334" s="64"/>
      <c r="J334" s="64"/>
    </row>
    <row r="335" spans="1:10" x14ac:dyDescent="0.4">
      <c r="A335" s="65" t="s">
        <v>11</v>
      </c>
      <c r="B335" s="50">
        <v>-14.027699999999999</v>
      </c>
      <c r="C335" s="64"/>
      <c r="D335" s="65" t="s">
        <v>11</v>
      </c>
      <c r="E335" s="50">
        <v>-13.9885</v>
      </c>
      <c r="F335" s="64"/>
      <c r="G335" s="65" t="s">
        <v>11</v>
      </c>
      <c r="H335" s="50">
        <v>-14.0761</v>
      </c>
      <c r="I335" s="65" t="s">
        <v>2</v>
      </c>
      <c r="J335" s="67">
        <v>3.6139999999999999</v>
      </c>
    </row>
    <row r="336" spans="1:10" x14ac:dyDescent="0.4">
      <c r="A336" s="65" t="s">
        <v>20</v>
      </c>
      <c r="B336" s="69">
        <v>32.067</v>
      </c>
      <c r="C336" s="64"/>
      <c r="D336" s="65" t="s">
        <v>20</v>
      </c>
      <c r="E336" s="67">
        <v>32.893000000000001</v>
      </c>
      <c r="F336" s="64"/>
      <c r="G336" s="65" t="s">
        <v>20</v>
      </c>
      <c r="H336" s="1">
        <v>32.631999999999998</v>
      </c>
      <c r="I336" s="65" t="s">
        <v>249</v>
      </c>
      <c r="J336" s="67">
        <v>5.77</v>
      </c>
    </row>
    <row r="337" spans="1:10" x14ac:dyDescent="0.4">
      <c r="A337" s="65" t="s">
        <v>0</v>
      </c>
      <c r="B337" s="67">
        <v>0.20499999999999999</v>
      </c>
      <c r="C337" s="64"/>
      <c r="D337" s="65" t="s">
        <v>0</v>
      </c>
      <c r="E337" s="67">
        <v>0.20499999999999999</v>
      </c>
      <c r="F337" s="64"/>
      <c r="G337" s="65" t="s">
        <v>0</v>
      </c>
      <c r="H337" s="67">
        <v>0.20499999999999999</v>
      </c>
      <c r="I337" s="64"/>
      <c r="J337" s="64"/>
    </row>
    <row r="338" spans="1:10" x14ac:dyDescent="0.4">
      <c r="A338" s="68" t="s">
        <v>1</v>
      </c>
      <c r="B338" s="67">
        <v>1.9410000000000001</v>
      </c>
      <c r="C338" s="64"/>
      <c r="D338" s="68" t="s">
        <v>1</v>
      </c>
      <c r="E338" s="67">
        <v>1.9410000000000001</v>
      </c>
      <c r="F338" s="64"/>
      <c r="G338" s="68" t="s">
        <v>1</v>
      </c>
      <c r="H338" s="67">
        <v>1.9410000000000001</v>
      </c>
      <c r="J338" s="64"/>
    </row>
    <row r="340" spans="1:10" x14ac:dyDescent="0.4">
      <c r="A340" s="65" t="s">
        <v>45</v>
      </c>
      <c r="B340" s="66" t="s">
        <v>208</v>
      </c>
      <c r="C340" s="64"/>
      <c r="D340" s="65" t="s">
        <v>170</v>
      </c>
      <c r="E340" s="66" t="s">
        <v>208</v>
      </c>
      <c r="F340" s="64"/>
      <c r="G340" s="65" t="s">
        <v>168</v>
      </c>
      <c r="H340" s="66" t="s">
        <v>208</v>
      </c>
      <c r="I340" s="64"/>
      <c r="J340" s="64"/>
    </row>
    <row r="341" spans="1:10" x14ac:dyDescent="0.4">
      <c r="A341" s="65" t="s">
        <v>11</v>
      </c>
      <c r="B341" s="50">
        <v>-4.6154999999999999</v>
      </c>
      <c r="C341" s="64"/>
      <c r="D341" s="65" t="s">
        <v>11</v>
      </c>
      <c r="E341" s="50">
        <v>-4.4863</v>
      </c>
      <c r="F341" s="64"/>
      <c r="G341" s="65" t="s">
        <v>11</v>
      </c>
      <c r="H341" s="50">
        <v>-4.6154999999999999</v>
      </c>
      <c r="I341" s="65" t="s">
        <v>2</v>
      </c>
      <c r="J341" s="67">
        <v>3.64</v>
      </c>
    </row>
    <row r="342" spans="1:10" x14ac:dyDescent="0.4">
      <c r="A342" s="65" t="s">
        <v>20</v>
      </c>
      <c r="B342" s="69">
        <v>31.927</v>
      </c>
      <c r="C342" s="64"/>
      <c r="D342" s="65" t="s">
        <v>20</v>
      </c>
      <c r="E342" s="67">
        <v>32.481999999999999</v>
      </c>
      <c r="F342" s="64"/>
      <c r="G342" s="65" t="s">
        <v>20</v>
      </c>
      <c r="H342" s="1">
        <v>32.5</v>
      </c>
      <c r="I342" s="65" t="s">
        <v>249</v>
      </c>
      <c r="J342" s="67">
        <v>5.6639999999999997</v>
      </c>
    </row>
    <row r="343" spans="1:10" x14ac:dyDescent="0.4">
      <c r="A343" s="65" t="s">
        <v>0</v>
      </c>
      <c r="B343" s="67">
        <v>0.245</v>
      </c>
      <c r="C343" s="64"/>
      <c r="D343" s="65" t="s">
        <v>0</v>
      </c>
      <c r="E343" s="67">
        <v>0.245</v>
      </c>
      <c r="F343" s="64"/>
      <c r="G343" s="65" t="s">
        <v>0</v>
      </c>
      <c r="H343" s="67">
        <v>0.245</v>
      </c>
      <c r="I343" s="64"/>
      <c r="J343" s="64"/>
    </row>
    <row r="344" spans="1:10" x14ac:dyDescent="0.4">
      <c r="A344" s="68" t="s">
        <v>1</v>
      </c>
      <c r="B344" s="67">
        <v>2.1549999999999998</v>
      </c>
      <c r="C344" s="64"/>
      <c r="D344" s="68" t="s">
        <v>1</v>
      </c>
      <c r="E344" s="67">
        <v>2.1549999999999998</v>
      </c>
      <c r="F344" s="64"/>
      <c r="G344" s="68" t="s">
        <v>1</v>
      </c>
      <c r="H344" s="67">
        <v>2.1549999999999998</v>
      </c>
      <c r="J344" s="64"/>
    </row>
    <row r="346" spans="1:10" x14ac:dyDescent="0.4">
      <c r="A346" s="65" t="s">
        <v>45</v>
      </c>
      <c r="B346" s="66" t="s">
        <v>145</v>
      </c>
      <c r="C346" s="64"/>
      <c r="D346" s="65" t="s">
        <v>170</v>
      </c>
      <c r="E346" s="66" t="s">
        <v>145</v>
      </c>
      <c r="F346" s="64"/>
      <c r="G346" s="65" t="s">
        <v>168</v>
      </c>
      <c r="H346" s="66" t="s">
        <v>145</v>
      </c>
      <c r="I346" s="64"/>
      <c r="J346" s="64"/>
    </row>
    <row r="347" spans="1:10" x14ac:dyDescent="0.4">
      <c r="A347" s="65" t="s">
        <v>11</v>
      </c>
      <c r="B347" s="50">
        <v>-4.5854999999999997</v>
      </c>
      <c r="C347" s="64"/>
      <c r="D347" s="65" t="s">
        <v>11</v>
      </c>
      <c r="E347" s="50">
        <v>-4.4598000000000004</v>
      </c>
      <c r="F347" s="64"/>
      <c r="G347" s="65" t="s">
        <v>11</v>
      </c>
      <c r="H347" s="50">
        <v>-4.5872999999999999</v>
      </c>
      <c r="I347" s="65" t="s">
        <v>2</v>
      </c>
      <c r="J347" s="67">
        <v>3.6269999999999998</v>
      </c>
    </row>
    <row r="348" spans="1:10" x14ac:dyDescent="0.4">
      <c r="A348" s="65" t="s">
        <v>20</v>
      </c>
      <c r="B348" s="69">
        <v>31.471</v>
      </c>
      <c r="C348" s="64"/>
      <c r="D348" s="65" t="s">
        <v>20</v>
      </c>
      <c r="E348" s="67">
        <v>32.030999999999999</v>
      </c>
      <c r="F348" s="64"/>
      <c r="G348" s="65" t="s">
        <v>20</v>
      </c>
      <c r="H348" s="1">
        <v>31.987500000000001</v>
      </c>
      <c r="I348" s="65" t="s">
        <v>249</v>
      </c>
      <c r="J348" s="67">
        <v>5.6159999999999997</v>
      </c>
    </row>
    <row r="349" spans="1:10" x14ac:dyDescent="0.4">
      <c r="A349" s="65" t="s">
        <v>0</v>
      </c>
      <c r="B349" s="67">
        <v>0.252</v>
      </c>
      <c r="C349" s="64"/>
      <c r="D349" s="65" t="s">
        <v>0</v>
      </c>
      <c r="E349" s="67">
        <v>0.252</v>
      </c>
      <c r="F349" s="64"/>
      <c r="G349" s="65" t="s">
        <v>0</v>
      </c>
      <c r="H349" s="67">
        <v>0.252</v>
      </c>
      <c r="I349" s="64"/>
      <c r="J349" s="64"/>
    </row>
    <row r="350" spans="1:10" x14ac:dyDescent="0.4">
      <c r="A350" s="68" t="s">
        <v>1</v>
      </c>
      <c r="B350" s="67">
        <v>2.173</v>
      </c>
      <c r="C350" s="64"/>
      <c r="D350" s="68" t="s">
        <v>1</v>
      </c>
      <c r="E350" s="67">
        <v>2.173</v>
      </c>
      <c r="F350" s="64"/>
      <c r="G350" s="68" t="s">
        <v>1</v>
      </c>
      <c r="H350" s="67">
        <v>2.173</v>
      </c>
      <c r="J350" s="64"/>
    </row>
    <row r="352" spans="1:10" x14ac:dyDescent="0.4">
      <c r="A352" s="65" t="s">
        <v>45</v>
      </c>
      <c r="B352" s="66" t="s">
        <v>209</v>
      </c>
      <c r="C352" s="64"/>
      <c r="D352" s="65" t="s">
        <v>170</v>
      </c>
      <c r="E352" s="66" t="s">
        <v>209</v>
      </c>
      <c r="F352" s="64"/>
      <c r="G352" s="65" t="s">
        <v>168</v>
      </c>
      <c r="H352" s="66" t="s">
        <v>209</v>
      </c>
      <c r="I352" s="64"/>
      <c r="J352" s="64"/>
    </row>
    <row r="353" spans="1:12" x14ac:dyDescent="0.4">
      <c r="A353" s="65" t="s">
        <v>11</v>
      </c>
      <c r="B353" s="50">
        <v>-4.5587</v>
      </c>
      <c r="C353" s="64"/>
      <c r="D353" s="65" t="s">
        <v>11</v>
      </c>
      <c r="E353" s="50">
        <v>-4.4374000000000002</v>
      </c>
      <c r="F353" s="64"/>
      <c r="G353" s="65" t="s">
        <v>11</v>
      </c>
      <c r="H353" s="50">
        <v>-4.5682999999999998</v>
      </c>
      <c r="I353" s="65" t="s">
        <v>2</v>
      </c>
      <c r="J353" s="67">
        <v>3.609</v>
      </c>
    </row>
    <row r="354" spans="1:12" x14ac:dyDescent="0.4">
      <c r="A354" s="65" t="s">
        <v>20</v>
      </c>
      <c r="B354" s="69">
        <v>30.943999999999999</v>
      </c>
      <c r="C354" s="64"/>
      <c r="D354" s="65" t="s">
        <v>20</v>
      </c>
      <c r="E354" s="67">
        <v>31.593</v>
      </c>
      <c r="F354" s="64"/>
      <c r="G354" s="65" t="s">
        <v>20</v>
      </c>
      <c r="H354" s="1">
        <v>31.452500000000001</v>
      </c>
      <c r="I354" s="65" t="s">
        <v>249</v>
      </c>
      <c r="J354" s="67">
        <v>5.5780000000000003</v>
      </c>
    </row>
    <row r="355" spans="1:12" x14ac:dyDescent="0.4">
      <c r="A355" s="65" t="s">
        <v>0</v>
      </c>
      <c r="B355" s="67">
        <v>0.252</v>
      </c>
      <c r="C355" s="64"/>
      <c r="D355" s="65" t="s">
        <v>0</v>
      </c>
      <c r="E355" s="67">
        <v>0.252</v>
      </c>
      <c r="F355" s="64"/>
      <c r="G355" s="65" t="s">
        <v>0</v>
      </c>
      <c r="H355" s="67">
        <v>0.25800000000000001</v>
      </c>
      <c r="I355" s="64"/>
      <c r="J355" s="64"/>
    </row>
    <row r="356" spans="1:12" x14ac:dyDescent="0.4">
      <c r="A356" s="68" t="s">
        <v>1</v>
      </c>
      <c r="B356" s="67">
        <v>2.173</v>
      </c>
      <c r="C356" s="64"/>
      <c r="D356" s="68" t="s">
        <v>1</v>
      </c>
      <c r="E356" s="67">
        <v>2.173</v>
      </c>
      <c r="F356" s="64"/>
      <c r="G356" s="68" t="s">
        <v>1</v>
      </c>
      <c r="H356" s="67">
        <v>1.9790000000000001</v>
      </c>
      <c r="J356" s="64"/>
    </row>
    <row r="358" spans="1:12" x14ac:dyDescent="0.4">
      <c r="A358" s="65" t="s">
        <v>45</v>
      </c>
      <c r="B358" s="66" t="s">
        <v>146</v>
      </c>
      <c r="C358" s="64"/>
      <c r="D358" s="65" t="s">
        <v>170</v>
      </c>
      <c r="E358" s="66" t="s">
        <v>146</v>
      </c>
      <c r="F358" s="64"/>
      <c r="G358" s="65" t="s">
        <v>168</v>
      </c>
      <c r="H358" s="66" t="s">
        <v>146</v>
      </c>
      <c r="I358" s="64"/>
      <c r="J358" s="64"/>
    </row>
    <row r="359" spans="1:12" x14ac:dyDescent="0.4">
      <c r="A359" s="65" t="s">
        <v>11</v>
      </c>
      <c r="B359" s="50">
        <v>-4.5407999999999999</v>
      </c>
      <c r="C359" s="64"/>
      <c r="D359" s="65" t="s">
        <v>11</v>
      </c>
      <c r="E359" s="50">
        <v>-4.4248000000000003</v>
      </c>
      <c r="F359" s="64"/>
      <c r="G359" s="65" t="s">
        <v>11</v>
      </c>
      <c r="H359" s="50">
        <v>-4.5574000000000003</v>
      </c>
      <c r="I359" s="65" t="s">
        <v>2</v>
      </c>
      <c r="J359" s="67">
        <v>3.5870000000000002</v>
      </c>
    </row>
    <row r="360" spans="1:12" x14ac:dyDescent="0.4">
      <c r="A360" s="65" t="s">
        <v>20</v>
      </c>
      <c r="B360" s="69">
        <v>30.492000000000001</v>
      </c>
      <c r="C360" s="64"/>
      <c r="D360" s="65" t="s">
        <v>20</v>
      </c>
      <c r="E360" s="67">
        <v>31.103999999999999</v>
      </c>
      <c r="F360" s="64"/>
      <c r="G360" s="65" t="s">
        <v>20</v>
      </c>
      <c r="H360" s="1">
        <v>30.9025</v>
      </c>
      <c r="I360" s="65" t="s">
        <v>249</v>
      </c>
      <c r="J360" s="67">
        <v>5.5460000000000003</v>
      </c>
    </row>
    <row r="361" spans="1:12" x14ac:dyDescent="0.4">
      <c r="A361" s="65" t="s">
        <v>0</v>
      </c>
      <c r="B361" s="67">
        <v>0.26500000000000001</v>
      </c>
      <c r="C361" s="64"/>
      <c r="D361" s="65" t="s">
        <v>0</v>
      </c>
      <c r="E361" s="67">
        <v>0.26500000000000001</v>
      </c>
      <c r="F361" s="64"/>
      <c r="G361" s="65" t="s">
        <v>0</v>
      </c>
      <c r="H361" s="67">
        <v>0.26500000000000001</v>
      </c>
      <c r="I361" s="64"/>
      <c r="J361" s="64"/>
    </row>
    <row r="362" spans="1:12" x14ac:dyDescent="0.4">
      <c r="A362" s="68" t="s">
        <v>1</v>
      </c>
      <c r="B362" s="67">
        <v>2.036</v>
      </c>
      <c r="C362" s="64"/>
      <c r="D362" s="68" t="s">
        <v>1</v>
      </c>
      <c r="E362" s="67">
        <v>2.036</v>
      </c>
      <c r="F362" s="64"/>
      <c r="G362" s="68" t="s">
        <v>1</v>
      </c>
      <c r="H362" s="67">
        <v>2.036</v>
      </c>
      <c r="J362" s="64"/>
    </row>
    <row r="364" spans="1:12" x14ac:dyDescent="0.4">
      <c r="A364" s="65" t="s">
        <v>45</v>
      </c>
      <c r="B364" s="66" t="s">
        <v>237</v>
      </c>
      <c r="C364" s="64"/>
      <c r="D364" s="65" t="s">
        <v>170</v>
      </c>
      <c r="E364" s="66" t="s">
        <v>237</v>
      </c>
      <c r="F364" s="64"/>
      <c r="G364" s="65" t="s">
        <v>168</v>
      </c>
      <c r="H364" s="66" t="s">
        <v>237</v>
      </c>
      <c r="I364" s="64"/>
      <c r="J364" s="64"/>
      <c r="L364" t="s">
        <v>335</v>
      </c>
    </row>
    <row r="365" spans="1:12" x14ac:dyDescent="0.4">
      <c r="A365" s="65" t="s">
        <v>11</v>
      </c>
      <c r="B365" s="50">
        <v>-4.4443999999999999</v>
      </c>
      <c r="C365" s="64"/>
      <c r="D365" s="65" t="s">
        <v>11</v>
      </c>
      <c r="E365" s="50">
        <v>-4.3350999999999997</v>
      </c>
      <c r="F365" s="64"/>
      <c r="G365" s="65" t="s">
        <v>11</v>
      </c>
      <c r="H365" s="50">
        <v>-4.4722</v>
      </c>
      <c r="I365" s="65" t="s">
        <v>2</v>
      </c>
      <c r="J365" s="67">
        <v>3.5630000000000002</v>
      </c>
      <c r="L365" t="s">
        <v>334</v>
      </c>
    </row>
    <row r="366" spans="1:12" x14ac:dyDescent="0.4">
      <c r="A366" s="65" t="s">
        <v>20</v>
      </c>
      <c r="B366" s="69">
        <v>30.01</v>
      </c>
      <c r="C366" s="64"/>
      <c r="D366" s="65" t="s">
        <v>20</v>
      </c>
      <c r="E366" s="67">
        <v>30.603999999999999</v>
      </c>
      <c r="F366" s="64"/>
      <c r="G366" s="65" t="s">
        <v>20</v>
      </c>
      <c r="H366" s="1">
        <v>30.3</v>
      </c>
      <c r="I366" s="65" t="s">
        <v>249</v>
      </c>
      <c r="J366" s="67">
        <v>5.5129999999999999</v>
      </c>
    </row>
    <row r="367" spans="1:12" x14ac:dyDescent="0.4">
      <c r="A367" s="65" t="s">
        <v>0</v>
      </c>
      <c r="B367" s="67">
        <v>0.28086791431106911</v>
      </c>
      <c r="C367" s="64"/>
      <c r="D367" s="65" t="s">
        <v>0</v>
      </c>
      <c r="E367" s="67">
        <v>0.28086791431106911</v>
      </c>
      <c r="F367" s="64"/>
      <c r="G367" s="65" t="s">
        <v>0</v>
      </c>
      <c r="H367" s="67">
        <v>0.28086791431106911</v>
      </c>
      <c r="I367" s="64"/>
      <c r="J367" s="64"/>
    </row>
    <row r="368" spans="1:12" x14ac:dyDescent="0.4">
      <c r="A368" s="68" t="s">
        <v>1</v>
      </c>
      <c r="B368" s="67"/>
      <c r="C368" s="64"/>
      <c r="D368" s="68" t="s">
        <v>1</v>
      </c>
      <c r="E368" s="67"/>
      <c r="F368" s="64"/>
      <c r="G368" s="68" t="s">
        <v>1</v>
      </c>
      <c r="H368" s="67"/>
      <c r="J368" s="64"/>
    </row>
    <row r="370" spans="1:12" x14ac:dyDescent="0.4">
      <c r="A370" s="65" t="s">
        <v>45</v>
      </c>
      <c r="B370" s="66" t="s">
        <v>147</v>
      </c>
      <c r="C370" s="64"/>
      <c r="D370" s="65" t="s">
        <v>170</v>
      </c>
      <c r="E370" s="66" t="s">
        <v>147</v>
      </c>
      <c r="F370" s="64"/>
      <c r="G370" s="65" t="s">
        <v>168</v>
      </c>
      <c r="H370" s="66" t="s">
        <v>147</v>
      </c>
      <c r="I370" s="64"/>
      <c r="J370" s="64"/>
      <c r="L370" t="s">
        <v>339</v>
      </c>
    </row>
    <row r="371" spans="1:12" x14ac:dyDescent="0.4">
      <c r="A371" s="65" t="s">
        <v>11</v>
      </c>
      <c r="B371" s="50">
        <v>-1.5367999999999999</v>
      </c>
      <c r="C371" s="64"/>
      <c r="D371" s="65" t="s">
        <v>11</v>
      </c>
      <c r="E371" s="50">
        <v>-1.5224</v>
      </c>
      <c r="F371" s="64"/>
      <c r="G371" s="65" t="s">
        <v>11</v>
      </c>
      <c r="H371" s="50">
        <v>-1.5259</v>
      </c>
      <c r="I371" s="65" t="s">
        <v>2</v>
      </c>
      <c r="J371" s="67">
        <v>3.8530000000000002</v>
      </c>
      <c r="L371" t="s">
        <v>338</v>
      </c>
    </row>
    <row r="372" spans="1:12" x14ac:dyDescent="0.4">
      <c r="A372" s="65" t="s">
        <v>20</v>
      </c>
      <c r="B372" s="69">
        <v>40.453000000000003</v>
      </c>
      <c r="C372" s="64"/>
      <c r="D372" s="65" t="s">
        <v>20</v>
      </c>
      <c r="E372" s="67">
        <v>39.835999999999999</v>
      </c>
      <c r="F372" s="64"/>
      <c r="G372" s="65" t="s">
        <v>20</v>
      </c>
      <c r="H372" s="1">
        <v>40.991</v>
      </c>
      <c r="I372" s="65" t="s">
        <v>249</v>
      </c>
      <c r="J372" s="67">
        <v>6.3769999999999998</v>
      </c>
    </row>
    <row r="373" spans="1:12" x14ac:dyDescent="0.4">
      <c r="A373" s="65" t="s">
        <v>0</v>
      </c>
      <c r="B373" s="67">
        <v>0.19348678541429204</v>
      </c>
      <c r="C373" s="64"/>
      <c r="D373" s="65" t="s">
        <v>0</v>
      </c>
      <c r="E373" s="67">
        <v>0.19348678541429204</v>
      </c>
      <c r="F373" s="64"/>
      <c r="G373" s="65" t="s">
        <v>0</v>
      </c>
      <c r="H373" s="67">
        <v>0.19348678541429204</v>
      </c>
      <c r="I373" s="64"/>
      <c r="J373" s="64"/>
    </row>
    <row r="374" spans="1:12" x14ac:dyDescent="0.4">
      <c r="A374" s="68" t="s">
        <v>1</v>
      </c>
      <c r="B374" s="67"/>
      <c r="C374" s="64"/>
      <c r="D374" s="68" t="s">
        <v>1</v>
      </c>
      <c r="E374" s="67"/>
      <c r="F374" s="64"/>
      <c r="G374" s="68" t="s">
        <v>1</v>
      </c>
      <c r="H374" s="67"/>
      <c r="J374" s="64"/>
    </row>
    <row r="376" spans="1:12" x14ac:dyDescent="0.4">
      <c r="A376" s="65" t="s">
        <v>45</v>
      </c>
      <c r="B376" s="66" t="s">
        <v>210</v>
      </c>
      <c r="C376" s="64"/>
      <c r="D376" s="65" t="s">
        <v>170</v>
      </c>
      <c r="E376" s="66" t="s">
        <v>210</v>
      </c>
      <c r="F376" s="64"/>
      <c r="G376" s="65" t="s">
        <v>168</v>
      </c>
      <c r="H376" s="66" t="s">
        <v>210</v>
      </c>
      <c r="I376" s="64"/>
      <c r="J376" s="64"/>
    </row>
    <row r="377" spans="1:12" x14ac:dyDescent="0.4">
      <c r="A377" s="65" t="s">
        <v>11</v>
      </c>
      <c r="B377" s="50">
        <v>-4.3838999999999997</v>
      </c>
      <c r="C377" s="64"/>
      <c r="D377" s="65" t="s">
        <v>11</v>
      </c>
      <c r="E377" s="50">
        <v>-4.3888999999999996</v>
      </c>
      <c r="F377" s="64"/>
      <c r="G377" s="65" t="s">
        <v>11</v>
      </c>
      <c r="H377" s="50">
        <v>-4.5209999999999999</v>
      </c>
      <c r="I377" s="65" t="s">
        <v>2</v>
      </c>
      <c r="J377" s="67">
        <v>3.5249999999999999</v>
      </c>
    </row>
    <row r="378" spans="1:12" x14ac:dyDescent="0.4">
      <c r="A378" s="65" t="s">
        <v>20</v>
      </c>
      <c r="B378" s="69">
        <v>28.928721654250005</v>
      </c>
      <c r="C378" s="64"/>
      <c r="D378" s="65" t="s">
        <v>20</v>
      </c>
      <c r="E378" s="67">
        <v>29.852</v>
      </c>
      <c r="F378" s="64"/>
      <c r="G378" s="65" t="s">
        <v>20</v>
      </c>
      <c r="H378" s="1">
        <v>29.4315</v>
      </c>
      <c r="I378" s="65" t="s">
        <v>249</v>
      </c>
      <c r="J378" s="67">
        <v>5.4710000000000001</v>
      </c>
    </row>
    <row r="379" spans="1:12" x14ac:dyDescent="0.4">
      <c r="A379" s="65" t="s">
        <v>0</v>
      </c>
      <c r="B379" s="67">
        <v>0.28299999999999997</v>
      </c>
      <c r="C379" s="64"/>
      <c r="D379" s="65" t="s">
        <v>0</v>
      </c>
      <c r="E379" s="67">
        <v>0.28299999999999997</v>
      </c>
      <c r="F379" s="64"/>
      <c r="G379" s="65" t="s">
        <v>0</v>
      </c>
      <c r="H379" s="67">
        <v>0.28299999999999997</v>
      </c>
      <c r="I379" s="64"/>
      <c r="J379" s="64"/>
    </row>
    <row r="380" spans="1:12" x14ac:dyDescent="0.4">
      <c r="A380" s="68" t="s">
        <v>1</v>
      </c>
      <c r="B380" s="1">
        <v>2.2629999999999999</v>
      </c>
      <c r="C380" s="64"/>
      <c r="D380" s="68" t="s">
        <v>1</v>
      </c>
      <c r="E380" s="1">
        <v>2.2629999999999999</v>
      </c>
      <c r="F380" s="64"/>
      <c r="G380" s="68" t="s">
        <v>1</v>
      </c>
      <c r="H380" s="1">
        <v>2.2629999999999999</v>
      </c>
      <c r="J380" s="64"/>
    </row>
    <row r="382" spans="1:12" x14ac:dyDescent="0.4">
      <c r="A382" s="65" t="s">
        <v>45</v>
      </c>
      <c r="B382" s="66" t="s">
        <v>148</v>
      </c>
      <c r="C382" s="64"/>
      <c r="D382" s="65" t="s">
        <v>170</v>
      </c>
      <c r="E382" s="66" t="s">
        <v>148</v>
      </c>
      <c r="F382" s="64"/>
      <c r="G382" s="65" t="s">
        <v>168</v>
      </c>
      <c r="H382" s="66" t="s">
        <v>148</v>
      </c>
      <c r="I382" s="64"/>
      <c r="J382" s="64"/>
    </row>
    <row r="383" spans="1:12" x14ac:dyDescent="0.4">
      <c r="A383" s="65" t="s">
        <v>11</v>
      </c>
      <c r="B383" s="50">
        <v>-9.8841000000000001</v>
      </c>
      <c r="C383" s="64"/>
      <c r="D383" s="65" t="s">
        <v>11</v>
      </c>
      <c r="E383" s="50">
        <v>-9.7779000000000007</v>
      </c>
      <c r="F383" s="64"/>
      <c r="G383" s="65" t="s">
        <v>11</v>
      </c>
      <c r="H383" s="50">
        <v>-9.9572000000000003</v>
      </c>
      <c r="I383" s="65" t="s">
        <v>2</v>
      </c>
      <c r="J383" s="67">
        <v>3.198</v>
      </c>
    </row>
    <row r="384" spans="1:12" x14ac:dyDescent="0.4">
      <c r="A384" s="65" t="s">
        <v>20</v>
      </c>
      <c r="B384" s="69">
        <v>22.501000000000001</v>
      </c>
      <c r="C384" s="64"/>
      <c r="D384" s="65" t="s">
        <v>20</v>
      </c>
      <c r="E384" s="67">
        <v>22.212</v>
      </c>
      <c r="F384" s="64"/>
      <c r="G384" s="65" t="s">
        <v>20</v>
      </c>
      <c r="H384" s="1">
        <v>22.482500000000002</v>
      </c>
      <c r="I384" s="65" t="s">
        <v>249</v>
      </c>
      <c r="J384" s="67">
        <v>5.0750000000000002</v>
      </c>
    </row>
    <row r="385" spans="1:10" x14ac:dyDescent="0.4">
      <c r="A385" s="65" t="s">
        <v>0</v>
      </c>
      <c r="B385" s="67">
        <v>0.65600000000000003</v>
      </c>
      <c r="C385" s="64"/>
      <c r="D385" s="65" t="s">
        <v>0</v>
      </c>
      <c r="E385" s="67">
        <v>0.65600000000000003</v>
      </c>
      <c r="F385" s="64"/>
      <c r="G385" s="65" t="s">
        <v>0</v>
      </c>
      <c r="H385" s="67">
        <v>0.65600000000000003</v>
      </c>
      <c r="I385" s="64"/>
      <c r="J385" s="64"/>
    </row>
    <row r="386" spans="1:10" x14ac:dyDescent="0.4">
      <c r="A386" s="68" t="s">
        <v>1</v>
      </c>
      <c r="B386" s="1">
        <v>2.3410000000000002</v>
      </c>
      <c r="C386" s="64"/>
      <c r="D386" s="68" t="s">
        <v>1</v>
      </c>
      <c r="E386" s="1">
        <v>2.3410000000000002</v>
      </c>
      <c r="F386" s="64"/>
      <c r="G386" s="68" t="s">
        <v>1</v>
      </c>
      <c r="H386" s="1">
        <v>2.3410000000000002</v>
      </c>
      <c r="J386" s="64"/>
    </row>
    <row r="388" spans="1:10" x14ac:dyDescent="0.4">
      <c r="A388" s="65" t="s">
        <v>45</v>
      </c>
      <c r="B388" s="66" t="s">
        <v>149</v>
      </c>
      <c r="C388" s="64"/>
      <c r="D388" s="65" t="s">
        <v>170</v>
      </c>
      <c r="E388" s="66" t="s">
        <v>149</v>
      </c>
      <c r="F388" s="64"/>
      <c r="G388" s="65" t="s">
        <v>168</v>
      </c>
      <c r="H388" s="66" t="s">
        <v>149</v>
      </c>
      <c r="I388" s="64"/>
      <c r="J388" s="64"/>
    </row>
    <row r="389" spans="1:10" x14ac:dyDescent="0.4">
      <c r="A389" s="65" t="s">
        <v>11</v>
      </c>
      <c r="B389" s="50">
        <v>-11.6129</v>
      </c>
      <c r="C389" s="64"/>
      <c r="D389" s="65" t="s">
        <v>11</v>
      </c>
      <c r="E389" s="50">
        <v>-11.857799999999999</v>
      </c>
      <c r="F389" s="64"/>
      <c r="G389" s="65" t="s">
        <v>11</v>
      </c>
      <c r="H389" s="50">
        <v>-11.4579</v>
      </c>
      <c r="I389" s="65" t="s">
        <v>2</v>
      </c>
      <c r="J389" s="1">
        <v>2.8980000000000001</v>
      </c>
    </row>
    <row r="390" spans="1:10" x14ac:dyDescent="0.4">
      <c r="A390" s="65" t="s">
        <v>20</v>
      </c>
      <c r="B390" s="69">
        <v>18.88</v>
      </c>
      <c r="C390" s="64"/>
      <c r="D390" s="65" t="s">
        <v>20</v>
      </c>
      <c r="E390" s="69">
        <v>18.335000000000001</v>
      </c>
      <c r="F390" s="64"/>
      <c r="G390" s="65" t="s">
        <v>20</v>
      </c>
      <c r="H390" s="1">
        <v>18.75926341498381</v>
      </c>
      <c r="I390" s="65" t="s">
        <v>249</v>
      </c>
      <c r="J390" s="67">
        <v>5.1584400000000006</v>
      </c>
    </row>
    <row r="391" spans="1:10" x14ac:dyDescent="0.4">
      <c r="A391" s="65" t="s">
        <v>0</v>
      </c>
      <c r="B391" s="67">
        <v>1.181</v>
      </c>
      <c r="C391" s="64"/>
      <c r="D391" s="65" t="s">
        <v>0</v>
      </c>
      <c r="E391" s="67">
        <v>1.181</v>
      </c>
      <c r="F391" s="64"/>
      <c r="G391" s="65" t="s">
        <v>0</v>
      </c>
      <c r="H391" s="67">
        <v>1.181</v>
      </c>
      <c r="I391" s="66" t="s">
        <v>245</v>
      </c>
      <c r="J391" s="1">
        <v>1.78</v>
      </c>
    </row>
    <row r="392" spans="1:10" x14ac:dyDescent="0.4">
      <c r="A392" s="68" t="s">
        <v>1</v>
      </c>
      <c r="B392" s="1">
        <v>2.6859999999999999</v>
      </c>
      <c r="C392" s="64"/>
      <c r="D392" s="68" t="s">
        <v>1</v>
      </c>
      <c r="E392" s="1">
        <v>2.6859999999999999</v>
      </c>
      <c r="F392" s="64"/>
      <c r="G392" s="68" t="s">
        <v>1</v>
      </c>
      <c r="H392" s="1">
        <v>2.6859999999999999</v>
      </c>
      <c r="J392" s="64"/>
    </row>
    <row r="394" spans="1:10" x14ac:dyDescent="0.4">
      <c r="A394" s="65" t="s">
        <v>45</v>
      </c>
      <c r="B394" s="66" t="s">
        <v>150</v>
      </c>
      <c r="C394" s="64"/>
      <c r="D394" s="65" t="s">
        <v>170</v>
      </c>
      <c r="E394" s="66" t="s">
        <v>150</v>
      </c>
      <c r="F394" s="64"/>
      <c r="G394" s="65" t="s">
        <v>168</v>
      </c>
      <c r="H394" s="66" t="s">
        <v>150</v>
      </c>
      <c r="I394" s="64"/>
      <c r="J394" s="64"/>
    </row>
    <row r="395" spans="1:10" x14ac:dyDescent="0.4">
      <c r="A395" s="65" t="s">
        <v>11</v>
      </c>
      <c r="B395" s="50">
        <v>-12.486700000000001</v>
      </c>
      <c r="C395" s="64"/>
      <c r="D395" s="65" t="s">
        <v>11</v>
      </c>
      <c r="E395" s="50">
        <v>-12.9581</v>
      </c>
      <c r="F395" s="64"/>
      <c r="G395" s="65" t="s">
        <v>11</v>
      </c>
      <c r="H395" s="50">
        <v>-12.2928</v>
      </c>
      <c r="I395" s="65" t="s">
        <v>2</v>
      </c>
      <c r="J395" s="1">
        <v>2.7810000000000001</v>
      </c>
    </row>
    <row r="396" spans="1:10" x14ac:dyDescent="0.4">
      <c r="A396" s="65" t="s">
        <v>20</v>
      </c>
      <c r="B396" s="69">
        <v>16.524999999999999</v>
      </c>
      <c r="C396" s="64"/>
      <c r="D396" s="65" t="s">
        <v>20</v>
      </c>
      <c r="E396" s="69">
        <v>16.190999999999999</v>
      </c>
      <c r="F396" s="64"/>
      <c r="G396" s="65" t="s">
        <v>20</v>
      </c>
      <c r="H396" s="1">
        <v>16.605614280491299</v>
      </c>
      <c r="I396" s="65" t="s">
        <v>249</v>
      </c>
      <c r="J396" s="67">
        <v>4.9585230000000005</v>
      </c>
    </row>
    <row r="397" spans="1:10" x14ac:dyDescent="0.4">
      <c r="A397" s="65" t="s">
        <v>0</v>
      </c>
      <c r="B397" s="67">
        <v>1.8280000000000001</v>
      </c>
      <c r="C397" s="64"/>
      <c r="D397" s="65" t="s">
        <v>0</v>
      </c>
      <c r="E397" s="67">
        <v>1.8280000000000001</v>
      </c>
      <c r="F397" s="64"/>
      <c r="G397" s="65" t="s">
        <v>0</v>
      </c>
      <c r="H397" s="67">
        <v>1.8280000000000001</v>
      </c>
      <c r="I397" s="66" t="s">
        <v>245</v>
      </c>
      <c r="J397" s="1">
        <v>1.7829999999999999</v>
      </c>
    </row>
    <row r="398" spans="1:10" x14ac:dyDescent="0.4">
      <c r="A398" s="68" t="s">
        <v>1</v>
      </c>
      <c r="B398" s="1">
        <v>3.11</v>
      </c>
      <c r="C398" s="64"/>
      <c r="D398" s="68" t="s">
        <v>1</v>
      </c>
      <c r="E398" s="1">
        <v>3.11</v>
      </c>
      <c r="F398" s="64"/>
      <c r="G398" s="68" t="s">
        <v>1</v>
      </c>
      <c r="H398" s="1">
        <v>3.11</v>
      </c>
      <c r="J398" s="64"/>
    </row>
    <row r="400" spans="1:10" x14ac:dyDescent="0.4">
      <c r="A400" s="65" t="s">
        <v>45</v>
      </c>
      <c r="B400" s="66" t="s">
        <v>151</v>
      </c>
      <c r="C400" s="64"/>
      <c r="D400" s="65" t="s">
        <v>170</v>
      </c>
      <c r="E400" s="66" t="s">
        <v>322</v>
      </c>
      <c r="F400" s="64"/>
      <c r="G400" s="65" t="s">
        <v>168</v>
      </c>
      <c r="H400" s="66" t="s">
        <v>151</v>
      </c>
      <c r="I400" s="64"/>
      <c r="J400" s="64"/>
    </row>
    <row r="401" spans="1:10" x14ac:dyDescent="0.4">
      <c r="A401" s="65" t="s">
        <v>11</v>
      </c>
      <c r="B401" s="50">
        <v>-12.3818</v>
      </c>
      <c r="C401" s="64"/>
      <c r="D401" s="65" t="s">
        <v>11</v>
      </c>
      <c r="E401" s="50">
        <v>-11.9107</v>
      </c>
      <c r="F401" s="64"/>
      <c r="G401" s="65" t="s">
        <v>11</v>
      </c>
      <c r="H401" s="50">
        <v>-12.4445</v>
      </c>
      <c r="I401" s="65" t="s">
        <v>2</v>
      </c>
      <c r="J401" s="67">
        <v>2.7810000000000001</v>
      </c>
    </row>
    <row r="402" spans="1:10" x14ac:dyDescent="0.4">
      <c r="A402" s="65" t="s">
        <v>20</v>
      </c>
      <c r="B402" s="69">
        <v>15.116</v>
      </c>
      <c r="C402" s="64"/>
      <c r="D402" s="65" t="s">
        <v>20</v>
      </c>
      <c r="E402" s="69">
        <v>15.2587890625</v>
      </c>
      <c r="F402" s="64"/>
      <c r="G402" s="65" t="s">
        <v>20</v>
      </c>
      <c r="H402" s="1">
        <v>15.061</v>
      </c>
      <c r="I402" s="65" t="s">
        <v>249</v>
      </c>
      <c r="J402" s="67">
        <v>4.4969999999999999</v>
      </c>
    </row>
    <row r="403" spans="1:10" x14ac:dyDescent="0.4">
      <c r="A403" s="65" t="s">
        <v>0</v>
      </c>
      <c r="B403" s="67">
        <v>2.1779999999999999</v>
      </c>
      <c r="C403" s="64"/>
      <c r="D403" s="65" t="s">
        <v>0</v>
      </c>
      <c r="E403" s="67">
        <v>2.1779999999999999</v>
      </c>
      <c r="F403" s="64"/>
      <c r="G403" s="65" t="s">
        <v>0</v>
      </c>
      <c r="H403" s="67">
        <v>2.1779999999999999</v>
      </c>
      <c r="I403" s="64"/>
      <c r="J403" s="64"/>
    </row>
    <row r="404" spans="1:10" x14ac:dyDescent="0.4">
      <c r="A404" s="68" t="s">
        <v>1</v>
      </c>
      <c r="B404" s="1">
        <v>3.359</v>
      </c>
      <c r="C404" s="64"/>
      <c r="D404" s="68" t="s">
        <v>1</v>
      </c>
      <c r="E404" s="1">
        <v>3.359</v>
      </c>
      <c r="F404" s="64"/>
      <c r="G404" s="68" t="s">
        <v>1</v>
      </c>
      <c r="H404" s="1">
        <v>3.359</v>
      </c>
      <c r="J404" s="64"/>
    </row>
    <row r="406" spans="1:10" x14ac:dyDescent="0.4">
      <c r="A406" s="65" t="s">
        <v>45</v>
      </c>
      <c r="B406" s="66" t="s">
        <v>211</v>
      </c>
      <c r="C406" s="64"/>
      <c r="D406" s="65" t="s">
        <v>170</v>
      </c>
      <c r="E406" s="66" t="s">
        <v>323</v>
      </c>
      <c r="F406" s="64"/>
      <c r="G406" s="65" t="s">
        <v>168</v>
      </c>
      <c r="H406" s="66" t="s">
        <v>211</v>
      </c>
      <c r="I406" s="64"/>
      <c r="J406" s="64"/>
    </row>
    <row r="407" spans="1:10" x14ac:dyDescent="0.4">
      <c r="A407" s="65" t="s">
        <v>11</v>
      </c>
      <c r="B407" s="50">
        <v>-11.093999999999999</v>
      </c>
      <c r="C407" s="64"/>
      <c r="D407" s="65" t="s">
        <v>11</v>
      </c>
      <c r="E407" s="50">
        <v>-10.244</v>
      </c>
      <c r="F407" s="64"/>
      <c r="G407" s="65" t="s">
        <v>11</v>
      </c>
      <c r="H407" s="50">
        <v>-11.2273</v>
      </c>
      <c r="I407" s="65" t="s">
        <v>2</v>
      </c>
      <c r="J407" s="67">
        <v>2.7589999999999999</v>
      </c>
    </row>
    <row r="408" spans="1:10" x14ac:dyDescent="0.4">
      <c r="A408" s="65" t="s">
        <v>20</v>
      </c>
      <c r="B408" s="69">
        <v>14.417</v>
      </c>
      <c r="C408" s="64"/>
      <c r="D408" s="65" t="s">
        <v>20</v>
      </c>
      <c r="E408" s="69">
        <v>14.881089649500002</v>
      </c>
      <c r="F408" s="64"/>
      <c r="G408" s="65" t="s">
        <v>20</v>
      </c>
      <c r="H408" s="1">
        <v>14.355499999999999</v>
      </c>
      <c r="I408" s="65" t="s">
        <v>249</v>
      </c>
      <c r="J408" s="67">
        <v>4.3570000000000002</v>
      </c>
    </row>
    <row r="409" spans="1:10" x14ac:dyDescent="0.4">
      <c r="A409" s="65" t="s">
        <v>0</v>
      </c>
      <c r="B409" s="67">
        <v>2.3889999999999998</v>
      </c>
      <c r="C409" s="64"/>
      <c r="D409" s="65" t="s">
        <v>0</v>
      </c>
      <c r="E409" s="67">
        <v>2.3889999999999998</v>
      </c>
      <c r="F409" s="64"/>
      <c r="G409" s="65" t="s">
        <v>0</v>
      </c>
      <c r="H409" s="67">
        <v>2.3889999999999998</v>
      </c>
      <c r="I409" s="64"/>
      <c r="J409" s="64"/>
    </row>
    <row r="410" spans="1:10" x14ac:dyDescent="0.4">
      <c r="A410" s="68" t="s">
        <v>1</v>
      </c>
      <c r="B410" s="1">
        <v>3.6960000000000002</v>
      </c>
      <c r="C410" s="64"/>
      <c r="D410" s="68" t="s">
        <v>1</v>
      </c>
      <c r="E410" s="1">
        <v>3.6960000000000002</v>
      </c>
      <c r="F410" s="64"/>
      <c r="G410" s="68" t="s">
        <v>1</v>
      </c>
      <c r="H410" s="1">
        <v>3.6960000000000002</v>
      </c>
      <c r="J410" s="64"/>
    </row>
    <row r="412" spans="1:10" x14ac:dyDescent="0.4">
      <c r="A412" s="65" t="s">
        <v>45</v>
      </c>
      <c r="B412" s="66" t="s">
        <v>152</v>
      </c>
      <c r="C412" s="64"/>
      <c r="D412" s="65" t="s">
        <v>170</v>
      </c>
      <c r="E412" s="66" t="s">
        <v>324</v>
      </c>
      <c r="F412" s="64"/>
      <c r="G412" s="65" t="s">
        <v>168</v>
      </c>
      <c r="H412" s="66" t="s">
        <v>324</v>
      </c>
      <c r="I412" s="64"/>
      <c r="J412" s="64"/>
    </row>
    <row r="413" spans="1:10" x14ac:dyDescent="0.4">
      <c r="A413" s="65" t="s">
        <v>11</v>
      </c>
      <c r="B413" s="50">
        <v>-8.8384</v>
      </c>
      <c r="C413" s="64"/>
      <c r="D413" s="65" t="s">
        <v>11</v>
      </c>
      <c r="E413" s="50">
        <v>-8.1765000000000008</v>
      </c>
      <c r="F413" s="64"/>
      <c r="G413" s="65" t="s">
        <v>11</v>
      </c>
      <c r="H413" s="50">
        <v>-8.7241</v>
      </c>
      <c r="I413" s="65" t="s">
        <v>2</v>
      </c>
      <c r="J413" s="1">
        <v>2.7530000000000001</v>
      </c>
    </row>
    <row r="414" spans="1:10" x14ac:dyDescent="0.4">
      <c r="A414" s="65" t="s">
        <v>20</v>
      </c>
      <c r="B414" s="69">
        <v>14.555</v>
      </c>
      <c r="C414" s="64"/>
      <c r="D414" s="65" t="s">
        <v>20</v>
      </c>
      <c r="E414" s="69">
        <v>15.185664000000001</v>
      </c>
      <c r="F414" s="64"/>
      <c r="G414" s="65" t="s">
        <v>20</v>
      </c>
      <c r="H414" s="1">
        <v>14.654470132055399</v>
      </c>
      <c r="I414" s="65" t="s">
        <v>249</v>
      </c>
      <c r="J414" s="67">
        <v>4.4653660000000004</v>
      </c>
    </row>
    <row r="415" spans="1:10" x14ac:dyDescent="0.4">
      <c r="A415" s="65" t="s">
        <v>0</v>
      </c>
      <c r="B415" s="67">
        <v>2.0499999999999998</v>
      </c>
      <c r="C415" s="64"/>
      <c r="D415" s="65" t="s">
        <v>0</v>
      </c>
      <c r="E415" s="67">
        <v>2.0499999999999998</v>
      </c>
      <c r="F415" s="64"/>
      <c r="G415" s="65" t="s">
        <v>0</v>
      </c>
      <c r="H415" s="67">
        <v>2.0499999999999998</v>
      </c>
      <c r="I415" s="66" t="s">
        <v>245</v>
      </c>
      <c r="J415" s="1">
        <v>1.6220000000000001</v>
      </c>
    </row>
    <row r="416" spans="1:10" x14ac:dyDescent="0.4">
      <c r="A416" s="68" t="s">
        <v>1</v>
      </c>
      <c r="B416" s="1">
        <v>3.883</v>
      </c>
      <c r="C416" s="64"/>
      <c r="D416" s="68" t="s">
        <v>1</v>
      </c>
      <c r="E416" s="1">
        <v>3.883</v>
      </c>
      <c r="F416" s="64"/>
      <c r="G416" s="68" t="s">
        <v>1</v>
      </c>
      <c r="H416" s="1">
        <v>3.883</v>
      </c>
      <c r="J416" s="64"/>
    </row>
    <row r="418" spans="1:12" x14ac:dyDescent="0.4">
      <c r="A418" s="65" t="s">
        <v>45</v>
      </c>
      <c r="B418" s="66" t="s">
        <v>153</v>
      </c>
      <c r="C418" s="64"/>
      <c r="D418" s="65" t="s">
        <v>170</v>
      </c>
      <c r="E418" s="66" t="s">
        <v>325</v>
      </c>
      <c r="F418" s="64"/>
      <c r="G418" s="65" t="s">
        <v>168</v>
      </c>
      <c r="H418" s="66" t="s">
        <v>325</v>
      </c>
      <c r="I418" s="64"/>
      <c r="J418" s="64"/>
    </row>
    <row r="419" spans="1:12" x14ac:dyDescent="0.4">
      <c r="A419" s="65" t="s">
        <v>11</v>
      </c>
      <c r="B419" s="50">
        <v>-6.0709</v>
      </c>
      <c r="C419" s="64"/>
      <c r="D419" s="65" t="s">
        <v>11</v>
      </c>
      <c r="E419" s="50">
        <v>-5.9637000000000002</v>
      </c>
      <c r="F419" s="64"/>
      <c r="G419" s="65" t="s">
        <v>11</v>
      </c>
      <c r="H419" s="50">
        <v>-5.9931000000000001</v>
      </c>
      <c r="I419" s="65" t="s">
        <v>2</v>
      </c>
      <c r="J419" s="1">
        <v>2.7690000000000001</v>
      </c>
    </row>
    <row r="420" spans="1:12" x14ac:dyDescent="0.4">
      <c r="A420" s="65" t="s">
        <v>20</v>
      </c>
      <c r="B420" s="69">
        <v>15.723000000000001</v>
      </c>
      <c r="C420" s="64"/>
      <c r="D420" s="65" t="s">
        <v>20</v>
      </c>
      <c r="E420" s="69">
        <v>16.002992187499999</v>
      </c>
      <c r="F420" s="64"/>
      <c r="G420" s="65" t="s">
        <v>20</v>
      </c>
      <c r="H420" s="1">
        <v>15.941111387927066</v>
      </c>
      <c r="I420" s="65" t="s">
        <v>249</v>
      </c>
      <c r="J420" s="67">
        <v>4.8014460000000003</v>
      </c>
    </row>
    <row r="421" spans="1:12" x14ac:dyDescent="0.4">
      <c r="A421" s="65" t="s">
        <v>0</v>
      </c>
      <c r="B421" s="67">
        <v>1.45</v>
      </c>
      <c r="C421" s="64"/>
      <c r="D421" s="65" t="s">
        <v>0</v>
      </c>
      <c r="E421" s="67">
        <v>1.45</v>
      </c>
      <c r="F421" s="64"/>
      <c r="G421" s="65" t="s">
        <v>0</v>
      </c>
      <c r="H421" s="67">
        <v>1.45</v>
      </c>
      <c r="I421" s="66" t="s">
        <v>245</v>
      </c>
      <c r="J421" s="1">
        <v>1.734</v>
      </c>
    </row>
    <row r="422" spans="1:12" x14ac:dyDescent="0.4">
      <c r="A422" s="68" t="s">
        <v>1</v>
      </c>
      <c r="B422" s="1">
        <v>4.2439999999999998</v>
      </c>
      <c r="C422" s="64"/>
      <c r="D422" s="68" t="s">
        <v>1</v>
      </c>
      <c r="E422" s="1">
        <v>4.2439999999999998</v>
      </c>
      <c r="F422" s="64"/>
      <c r="G422" s="68" t="s">
        <v>1</v>
      </c>
      <c r="H422" s="1">
        <v>4.2439999999999998</v>
      </c>
      <c r="J422" s="64"/>
    </row>
    <row r="424" spans="1:12" x14ac:dyDescent="0.4">
      <c r="A424" s="65" t="s">
        <v>45</v>
      </c>
      <c r="B424" s="66" t="s">
        <v>154</v>
      </c>
      <c r="C424" s="64"/>
      <c r="D424" s="65" t="s">
        <v>170</v>
      </c>
      <c r="E424" s="66" t="s">
        <v>326</v>
      </c>
      <c r="F424" s="64"/>
      <c r="G424" s="65" t="s">
        <v>168</v>
      </c>
      <c r="H424" s="66" t="s">
        <v>154</v>
      </c>
      <c r="I424" s="64"/>
      <c r="J424" s="64"/>
      <c r="L424" t="s">
        <v>327</v>
      </c>
    </row>
    <row r="425" spans="1:12" x14ac:dyDescent="0.4">
      <c r="A425" s="65" t="s">
        <v>11</v>
      </c>
      <c r="B425" s="50">
        <v>-3.2738999999999998</v>
      </c>
      <c r="C425" s="64"/>
      <c r="D425" s="65" t="s">
        <v>11</v>
      </c>
      <c r="E425" s="50">
        <v>-3.1829000000000001</v>
      </c>
      <c r="F425" s="64"/>
      <c r="G425" s="65" t="s">
        <v>11</v>
      </c>
      <c r="H425">
        <v>-3.2044999999999999</v>
      </c>
      <c r="I425" s="65" t="s">
        <v>2</v>
      </c>
      <c r="J425" s="67">
        <v>2.952</v>
      </c>
    </row>
    <row r="426" spans="1:12" x14ac:dyDescent="0.4">
      <c r="A426" s="65" t="s">
        <v>20</v>
      </c>
      <c r="B426" s="69">
        <v>18.145</v>
      </c>
      <c r="C426" s="64"/>
      <c r="D426" s="65" t="s">
        <v>20</v>
      </c>
      <c r="E426" s="69">
        <v>18.280655379499997</v>
      </c>
      <c r="F426" s="64"/>
      <c r="G426" s="65" t="s">
        <v>20</v>
      </c>
      <c r="H426" s="1">
        <v>18.433080103933598</v>
      </c>
      <c r="I426" s="65" t="s">
        <v>249</v>
      </c>
      <c r="J426" s="67">
        <v>4.8849999999999998</v>
      </c>
    </row>
    <row r="427" spans="1:12" x14ac:dyDescent="0.4">
      <c r="A427" s="65" t="s">
        <v>0</v>
      </c>
      <c r="B427" s="67">
        <v>0.79600000000000004</v>
      </c>
      <c r="C427" s="64"/>
      <c r="D427" s="65" t="s">
        <v>0</v>
      </c>
      <c r="E427" s="67">
        <v>0.79600000000000004</v>
      </c>
      <c r="F427" s="64"/>
      <c r="G427" s="65" t="s">
        <v>0</v>
      </c>
      <c r="H427" s="67">
        <v>0.79600000000000004</v>
      </c>
      <c r="I427" s="66" t="s">
        <v>245</v>
      </c>
      <c r="J427" s="66">
        <f>J426/J425</f>
        <v>1.6548102981029811</v>
      </c>
    </row>
    <row r="428" spans="1:12" x14ac:dyDescent="0.4">
      <c r="A428" s="68" t="s">
        <v>1</v>
      </c>
      <c r="B428" s="1">
        <v>4.6050000000000004</v>
      </c>
      <c r="C428" s="64"/>
      <c r="D428" s="68" t="s">
        <v>1</v>
      </c>
      <c r="E428" s="1">
        <v>4.6050000000000004</v>
      </c>
      <c r="F428" s="64"/>
      <c r="G428" s="68" t="s">
        <v>1</v>
      </c>
      <c r="H428" s="1">
        <v>4.6050000000000004</v>
      </c>
      <c r="J428" s="64"/>
    </row>
    <row r="430" spans="1:12" x14ac:dyDescent="0.4">
      <c r="A430" s="65" t="s">
        <v>45</v>
      </c>
      <c r="B430" s="66" t="s">
        <v>270</v>
      </c>
      <c r="C430" s="64"/>
      <c r="D430" s="65" t="s">
        <v>170</v>
      </c>
      <c r="E430" s="66" t="s">
        <v>270</v>
      </c>
      <c r="F430" s="64"/>
      <c r="G430" s="65" t="s">
        <v>168</v>
      </c>
      <c r="H430" s="66" t="s">
        <v>270</v>
      </c>
      <c r="I430" s="64"/>
      <c r="J430" s="64"/>
    </row>
    <row r="431" spans="1:12" x14ac:dyDescent="0.4">
      <c r="A431" s="65" t="s">
        <v>11</v>
      </c>
      <c r="B431" s="50">
        <v>-0.29120000000000001</v>
      </c>
      <c r="C431" s="64"/>
      <c r="D431" s="65" t="s">
        <v>11</v>
      </c>
      <c r="E431" s="50">
        <v>-0.30259999999999998</v>
      </c>
      <c r="F431" s="64"/>
      <c r="G431" s="65" t="s">
        <v>11</v>
      </c>
      <c r="H431" s="50">
        <v>-0.30359999999999998</v>
      </c>
      <c r="I431" s="65" t="s">
        <v>2</v>
      </c>
      <c r="J431" s="67">
        <v>3.58</v>
      </c>
    </row>
    <row r="432" spans="1:12" x14ac:dyDescent="0.4">
      <c r="A432" s="65" t="s">
        <v>20</v>
      </c>
      <c r="B432" s="69">
        <v>32.597000000000001</v>
      </c>
      <c r="C432" s="64"/>
      <c r="D432" s="65" t="s">
        <v>20</v>
      </c>
      <c r="E432" s="69">
        <v>30.373000000000001</v>
      </c>
      <c r="F432" s="64"/>
      <c r="G432" s="65" t="s">
        <v>20</v>
      </c>
      <c r="H432" s="1">
        <v>31.823</v>
      </c>
      <c r="I432" s="65" t="s">
        <v>249</v>
      </c>
      <c r="J432" s="67">
        <v>5.7350000000000003</v>
      </c>
    </row>
    <row r="433" spans="1:10" x14ac:dyDescent="0.4">
      <c r="A433" s="65" t="s">
        <v>0</v>
      </c>
      <c r="B433" s="67">
        <v>4.1000000000000002E-2</v>
      </c>
      <c r="C433" s="64"/>
      <c r="D433" s="65" t="s">
        <v>0</v>
      </c>
      <c r="E433" s="67">
        <v>4.1000000000000002E-2</v>
      </c>
      <c r="F433" s="64"/>
      <c r="G433" s="65" t="s">
        <v>0</v>
      </c>
      <c r="H433" s="67">
        <v>4.1000000000000002E-2</v>
      </c>
      <c r="I433" s="64"/>
      <c r="J433" s="64"/>
    </row>
    <row r="434" spans="1:10" x14ac:dyDescent="0.4">
      <c r="A434" s="68" t="s">
        <v>1</v>
      </c>
      <c r="B434" s="1">
        <v>5.0860000000000003</v>
      </c>
      <c r="C434" s="64"/>
      <c r="D434" s="68" t="s">
        <v>1</v>
      </c>
      <c r="E434" s="1">
        <v>5.0860000000000003</v>
      </c>
      <c r="F434" s="64"/>
      <c r="G434" s="68" t="s">
        <v>1</v>
      </c>
      <c r="H434" s="1">
        <v>5.0860000000000003</v>
      </c>
      <c r="J434" s="64"/>
    </row>
    <row r="436" spans="1:10" x14ac:dyDescent="0.4">
      <c r="A436" s="65" t="s">
        <v>45</v>
      </c>
      <c r="B436" s="66" t="s">
        <v>155</v>
      </c>
      <c r="C436" s="64"/>
      <c r="D436" s="65" t="s">
        <v>170</v>
      </c>
      <c r="E436" s="66" t="s">
        <v>155</v>
      </c>
      <c r="F436" s="64"/>
      <c r="G436" s="65" t="s">
        <v>168</v>
      </c>
      <c r="H436" s="66" t="s">
        <v>155</v>
      </c>
      <c r="I436" s="64"/>
      <c r="J436" s="64"/>
    </row>
    <row r="437" spans="1:10" x14ac:dyDescent="0.4">
      <c r="A437" s="65" t="s">
        <v>11</v>
      </c>
      <c r="B437" s="50">
        <v>-2.3519999999999999</v>
      </c>
      <c r="C437" s="64"/>
      <c r="D437" s="65" t="s">
        <v>11</v>
      </c>
      <c r="E437" s="50">
        <v>-2.3616999999999999</v>
      </c>
      <c r="F437" s="64"/>
      <c r="G437" s="65" t="s">
        <v>11</v>
      </c>
      <c r="H437" s="50">
        <v>-2.3586999999999998</v>
      </c>
      <c r="I437" s="65" t="s">
        <v>2</v>
      </c>
      <c r="J437" s="67">
        <v>3.5489999999999999</v>
      </c>
    </row>
    <row r="438" spans="1:10" x14ac:dyDescent="0.4">
      <c r="A438" s="65" t="s">
        <v>20</v>
      </c>
      <c r="B438" s="69">
        <v>31.123000000000001</v>
      </c>
      <c r="C438" s="64"/>
      <c r="D438" s="65" t="s">
        <v>20</v>
      </c>
      <c r="E438" s="69">
        <v>31.132999999999999</v>
      </c>
      <c r="F438" s="64"/>
      <c r="G438" s="65" t="s">
        <v>20</v>
      </c>
      <c r="H438" s="1">
        <v>31.295999999999999</v>
      </c>
      <c r="I438" s="65" t="s">
        <v>249</v>
      </c>
      <c r="J438" s="67">
        <v>5.7380000000000004</v>
      </c>
    </row>
    <row r="439" spans="1:10" x14ac:dyDescent="0.4">
      <c r="A439" s="65" t="s">
        <v>0</v>
      </c>
      <c r="B439" s="67">
        <v>0.158</v>
      </c>
      <c r="C439" s="64"/>
      <c r="D439" s="65" t="s">
        <v>0</v>
      </c>
      <c r="E439" s="67">
        <v>0.158</v>
      </c>
      <c r="F439" s="64"/>
      <c r="G439" s="65" t="s">
        <v>0</v>
      </c>
      <c r="H439" s="67">
        <v>0.158</v>
      </c>
      <c r="I439" s="64"/>
      <c r="J439" s="64"/>
    </row>
    <row r="440" spans="1:10" x14ac:dyDescent="0.4">
      <c r="A440" s="68" t="s">
        <v>1</v>
      </c>
      <c r="B440" s="1">
        <v>4.1470000000000002</v>
      </c>
      <c r="C440" s="64"/>
      <c r="D440" s="68" t="s">
        <v>1</v>
      </c>
      <c r="E440" s="1">
        <v>4.1470000000000002</v>
      </c>
      <c r="F440" s="64"/>
      <c r="G440" s="68" t="s">
        <v>1</v>
      </c>
      <c r="H440" s="1">
        <v>4.1470000000000002</v>
      </c>
      <c r="J440" s="64"/>
    </row>
    <row r="442" spans="1:10" x14ac:dyDescent="0.4">
      <c r="A442" s="65" t="s">
        <v>45</v>
      </c>
      <c r="B442" s="66" t="s">
        <v>156</v>
      </c>
      <c r="C442" s="64"/>
      <c r="D442" s="65" t="s">
        <v>170</v>
      </c>
      <c r="E442" s="66" t="s">
        <v>156</v>
      </c>
      <c r="F442" s="64"/>
      <c r="G442" s="65" t="s">
        <v>168</v>
      </c>
      <c r="H442" s="66" t="s">
        <v>156</v>
      </c>
      <c r="I442" s="64"/>
      <c r="J442" s="64"/>
    </row>
    <row r="443" spans="1:10" x14ac:dyDescent="0.4">
      <c r="A443" s="65" t="s">
        <v>11</v>
      </c>
      <c r="B443" s="50">
        <v>-3.7126000000000001</v>
      </c>
      <c r="C443" s="64"/>
      <c r="D443" s="65" t="s">
        <v>11</v>
      </c>
      <c r="E443" s="50">
        <v>-3.665</v>
      </c>
      <c r="F443" s="64"/>
      <c r="G443" s="65" t="s">
        <v>11</v>
      </c>
      <c r="H443" s="50">
        <v>-3.6983000000000001</v>
      </c>
      <c r="I443" s="65" t="s">
        <v>2</v>
      </c>
      <c r="J443" s="67">
        <v>3.548</v>
      </c>
    </row>
    <row r="444" spans="1:10" x14ac:dyDescent="0.4">
      <c r="A444" s="65" t="s">
        <v>20</v>
      </c>
      <c r="B444" s="69">
        <v>32.207000000000001</v>
      </c>
      <c r="C444" s="64"/>
      <c r="D444" s="65" t="s">
        <v>20</v>
      </c>
      <c r="E444" s="69">
        <v>32.106000000000002</v>
      </c>
      <c r="F444" s="64"/>
      <c r="G444" s="65" t="s">
        <v>20</v>
      </c>
      <c r="H444" s="1">
        <v>31.847000000000001</v>
      </c>
      <c r="I444" s="65" t="s">
        <v>249</v>
      </c>
      <c r="J444" s="67">
        <v>5.8410000000000002</v>
      </c>
    </row>
    <row r="445" spans="1:10" x14ac:dyDescent="0.4">
      <c r="A445" s="65" t="s">
        <v>0</v>
      </c>
      <c r="B445" s="67">
        <v>0.23899999999999999</v>
      </c>
      <c r="C445" s="64"/>
      <c r="D445" s="65" t="s">
        <v>0</v>
      </c>
      <c r="E445" s="67">
        <v>0.23899999999999999</v>
      </c>
      <c r="F445" s="64"/>
      <c r="G445" s="65" t="s">
        <v>0</v>
      </c>
      <c r="H445" s="67">
        <v>0.23899999999999999</v>
      </c>
      <c r="I445" s="64"/>
      <c r="J445" s="64"/>
    </row>
    <row r="446" spans="1:10" x14ac:dyDescent="0.4">
      <c r="A446" s="68" t="s">
        <v>1</v>
      </c>
      <c r="B446" s="1">
        <v>3.62</v>
      </c>
      <c r="C446" s="64"/>
      <c r="D446" s="68" t="s">
        <v>1</v>
      </c>
      <c r="E446" s="1">
        <v>3.62</v>
      </c>
      <c r="F446" s="64"/>
      <c r="G446" s="68" t="s">
        <v>1</v>
      </c>
      <c r="H446" s="1">
        <v>3.62</v>
      </c>
      <c r="J446" s="64"/>
    </row>
    <row r="448" spans="1:10" x14ac:dyDescent="0.4">
      <c r="A448" s="65" t="s">
        <v>45</v>
      </c>
      <c r="B448" s="66" t="s">
        <v>161</v>
      </c>
      <c r="C448" s="64"/>
      <c r="D448" s="65" t="s">
        <v>170</v>
      </c>
      <c r="E448" s="66" t="s">
        <v>161</v>
      </c>
      <c r="F448" s="64"/>
      <c r="G448" s="65" t="s">
        <v>168</v>
      </c>
      <c r="H448" s="66" t="s">
        <v>328</v>
      </c>
      <c r="I448" s="64"/>
      <c r="J448" s="64"/>
    </row>
    <row r="449" spans="1:10" x14ac:dyDescent="0.4">
      <c r="A449" s="65" t="s">
        <v>11</v>
      </c>
      <c r="B449" s="50">
        <v>-3.6695000000000002</v>
      </c>
      <c r="C449" s="64"/>
      <c r="D449" s="65" t="s">
        <v>11</v>
      </c>
      <c r="E449" s="50">
        <v>-3.7507000000000001</v>
      </c>
      <c r="F449" s="64"/>
      <c r="G449" s="65" t="s">
        <v>11</v>
      </c>
      <c r="H449" s="50">
        <v>-3.7130000000000001</v>
      </c>
      <c r="I449" s="65" t="s">
        <v>2</v>
      </c>
      <c r="J449" s="1">
        <v>3.5369999999999999</v>
      </c>
    </row>
    <row r="450" spans="1:10" x14ac:dyDescent="0.4">
      <c r="A450" s="65" t="s">
        <v>20</v>
      </c>
      <c r="B450" s="69">
        <v>32.330980048250005</v>
      </c>
      <c r="C450" s="64"/>
      <c r="D450" s="65" t="s">
        <v>20</v>
      </c>
      <c r="E450" s="69">
        <v>31.706</v>
      </c>
      <c r="F450" s="64"/>
      <c r="G450" s="65" t="s">
        <v>20</v>
      </c>
      <c r="H450" s="1">
        <v>31.672231932347774</v>
      </c>
      <c r="I450" s="65" t="s">
        <v>249</v>
      </c>
      <c r="J450" s="1">
        <v>5.8466610000000001</v>
      </c>
    </row>
    <row r="451" spans="1:10" x14ac:dyDescent="0.4">
      <c r="A451" s="65" t="s">
        <v>0</v>
      </c>
      <c r="B451" s="67">
        <v>0.26</v>
      </c>
      <c r="C451" s="64"/>
      <c r="D451" s="65" t="s">
        <v>0</v>
      </c>
      <c r="E451" s="67">
        <v>0.26</v>
      </c>
      <c r="F451" s="64"/>
      <c r="G451" s="65" t="s">
        <v>0</v>
      </c>
      <c r="H451" s="67">
        <v>0.26</v>
      </c>
      <c r="I451" s="66" t="s">
        <v>245</v>
      </c>
      <c r="J451" s="1">
        <v>1.653</v>
      </c>
    </row>
    <row r="452" spans="1:10" x14ac:dyDescent="0.4">
      <c r="A452" s="68" t="s">
        <v>1</v>
      </c>
      <c r="B452" s="1">
        <v>3.4940000000000002</v>
      </c>
      <c r="C452" s="64"/>
      <c r="D452" s="68" t="s">
        <v>1</v>
      </c>
      <c r="E452" s="1">
        <v>3.4940000000000002</v>
      </c>
      <c r="F452" s="64"/>
      <c r="G452" s="68" t="s">
        <v>1</v>
      </c>
      <c r="H452" s="1">
        <v>3.4940000000000002</v>
      </c>
      <c r="J452" s="64"/>
    </row>
    <row r="454" spans="1:10" x14ac:dyDescent="0.4">
      <c r="A454" s="65" t="s">
        <v>45</v>
      </c>
      <c r="B454" s="66" t="s">
        <v>212</v>
      </c>
      <c r="C454" s="64"/>
      <c r="D454" s="65" t="s">
        <v>170</v>
      </c>
      <c r="E454" s="66" t="s">
        <v>340</v>
      </c>
      <c r="F454" s="64"/>
      <c r="G454" s="65" t="s">
        <v>168</v>
      </c>
      <c r="H454" s="66" t="s">
        <v>340</v>
      </c>
      <c r="I454" s="64"/>
      <c r="J454" s="64"/>
    </row>
    <row r="455" spans="1:10" x14ac:dyDescent="0.4">
      <c r="A455" s="65" t="s">
        <v>11</v>
      </c>
      <c r="B455" s="50">
        <v>-4.1007999999999996</v>
      </c>
      <c r="C455" s="64"/>
      <c r="D455" s="65" t="s">
        <v>11</v>
      </c>
      <c r="E455" s="50">
        <v>-3.9339</v>
      </c>
      <c r="F455" s="64"/>
      <c r="G455" s="65" t="s">
        <v>11</v>
      </c>
      <c r="H455" s="50">
        <v>-4.0557999999999996</v>
      </c>
      <c r="I455" s="65" t="s">
        <v>2</v>
      </c>
      <c r="J455" s="1">
        <v>4.0069999999999997</v>
      </c>
    </row>
    <row r="456" spans="1:10" x14ac:dyDescent="0.4">
      <c r="A456" s="65" t="s">
        <v>20</v>
      </c>
      <c r="B456" s="69">
        <v>45.384999999999998</v>
      </c>
      <c r="C456" s="64"/>
      <c r="D456" s="65" t="s">
        <v>20</v>
      </c>
      <c r="E456" s="69">
        <v>45.380492891999999</v>
      </c>
      <c r="F456" s="64"/>
      <c r="G456" s="65" t="s">
        <v>20</v>
      </c>
      <c r="H456" s="1">
        <v>45.325877036908921</v>
      </c>
      <c r="I456" s="65" t="s">
        <v>249</v>
      </c>
      <c r="J456" s="67">
        <f>J455*J457</f>
        <v>6.5193889999999994</v>
      </c>
    </row>
    <row r="457" spans="1:10" x14ac:dyDescent="0.4">
      <c r="A457" s="65" t="s">
        <v>0</v>
      </c>
      <c r="B457" s="67">
        <v>0.151</v>
      </c>
      <c r="C457" s="64"/>
      <c r="D457" s="65" t="s">
        <v>0</v>
      </c>
      <c r="E457" s="67">
        <v>0.151</v>
      </c>
      <c r="F457" s="64"/>
      <c r="G457" s="65" t="s">
        <v>0</v>
      </c>
      <c r="H457" s="67">
        <v>0.151</v>
      </c>
      <c r="I457" s="66" t="s">
        <v>245</v>
      </c>
      <c r="J457" s="1">
        <v>1.627</v>
      </c>
    </row>
    <row r="458" spans="1:10" x14ac:dyDescent="0.4">
      <c r="A458" s="68" t="s">
        <v>1</v>
      </c>
      <c r="B458" s="1">
        <v>2.0489999999999999</v>
      </c>
      <c r="C458" s="64"/>
      <c r="D458" s="68" t="s">
        <v>1</v>
      </c>
      <c r="E458" s="1">
        <v>2.0489999999999999</v>
      </c>
      <c r="F458" s="64"/>
      <c r="G458" s="68" t="s">
        <v>1</v>
      </c>
      <c r="H458" s="1">
        <v>2.0489999999999999</v>
      </c>
      <c r="J458" s="64"/>
    </row>
    <row r="460" spans="1:10" x14ac:dyDescent="0.4">
      <c r="A460" s="65" t="s">
        <v>45</v>
      </c>
      <c r="B460" s="66" t="s">
        <v>157</v>
      </c>
      <c r="C460" s="64"/>
      <c r="D460" s="65" t="s">
        <v>170</v>
      </c>
      <c r="E460" s="66" t="s">
        <v>329</v>
      </c>
      <c r="F460" s="64"/>
      <c r="G460" s="65" t="s">
        <v>168</v>
      </c>
      <c r="H460" s="66" t="s">
        <v>329</v>
      </c>
      <c r="I460" s="64"/>
      <c r="J460" s="64"/>
    </row>
    <row r="461" spans="1:10" x14ac:dyDescent="0.4">
      <c r="A461" s="65" t="s">
        <v>11</v>
      </c>
      <c r="B461" s="50">
        <v>-7.4138999999999999</v>
      </c>
      <c r="C461" s="64"/>
      <c r="D461" s="65" t="s">
        <v>11</v>
      </c>
      <c r="E461" s="50">
        <v>-7.2039</v>
      </c>
      <c r="F461" s="64"/>
      <c r="G461" s="65" t="s">
        <v>11</v>
      </c>
      <c r="H461" s="50">
        <v>-7.3070000000000004</v>
      </c>
      <c r="I461" s="65" t="s">
        <v>2</v>
      </c>
      <c r="J461" s="1">
        <v>3.552</v>
      </c>
    </row>
    <row r="462" spans="1:10" x14ac:dyDescent="0.4">
      <c r="A462" s="65" t="s">
        <v>20</v>
      </c>
      <c r="B462" s="69">
        <v>32.029000000000003</v>
      </c>
      <c r="C462" s="64"/>
      <c r="D462" s="65" t="s">
        <v>20</v>
      </c>
      <c r="E462" s="69">
        <v>32.433946915999996</v>
      </c>
      <c r="F462" s="64"/>
      <c r="G462" s="65" t="s">
        <v>20</v>
      </c>
      <c r="H462" s="1">
        <v>32.600839905693441</v>
      </c>
      <c r="I462" s="65" t="s">
        <v>249</v>
      </c>
      <c r="J462" s="67">
        <v>5.9673600000000002</v>
      </c>
    </row>
    <row r="463" spans="1:10" x14ac:dyDescent="0.4">
      <c r="A463" s="65" t="s">
        <v>0</v>
      </c>
      <c r="B463" s="67">
        <v>0.34599999999999997</v>
      </c>
      <c r="C463" s="64"/>
      <c r="D463" s="65" t="s">
        <v>0</v>
      </c>
      <c r="E463" s="67">
        <v>0.34599999999999997</v>
      </c>
      <c r="F463" s="64"/>
      <c r="G463" s="65" t="s">
        <v>0</v>
      </c>
      <c r="H463" s="67">
        <v>0.34599999999999997</v>
      </c>
      <c r="I463" s="66" t="s">
        <v>245</v>
      </c>
      <c r="J463" s="1">
        <v>1.68</v>
      </c>
    </row>
    <row r="464" spans="1:10" x14ac:dyDescent="0.4">
      <c r="A464" s="68" t="s">
        <v>1</v>
      </c>
      <c r="B464" s="1">
        <v>2.3109999999999999</v>
      </c>
      <c r="C464" s="64"/>
      <c r="D464" s="68" t="s">
        <v>1</v>
      </c>
      <c r="E464" s="1">
        <v>2.3109999999999999</v>
      </c>
      <c r="F464" s="64"/>
      <c r="G464" s="68" t="s">
        <v>1</v>
      </c>
      <c r="H464" s="1">
        <v>2.3109999999999999</v>
      </c>
      <c r="J464" s="64"/>
    </row>
    <row r="466" spans="1:10" x14ac:dyDescent="0.4">
      <c r="A466" s="65" t="s">
        <v>45</v>
      </c>
      <c r="B466" s="66" t="s">
        <v>214</v>
      </c>
      <c r="C466" s="64"/>
      <c r="D466" s="65" t="s">
        <v>170</v>
      </c>
      <c r="E466" s="66" t="s">
        <v>330</v>
      </c>
      <c r="F466" s="64"/>
      <c r="G466" s="65" t="s">
        <v>168</v>
      </c>
      <c r="H466" s="66" t="s">
        <v>330</v>
      </c>
      <c r="I466" s="64"/>
      <c r="J466" s="64"/>
    </row>
    <row r="467" spans="1:10" x14ac:dyDescent="0.4">
      <c r="A467" s="65" t="s">
        <v>11</v>
      </c>
      <c r="B467" s="50">
        <v>-9.5146999999999995</v>
      </c>
      <c r="C467" s="64"/>
      <c r="D467" s="65" t="s">
        <v>11</v>
      </c>
      <c r="E467" s="50">
        <v>-9.2207000000000008</v>
      </c>
      <c r="F467" s="64"/>
      <c r="G467" s="65" t="s">
        <v>11</v>
      </c>
      <c r="H467" s="50">
        <v>-9.3926999999999996</v>
      </c>
      <c r="I467" s="65" t="s">
        <v>2</v>
      </c>
      <c r="J467" s="1">
        <v>3.19</v>
      </c>
    </row>
    <row r="468" spans="1:10" x14ac:dyDescent="0.4">
      <c r="A468" s="65" t="s">
        <v>20</v>
      </c>
      <c r="B468" s="69">
        <v>25.21</v>
      </c>
      <c r="C468" s="64"/>
      <c r="D468" s="65" t="s">
        <v>20</v>
      </c>
      <c r="E468" s="69">
        <v>24.857124866500001</v>
      </c>
      <c r="F468" s="64"/>
      <c r="G468" s="65" t="s">
        <v>20</v>
      </c>
      <c r="H468" s="1">
        <v>25.048422779465568</v>
      </c>
      <c r="I468" s="65" t="s">
        <v>249</v>
      </c>
      <c r="J468" s="67">
        <v>5.6845800000000004</v>
      </c>
    </row>
    <row r="469" spans="1:10" x14ac:dyDescent="0.4">
      <c r="A469" s="65" t="s">
        <v>0</v>
      </c>
      <c r="B469" s="67">
        <v>0.57699999999999996</v>
      </c>
      <c r="C469" s="64"/>
      <c r="D469" s="65" t="s">
        <v>0</v>
      </c>
      <c r="E469" s="67">
        <v>0.57699999999999996</v>
      </c>
      <c r="F469" s="64"/>
      <c r="G469" s="65" t="s">
        <v>0</v>
      </c>
      <c r="H469" s="67">
        <v>0.57699999999999996</v>
      </c>
      <c r="I469" s="66" t="s">
        <v>245</v>
      </c>
      <c r="J469" s="1">
        <v>1.782</v>
      </c>
    </row>
    <row r="470" spans="1:10" x14ac:dyDescent="0.4">
      <c r="A470" s="68" t="s">
        <v>1</v>
      </c>
      <c r="B470" s="1">
        <v>2.94</v>
      </c>
      <c r="C470" s="64"/>
      <c r="D470" s="68" t="s">
        <v>1</v>
      </c>
      <c r="E470" s="1">
        <v>2.94</v>
      </c>
      <c r="F470" s="64"/>
      <c r="G470" s="68" t="s">
        <v>1</v>
      </c>
      <c r="H470" s="1">
        <v>2.94</v>
      </c>
      <c r="J470" s="64"/>
    </row>
    <row r="472" spans="1:10" x14ac:dyDescent="0.4">
      <c r="A472" s="65" t="s">
        <v>45</v>
      </c>
      <c r="B472" s="66" t="s">
        <v>215</v>
      </c>
      <c r="C472" s="64"/>
      <c r="D472" s="65" t="s">
        <v>170</v>
      </c>
      <c r="E472" s="66" t="s">
        <v>215</v>
      </c>
      <c r="F472" s="64"/>
      <c r="G472" s="65" t="s">
        <v>168</v>
      </c>
      <c r="H472" s="66" t="s">
        <v>341</v>
      </c>
      <c r="I472" s="64"/>
      <c r="J472" s="64"/>
    </row>
    <row r="473" spans="1:10" x14ac:dyDescent="0.4">
      <c r="A473" s="65" t="s">
        <v>11</v>
      </c>
      <c r="B473" s="50">
        <v>-10.919</v>
      </c>
      <c r="C473" s="64"/>
      <c r="D473" s="65" t="s">
        <v>11</v>
      </c>
      <c r="E473" s="50">
        <v>-11.02</v>
      </c>
      <c r="F473" s="64"/>
      <c r="G473" s="65" t="s">
        <v>11</v>
      </c>
      <c r="H473" s="50">
        <v>-10.929399999999999</v>
      </c>
      <c r="I473" s="65" t="s">
        <v>2</v>
      </c>
      <c r="J473" s="1">
        <v>2.9860000000000002</v>
      </c>
    </row>
    <row r="474" spans="1:10" x14ac:dyDescent="0.4">
      <c r="A474" s="65" t="s">
        <v>20</v>
      </c>
      <c r="B474" s="69">
        <v>21.765999999999998</v>
      </c>
      <c r="C474" s="64"/>
      <c r="D474" s="65" t="s">
        <v>20</v>
      </c>
      <c r="E474" s="69">
        <v>20.228000000000002</v>
      </c>
      <c r="F474" s="64"/>
      <c r="G474" s="65" t="s">
        <v>20</v>
      </c>
      <c r="H474" s="1">
        <v>21.154663170648895</v>
      </c>
      <c r="I474" s="65" t="s">
        <v>249</v>
      </c>
      <c r="J474" s="67">
        <v>5.4793099999999999</v>
      </c>
    </row>
    <row r="475" spans="1:10" x14ac:dyDescent="0.4">
      <c r="A475" s="65" t="s">
        <v>0</v>
      </c>
      <c r="B475" s="67">
        <v>0.89900000000000002</v>
      </c>
      <c r="C475" s="64"/>
      <c r="D475" s="65" t="s">
        <v>0</v>
      </c>
      <c r="E475" s="67">
        <v>0.89900000000000002</v>
      </c>
      <c r="F475" s="64"/>
      <c r="G475" s="65" t="s">
        <v>0</v>
      </c>
      <c r="H475" s="67">
        <v>0.89900000000000002</v>
      </c>
      <c r="I475" s="66" t="s">
        <v>245</v>
      </c>
      <c r="J475" s="1">
        <v>1.835</v>
      </c>
    </row>
    <row r="476" spans="1:10" x14ac:dyDescent="0.4">
      <c r="A476" s="68" t="s">
        <v>1</v>
      </c>
      <c r="B476" s="1">
        <v>3.9710000000000001</v>
      </c>
      <c r="C476" s="64"/>
      <c r="D476" s="68" t="s">
        <v>1</v>
      </c>
      <c r="E476" s="1">
        <v>3.9710000000000001</v>
      </c>
      <c r="F476" s="64"/>
      <c r="G476" s="68" t="s">
        <v>1</v>
      </c>
      <c r="H476" s="1">
        <v>3.9710000000000001</v>
      </c>
      <c r="J476" s="64"/>
    </row>
    <row r="478" spans="1:10" x14ac:dyDescent="0.4">
      <c r="A478" s="65" t="s">
        <v>45</v>
      </c>
      <c r="B478" s="66" t="s">
        <v>217</v>
      </c>
      <c r="C478" s="64"/>
      <c r="D478" s="65" t="s">
        <v>170</v>
      </c>
      <c r="E478" s="66" t="s">
        <v>217</v>
      </c>
      <c r="F478" s="64"/>
      <c r="G478" s="65" t="s">
        <v>168</v>
      </c>
      <c r="H478" s="66" t="s">
        <v>342</v>
      </c>
      <c r="I478" s="64"/>
      <c r="J478" s="64"/>
    </row>
    <row r="479" spans="1:10" x14ac:dyDescent="0.4">
      <c r="A479" s="65" t="s">
        <v>11</v>
      </c>
      <c r="B479" s="50">
        <v>-12.060600000000001</v>
      </c>
      <c r="C479" s="64"/>
      <c r="D479" s="65" t="s">
        <v>11</v>
      </c>
      <c r="E479" s="50">
        <v>-12.500299999999999</v>
      </c>
      <c r="F479" s="64"/>
      <c r="G479" s="65" t="s">
        <v>11</v>
      </c>
      <c r="H479" s="50">
        <v>-12.2058</v>
      </c>
      <c r="I479" s="65" t="s">
        <v>2</v>
      </c>
      <c r="J479" s="1">
        <v>2.7989999999999999</v>
      </c>
    </row>
    <row r="480" spans="1:10" x14ac:dyDescent="0.4">
      <c r="A480" s="65" t="s">
        <v>20</v>
      </c>
      <c r="B480" s="69">
        <v>20.620823744249996</v>
      </c>
      <c r="C480" s="64"/>
      <c r="D480" s="65" t="s">
        <v>20</v>
      </c>
      <c r="E480" s="69">
        <v>17.754999999999999</v>
      </c>
      <c r="F480" s="64"/>
      <c r="G480" s="65" t="s">
        <v>20</v>
      </c>
      <c r="H480" s="1">
        <v>20.557354831786775</v>
      </c>
      <c r="I480" s="65" t="s">
        <v>249</v>
      </c>
      <c r="J480" s="67">
        <v>6.0598349999999996</v>
      </c>
    </row>
    <row r="481" spans="1:10" x14ac:dyDescent="0.4">
      <c r="A481" s="65" t="s">
        <v>0</v>
      </c>
      <c r="B481" s="67">
        <v>1.272</v>
      </c>
      <c r="C481" s="64"/>
      <c r="D481" s="65" t="s">
        <v>0</v>
      </c>
      <c r="E481" s="67">
        <v>1.272</v>
      </c>
      <c r="F481" s="64"/>
      <c r="G481" s="65" t="s">
        <v>0</v>
      </c>
      <c r="H481" s="67">
        <v>1.272</v>
      </c>
      <c r="I481" s="66" t="s">
        <v>245</v>
      </c>
      <c r="J481" s="66">
        <v>2.165</v>
      </c>
    </row>
    <row r="482" spans="1:10" x14ac:dyDescent="0.4">
      <c r="A482" s="68" t="s">
        <v>1</v>
      </c>
      <c r="B482" s="1">
        <v>4.274</v>
      </c>
      <c r="C482" s="64"/>
      <c r="D482" s="68" t="s">
        <v>1</v>
      </c>
      <c r="E482" s="1">
        <v>4.274</v>
      </c>
      <c r="F482" s="64"/>
      <c r="G482" s="68" t="s">
        <v>1</v>
      </c>
      <c r="H482" s="1">
        <v>4.274</v>
      </c>
      <c r="J482" s="64"/>
    </row>
    <row r="484" spans="1:10" x14ac:dyDescent="0.4">
      <c r="A484" s="65" t="s">
        <v>45</v>
      </c>
      <c r="B484" s="66" t="s">
        <v>236</v>
      </c>
      <c r="C484" s="64"/>
      <c r="D484" s="65" t="s">
        <v>170</v>
      </c>
      <c r="E484" s="66" t="s">
        <v>236</v>
      </c>
      <c r="F484" s="64"/>
      <c r="G484" s="65" t="s">
        <v>168</v>
      </c>
      <c r="H484" s="66" t="s">
        <v>331</v>
      </c>
      <c r="I484" s="64"/>
      <c r="J484" s="64"/>
    </row>
    <row r="485" spans="1:10" x14ac:dyDescent="0.4">
      <c r="A485" s="65" t="s">
        <v>11</v>
      </c>
      <c r="B485" s="50">
        <v>-13.990600000000001</v>
      </c>
      <c r="C485" s="64"/>
      <c r="D485" s="65" t="s">
        <v>11</v>
      </c>
      <c r="E485" s="50">
        <v>-13.722099999999999</v>
      </c>
      <c r="F485" s="64"/>
      <c r="G485" s="65" t="s">
        <v>11</v>
      </c>
      <c r="H485" s="50">
        <v>-13.5847</v>
      </c>
      <c r="I485" s="65" t="s">
        <v>2</v>
      </c>
      <c r="J485" s="1">
        <v>3.4540000000000002</v>
      </c>
    </row>
    <row r="486" spans="1:10" x14ac:dyDescent="0.4">
      <c r="A486" s="65" t="s">
        <v>20</v>
      </c>
      <c r="B486" s="69">
        <v>27.449000000000002</v>
      </c>
      <c r="C486" s="64"/>
      <c r="D486" s="65" t="s">
        <v>20</v>
      </c>
      <c r="E486" s="69">
        <v>16.484000000000002</v>
      </c>
      <c r="F486" s="64"/>
      <c r="G486" s="65" t="s">
        <v>20</v>
      </c>
      <c r="H486" s="1">
        <v>26.942915125845268</v>
      </c>
      <c r="I486" s="65" t="s">
        <v>249</v>
      </c>
      <c r="J486" s="67">
        <v>5.2155400000000007</v>
      </c>
    </row>
    <row r="487" spans="1:10" x14ac:dyDescent="0.4">
      <c r="A487" s="65" t="s">
        <v>0</v>
      </c>
      <c r="B487" s="67"/>
      <c r="C487" s="64"/>
      <c r="D487" s="65" t="s">
        <v>0</v>
      </c>
      <c r="E487" s="67"/>
      <c r="F487" s="64"/>
      <c r="G487" s="65" t="s">
        <v>0</v>
      </c>
      <c r="H487" s="67"/>
      <c r="I487" s="66" t="s">
        <v>245</v>
      </c>
      <c r="J487" s="1">
        <v>1.51</v>
      </c>
    </row>
    <row r="488" spans="1:10" x14ac:dyDescent="0.4">
      <c r="A488" s="68" t="s">
        <v>1</v>
      </c>
      <c r="B488" s="1"/>
      <c r="C488" s="64"/>
      <c r="D488" s="68" t="s">
        <v>1</v>
      </c>
      <c r="E488" s="1"/>
      <c r="F488" s="64"/>
      <c r="G488" s="68" t="s">
        <v>1</v>
      </c>
      <c r="H488" s="1"/>
      <c r="J488" s="6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fit_1NN_FCC</vt:lpstr>
      <vt:lpstr>fit_1NN_BCC</vt:lpstr>
      <vt:lpstr>fit_1NN_HCP</vt:lpstr>
      <vt:lpstr>fit_1NN_SC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2024-11-27T05:31:31Z</dcterms:modified>
</cp:coreProperties>
</file>