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E29914F8-2740-4296-B006-4B112BE2CB7F}" xr6:coauthVersionLast="47" xr6:coauthVersionMax="47" xr10:uidLastSave="{00000000-0000-0000-0000-000000000000}"/>
  <bookViews>
    <workbookView xWindow="6180" yWindow="750" windowWidth="24615" windowHeight="14295" activeTab="1" xr2:uid="{B1CE91EC-0DE3-4F38-BC70-60547E21D489}"/>
  </bookViews>
  <sheets>
    <sheet name="fit_5NN_FCC" sheetId="11" r:id="rId1"/>
    <sheet name="fit_6NN_BCC" sheetId="10" r:id="rId2"/>
    <sheet name="fit_5NN_HCP" sheetId="5" r:id="rId3"/>
    <sheet name="table" sheetId="3" r:id="rId4"/>
    <sheet name="Data" sheetId="12" r:id="rId5"/>
  </sheets>
  <definedNames>
    <definedName name="solver_adj" localSheetId="0" hidden="1">fit_5NN_FCC!$O$5:$O$7</definedName>
    <definedName name="solver_adj" localSheetId="2" hidden="1">fit_5NN_HCP!$O$5:$O$7</definedName>
    <definedName name="solver_adj" localSheetId="1" hidden="1">fit_6NN_BCC!$O$5:$O$7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fit_5NN_FCC!$O$4</definedName>
    <definedName name="solver_lhs1" localSheetId="2" hidden="1">fit_5NN_HCP!$O$4</definedName>
    <definedName name="solver_lhs1" localSheetId="1" hidden="1">fit_6NN_BCC!$O$4</definedName>
    <definedName name="solver_lhs2" localSheetId="0" hidden="1">fit_5NN_FCC!$O$6</definedName>
    <definedName name="solver_lhs2" localSheetId="2" hidden="1">fit_5NN_HCP!$O$6</definedName>
    <definedName name="solver_lhs2" localSheetId="1" hidden="1">fit_6NN_BCC!$O$6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fit_5NN_FCC!$P$19</definedName>
    <definedName name="solver_opt" localSheetId="2" hidden="1">fit_5NN_HCP!$P$19</definedName>
    <definedName name="solver_opt" localSheetId="1" hidden="1">fit_6NN_BCC!$P$19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" i="10" l="1"/>
  <c r="W9" i="10"/>
  <c r="X9" i="5"/>
  <c r="W9" i="5"/>
  <c r="O4" i="11"/>
  <c r="O4" i="10"/>
  <c r="M26" i="10" s="1"/>
  <c r="X5" i="5"/>
  <c r="W5" i="5"/>
  <c r="M19" i="5"/>
  <c r="H15" i="5"/>
  <c r="M387" i="10" l="1"/>
  <c r="M386" i="10"/>
  <c r="M385" i="10"/>
  <c r="M384" i="10"/>
  <c r="M383" i="10"/>
  <c r="M367" i="10"/>
  <c r="M342" i="10"/>
  <c r="M335" i="10"/>
  <c r="M267" i="10"/>
  <c r="M265" i="10"/>
  <c r="M264" i="10"/>
  <c r="M145" i="10"/>
  <c r="M87" i="10"/>
  <c r="M70" i="10"/>
  <c r="M263" i="10"/>
  <c r="M214" i="10"/>
  <c r="M213" i="10"/>
  <c r="M211" i="10"/>
  <c r="M434" i="10"/>
  <c r="M210" i="10"/>
  <c r="M433" i="10"/>
  <c r="M194" i="10"/>
  <c r="M432" i="10"/>
  <c r="M193" i="10"/>
  <c r="M431" i="10"/>
  <c r="M163" i="10"/>
  <c r="M391" i="10"/>
  <c r="M146" i="10"/>
  <c r="M334" i="10"/>
  <c r="M144" i="10"/>
  <c r="M318" i="10"/>
  <c r="M143" i="10"/>
  <c r="M317" i="10"/>
  <c r="M138" i="10"/>
  <c r="M315" i="10"/>
  <c r="M91" i="10"/>
  <c r="M454" i="10"/>
  <c r="M314" i="10"/>
  <c r="M90" i="10"/>
  <c r="M436" i="10"/>
  <c r="M269" i="10"/>
  <c r="M89" i="10"/>
  <c r="M435" i="10"/>
  <c r="M268" i="10"/>
  <c r="M88" i="10"/>
  <c r="M429" i="10"/>
  <c r="M366" i="10"/>
  <c r="M313" i="10"/>
  <c r="M258" i="10"/>
  <c r="M192" i="10"/>
  <c r="M137" i="10"/>
  <c r="M69" i="10"/>
  <c r="M414" i="10"/>
  <c r="M365" i="10"/>
  <c r="M312" i="10"/>
  <c r="M246" i="10"/>
  <c r="M191" i="10"/>
  <c r="M136" i="10"/>
  <c r="M68" i="10"/>
  <c r="M413" i="10"/>
  <c r="M364" i="10"/>
  <c r="M311" i="10"/>
  <c r="M245" i="10"/>
  <c r="M190" i="10"/>
  <c r="M135" i="10"/>
  <c r="M67" i="10"/>
  <c r="M412" i="10"/>
  <c r="M363" i="10"/>
  <c r="M310" i="10"/>
  <c r="M244" i="10"/>
  <c r="M189" i="10"/>
  <c r="M134" i="10"/>
  <c r="M66" i="10"/>
  <c r="M463" i="10"/>
  <c r="M411" i="10"/>
  <c r="M362" i="10"/>
  <c r="M294" i="10"/>
  <c r="M243" i="10"/>
  <c r="M188" i="10"/>
  <c r="M118" i="10"/>
  <c r="M65" i="10"/>
  <c r="M462" i="10"/>
  <c r="M410" i="10"/>
  <c r="M358" i="10"/>
  <c r="M293" i="10"/>
  <c r="M238" i="10"/>
  <c r="M187" i="10"/>
  <c r="M117" i="10"/>
  <c r="M64" i="10"/>
  <c r="M458" i="10"/>
  <c r="M409" i="10"/>
  <c r="M357" i="10"/>
  <c r="M292" i="10"/>
  <c r="M237" i="10"/>
  <c r="M186" i="10"/>
  <c r="M116" i="10"/>
  <c r="M63" i="10"/>
  <c r="M457" i="10"/>
  <c r="M408" i="10"/>
  <c r="M345" i="10"/>
  <c r="M291" i="10"/>
  <c r="M236" i="10"/>
  <c r="M170" i="10"/>
  <c r="M115" i="10"/>
  <c r="M46" i="10"/>
  <c r="M456" i="10"/>
  <c r="M407" i="10"/>
  <c r="M344" i="10"/>
  <c r="M290" i="10"/>
  <c r="M235" i="10"/>
  <c r="M169" i="10"/>
  <c r="M114" i="10"/>
  <c r="M45" i="10"/>
  <c r="M455" i="10"/>
  <c r="M406" i="10"/>
  <c r="M343" i="10"/>
  <c r="M289" i="10"/>
  <c r="M234" i="10"/>
  <c r="M168" i="10"/>
  <c r="M113" i="10"/>
  <c r="M44" i="10"/>
  <c r="M288" i="10"/>
  <c r="M218" i="10"/>
  <c r="M167" i="10"/>
  <c r="M112" i="10"/>
  <c r="M43" i="10"/>
  <c r="M390" i="10"/>
  <c r="M287" i="10"/>
  <c r="M217" i="10"/>
  <c r="M166" i="10"/>
  <c r="M111" i="10"/>
  <c r="M38" i="10"/>
  <c r="M453" i="10"/>
  <c r="M452" i="10"/>
  <c r="M337" i="10"/>
  <c r="M286" i="10"/>
  <c r="M216" i="10"/>
  <c r="M165" i="10"/>
  <c r="M94" i="10"/>
  <c r="M37" i="10"/>
  <c r="M338" i="10"/>
  <c r="M389" i="10"/>
  <c r="M437" i="10"/>
  <c r="M388" i="10"/>
  <c r="M336" i="10"/>
  <c r="M270" i="10"/>
  <c r="M215" i="10"/>
  <c r="M164" i="10"/>
  <c r="M93" i="10"/>
  <c r="M35" i="10"/>
  <c r="M430" i="10"/>
  <c r="M368" i="10"/>
  <c r="M316" i="10"/>
  <c r="M266" i="10"/>
  <c r="M212" i="10"/>
  <c r="M158" i="10"/>
  <c r="M92" i="10"/>
  <c r="M36" i="10"/>
  <c r="M34" i="10"/>
  <c r="M428" i="10"/>
  <c r="M333" i="10"/>
  <c r="M209" i="10"/>
  <c r="M109" i="10"/>
  <c r="M450" i="10"/>
  <c r="M308" i="10"/>
  <c r="M156" i="10"/>
  <c r="M56" i="10"/>
  <c r="M377" i="10"/>
  <c r="M231" i="10"/>
  <c r="M55" i="10"/>
  <c r="M425" i="10"/>
  <c r="M306" i="10"/>
  <c r="M178" i="10"/>
  <c r="M106" i="10"/>
  <c r="M424" i="10"/>
  <c r="M305" i="10"/>
  <c r="M177" i="10"/>
  <c r="M105" i="10"/>
  <c r="M469" i="10"/>
  <c r="M374" i="10"/>
  <c r="M252" i="10"/>
  <c r="M52" i="10"/>
  <c r="M445" i="10"/>
  <c r="M373" i="10"/>
  <c r="M303" i="10"/>
  <c r="M251" i="10"/>
  <c r="M227" i="10"/>
  <c r="M203" i="10"/>
  <c r="M175" i="10"/>
  <c r="M151" i="10"/>
  <c r="M127" i="10"/>
  <c r="M103" i="10"/>
  <c r="M75" i="10"/>
  <c r="M51" i="10"/>
  <c r="M27" i="10"/>
  <c r="M110" i="10"/>
  <c r="M451" i="10"/>
  <c r="M309" i="10"/>
  <c r="M185" i="10"/>
  <c r="M85" i="10"/>
  <c r="M378" i="10"/>
  <c r="M232" i="10"/>
  <c r="M132" i="10"/>
  <c r="M449" i="10"/>
  <c r="M255" i="10"/>
  <c r="M31" i="10"/>
  <c r="M402" i="10"/>
  <c r="M330" i="10"/>
  <c r="M206" i="10"/>
  <c r="M130" i="10"/>
  <c r="M447" i="10"/>
  <c r="M277" i="10"/>
  <c r="M28" i="10"/>
  <c r="M349" i="10"/>
  <c r="M274" i="10"/>
  <c r="M250" i="10"/>
  <c r="M226" i="10"/>
  <c r="M198" i="10"/>
  <c r="M126" i="10"/>
  <c r="M74" i="10"/>
  <c r="M50" i="10"/>
  <c r="M39" i="10"/>
  <c r="M59" i="10"/>
  <c r="M79" i="10"/>
  <c r="M99" i="10"/>
  <c r="M119" i="10"/>
  <c r="M139" i="10"/>
  <c r="M159" i="10"/>
  <c r="M179" i="10"/>
  <c r="M199" i="10"/>
  <c r="M219" i="10"/>
  <c r="M239" i="10"/>
  <c r="M259" i="10"/>
  <c r="M279" i="10"/>
  <c r="M299" i="10"/>
  <c r="M319" i="10"/>
  <c r="M339" i="10"/>
  <c r="M359" i="10"/>
  <c r="M379" i="10"/>
  <c r="M399" i="10"/>
  <c r="M419" i="10"/>
  <c r="M439" i="10"/>
  <c r="M459" i="10"/>
  <c r="M20" i="10"/>
  <c r="M40" i="10"/>
  <c r="M60" i="10"/>
  <c r="M80" i="10"/>
  <c r="M100" i="10"/>
  <c r="M120" i="10"/>
  <c r="M140" i="10"/>
  <c r="M160" i="10"/>
  <c r="M180" i="10"/>
  <c r="M200" i="10"/>
  <c r="M220" i="10"/>
  <c r="M240" i="10"/>
  <c r="M260" i="10"/>
  <c r="M280" i="10"/>
  <c r="M300" i="10"/>
  <c r="M320" i="10"/>
  <c r="M340" i="10"/>
  <c r="M360" i="10"/>
  <c r="M380" i="10"/>
  <c r="M400" i="10"/>
  <c r="M420" i="10"/>
  <c r="M440" i="10"/>
  <c r="M460" i="10"/>
  <c r="M21" i="10"/>
  <c r="M41" i="10"/>
  <c r="M61" i="10"/>
  <c r="M81" i="10"/>
  <c r="M101" i="10"/>
  <c r="M121" i="10"/>
  <c r="M141" i="10"/>
  <c r="M161" i="10"/>
  <c r="M181" i="10"/>
  <c r="M201" i="10"/>
  <c r="M221" i="10"/>
  <c r="M241" i="10"/>
  <c r="M261" i="10"/>
  <c r="M281" i="10"/>
  <c r="M301" i="10"/>
  <c r="M321" i="10"/>
  <c r="M341" i="10"/>
  <c r="M361" i="10"/>
  <c r="M381" i="10"/>
  <c r="M401" i="10"/>
  <c r="M421" i="10"/>
  <c r="M441" i="10"/>
  <c r="M461" i="10"/>
  <c r="M22" i="10"/>
  <c r="M42" i="10"/>
  <c r="M62" i="10"/>
  <c r="M82" i="10"/>
  <c r="M102" i="10"/>
  <c r="M122" i="10"/>
  <c r="M142" i="10"/>
  <c r="M162" i="10"/>
  <c r="M182" i="10"/>
  <c r="M202" i="10"/>
  <c r="M222" i="10"/>
  <c r="M242" i="10"/>
  <c r="M262" i="10"/>
  <c r="M282" i="10"/>
  <c r="M302" i="10"/>
  <c r="M322" i="10"/>
  <c r="M356" i="10"/>
  <c r="M285" i="10"/>
  <c r="M157" i="10"/>
  <c r="M57" i="10"/>
  <c r="M332" i="10"/>
  <c r="M184" i="10"/>
  <c r="M84" i="10"/>
  <c r="M331" i="10"/>
  <c r="M207" i="10"/>
  <c r="M131" i="10"/>
  <c r="M376" i="10"/>
  <c r="M230" i="10"/>
  <c r="M54" i="10"/>
  <c r="M375" i="10"/>
  <c r="M253" i="10"/>
  <c r="M153" i="10"/>
  <c r="M77" i="10"/>
  <c r="M446" i="10"/>
  <c r="M328" i="10"/>
  <c r="M228" i="10"/>
  <c r="M176" i="10"/>
  <c r="M128" i="10"/>
  <c r="M468" i="10"/>
  <c r="M396" i="10"/>
  <c r="M350" i="10"/>
  <c r="M444" i="10"/>
  <c r="M326" i="10"/>
  <c r="M150" i="10"/>
  <c r="M443" i="10"/>
  <c r="M371" i="10"/>
  <c r="M348" i="10"/>
  <c r="M325" i="10"/>
  <c r="M297" i="10"/>
  <c r="M273" i="10"/>
  <c r="M249" i="10"/>
  <c r="M225" i="10"/>
  <c r="M197" i="10"/>
  <c r="M173" i="10"/>
  <c r="M149" i="10"/>
  <c r="M125" i="10"/>
  <c r="M97" i="10"/>
  <c r="M73" i="10"/>
  <c r="M49" i="10"/>
  <c r="M25" i="10"/>
  <c r="M58" i="10"/>
  <c r="M405" i="10"/>
  <c r="M233" i="10"/>
  <c r="M33" i="10"/>
  <c r="M404" i="10"/>
  <c r="M355" i="10"/>
  <c r="M284" i="10"/>
  <c r="M208" i="10"/>
  <c r="M108" i="10"/>
  <c r="M426" i="10"/>
  <c r="M307" i="10"/>
  <c r="M183" i="10"/>
  <c r="M83" i="10"/>
  <c r="M353" i="10"/>
  <c r="M254" i="10"/>
  <c r="M154" i="10"/>
  <c r="M78" i="10"/>
  <c r="M352" i="10"/>
  <c r="M205" i="10"/>
  <c r="M53" i="10"/>
  <c r="M397" i="10"/>
  <c r="M304" i="10"/>
  <c r="M204" i="10"/>
  <c r="M104" i="10"/>
  <c r="M422" i="10"/>
  <c r="M275" i="10"/>
  <c r="M467" i="10"/>
  <c r="M418" i="10"/>
  <c r="M395" i="10"/>
  <c r="M298" i="10"/>
  <c r="M174" i="10"/>
  <c r="M394" i="10"/>
  <c r="M465" i="10"/>
  <c r="M442" i="10"/>
  <c r="M416" i="10"/>
  <c r="M393" i="10"/>
  <c r="M370" i="10"/>
  <c r="M347" i="10"/>
  <c r="M324" i="10"/>
  <c r="M296" i="10"/>
  <c r="M272" i="10"/>
  <c r="M248" i="10"/>
  <c r="M224" i="10"/>
  <c r="M196" i="10"/>
  <c r="M172" i="10"/>
  <c r="M148" i="10"/>
  <c r="M124" i="10"/>
  <c r="M96" i="10"/>
  <c r="M72" i="10"/>
  <c r="M48" i="10"/>
  <c r="M24" i="10"/>
  <c r="M86" i="10"/>
  <c r="M382" i="10"/>
  <c r="M257" i="10"/>
  <c r="M133" i="10"/>
  <c r="M427" i="10"/>
  <c r="M256" i="10"/>
  <c r="M32" i="10"/>
  <c r="M403" i="10"/>
  <c r="M354" i="10"/>
  <c r="M283" i="10"/>
  <c r="M155" i="10"/>
  <c r="M107" i="10"/>
  <c r="M448" i="10"/>
  <c r="M278" i="10"/>
  <c r="M30" i="10"/>
  <c r="M19" i="10"/>
  <c r="M398" i="10"/>
  <c r="M329" i="10"/>
  <c r="M229" i="10"/>
  <c r="M129" i="10"/>
  <c r="M29" i="10"/>
  <c r="M423" i="10"/>
  <c r="M351" i="10"/>
  <c r="M276" i="10"/>
  <c r="M152" i="10"/>
  <c r="M76" i="10"/>
  <c r="M327" i="10"/>
  <c r="M372" i="10"/>
  <c r="M98" i="10"/>
  <c r="M466" i="10"/>
  <c r="M417" i="10"/>
  <c r="M464" i="10"/>
  <c r="M438" i="10"/>
  <c r="M415" i="10"/>
  <c r="M392" i="10"/>
  <c r="M369" i="10"/>
  <c r="M346" i="10"/>
  <c r="M323" i="10"/>
  <c r="M295" i="10"/>
  <c r="M271" i="10"/>
  <c r="M247" i="10"/>
  <c r="M223" i="10"/>
  <c r="M195" i="10"/>
  <c r="M171" i="10"/>
  <c r="M147" i="10"/>
  <c r="M123" i="10"/>
  <c r="M95" i="10"/>
  <c r="M71" i="10"/>
  <c r="M47" i="10"/>
  <c r="M23" i="10"/>
  <c r="O11" i="5"/>
  <c r="O4" i="5"/>
  <c r="L4" i="5" s="1"/>
  <c r="L5" i="5"/>
  <c r="L7" i="5"/>
  <c r="L6" i="5"/>
  <c r="H3" i="5"/>
  <c r="L7" i="10" l="1"/>
  <c r="L6" i="10"/>
  <c r="L5" i="10"/>
  <c r="L4" i="10"/>
  <c r="L7" i="11"/>
  <c r="L6" i="11"/>
  <c r="L5" i="11"/>
  <c r="H311" i="12"/>
  <c r="H89" i="12"/>
  <c r="H83" i="12"/>
  <c r="H35" i="12"/>
  <c r="K19" i="10" l="1"/>
  <c r="H14" i="5"/>
  <c r="S5" i="5"/>
  <c r="V9" i="5"/>
  <c r="O9" i="10"/>
  <c r="B11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AA5" i="11"/>
  <c r="Z5" i="11"/>
  <c r="V5" i="11"/>
  <c r="U5" i="11"/>
  <c r="T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L4" i="11" l="1"/>
  <c r="M155" i="11"/>
  <c r="M346" i="11"/>
  <c r="M456" i="11"/>
  <c r="M466" i="11"/>
  <c r="M337" i="11"/>
  <c r="M367" i="11"/>
  <c r="M68" i="11"/>
  <c r="M308" i="11"/>
  <c r="M69" i="11"/>
  <c r="M99" i="11"/>
  <c r="M199" i="11"/>
  <c r="M249" i="11"/>
  <c r="M299" i="11"/>
  <c r="M203" i="11"/>
  <c r="M201" i="11"/>
  <c r="M192" i="11"/>
  <c r="M462" i="11"/>
  <c r="M450" i="11"/>
  <c r="M51" i="11"/>
  <c r="M410" i="11"/>
  <c r="M363" i="11"/>
  <c r="M71" i="11"/>
  <c r="M163" i="11"/>
  <c r="M460" i="11"/>
  <c r="M214" i="11"/>
  <c r="M191" i="11"/>
  <c r="O9" i="11"/>
  <c r="O10" i="11" s="1"/>
  <c r="E5" i="11" s="1"/>
  <c r="O9" i="5"/>
  <c r="O10" i="5" s="1"/>
  <c r="E5" i="5" s="1"/>
  <c r="S9" i="11"/>
  <c r="O10" i="10"/>
  <c r="B12" i="5"/>
  <c r="I13" i="5"/>
  <c r="E4" i="5"/>
  <c r="W28" i="11"/>
  <c r="W29" i="11" s="1"/>
  <c r="E11" i="10"/>
  <c r="G312" i="10" s="1"/>
  <c r="B14" i="10"/>
  <c r="H12" i="5"/>
  <c r="G461" i="11"/>
  <c r="M461" i="11" s="1"/>
  <c r="G441" i="11"/>
  <c r="M441" i="11" s="1"/>
  <c r="G421" i="11"/>
  <c r="M421" i="11" s="1"/>
  <c r="G401" i="11"/>
  <c r="M401" i="11" s="1"/>
  <c r="G381" i="11"/>
  <c r="M381" i="11" s="1"/>
  <c r="G361" i="11"/>
  <c r="M361" i="11" s="1"/>
  <c r="G341" i="11"/>
  <c r="G321" i="11"/>
  <c r="G301" i="11"/>
  <c r="M301" i="11" s="1"/>
  <c r="G281" i="11"/>
  <c r="M281" i="11" s="1"/>
  <c r="G261" i="11"/>
  <c r="M261" i="11" s="1"/>
  <c r="G241" i="11"/>
  <c r="G221" i="11"/>
  <c r="G201" i="11"/>
  <c r="G181" i="11"/>
  <c r="M181" i="11" s="1"/>
  <c r="G161" i="11"/>
  <c r="G141" i="11"/>
  <c r="M141" i="11" s="1"/>
  <c r="G457" i="11"/>
  <c r="M457" i="11" s="1"/>
  <c r="G466" i="11"/>
  <c r="G463" i="11"/>
  <c r="M463" i="11" s="1"/>
  <c r="G442" i="11"/>
  <c r="M442" i="11" s="1"/>
  <c r="G439" i="11"/>
  <c r="M439" i="11" s="1"/>
  <c r="G362" i="11"/>
  <c r="M362" i="11" s="1"/>
  <c r="G359" i="11"/>
  <c r="M359" i="11" s="1"/>
  <c r="G282" i="11"/>
  <c r="M282" i="11" s="1"/>
  <c r="G279" i="11"/>
  <c r="M279" i="11" s="1"/>
  <c r="G202" i="11"/>
  <c r="G199" i="11"/>
  <c r="G128" i="11"/>
  <c r="M128" i="11" s="1"/>
  <c r="G108" i="11"/>
  <c r="M108" i="11" s="1"/>
  <c r="G88" i="11"/>
  <c r="M88" i="11" s="1"/>
  <c r="G68" i="11"/>
  <c r="G465" i="11"/>
  <c r="G462" i="11"/>
  <c r="G459" i="11"/>
  <c r="M459" i="11" s="1"/>
  <c r="G456" i="11"/>
  <c r="G453" i="11"/>
  <c r="M453" i="11" s="1"/>
  <c r="G450" i="11"/>
  <c r="G447" i="11"/>
  <c r="M447" i="11" s="1"/>
  <c r="G444" i="11"/>
  <c r="M444" i="11" s="1"/>
  <c r="G409" i="11"/>
  <c r="M409" i="11" s="1"/>
  <c r="G387" i="11"/>
  <c r="M387" i="11" s="1"/>
  <c r="G320" i="11"/>
  <c r="M320" i="11" s="1"/>
  <c r="G317" i="11"/>
  <c r="M317" i="11" s="1"/>
  <c r="G247" i="11"/>
  <c r="M247" i="11" s="1"/>
  <c r="G225" i="11"/>
  <c r="M225" i="11" s="1"/>
  <c r="G222" i="11"/>
  <c r="G216" i="11"/>
  <c r="M216" i="11" s="1"/>
  <c r="G213" i="11"/>
  <c r="M213" i="11" s="1"/>
  <c r="G210" i="11"/>
  <c r="M210" i="11" s="1"/>
  <c r="G207" i="11"/>
  <c r="M207" i="11" s="1"/>
  <c r="G204" i="11"/>
  <c r="G183" i="11"/>
  <c r="G177" i="11"/>
  <c r="M177" i="11" s="1"/>
  <c r="G152" i="11"/>
  <c r="M152" i="11" s="1"/>
  <c r="G104" i="11"/>
  <c r="G101" i="11"/>
  <c r="M101" i="11" s="1"/>
  <c r="G98" i="11"/>
  <c r="M98" i="11" s="1"/>
  <c r="G95" i="11"/>
  <c r="M95" i="11" s="1"/>
  <c r="G92" i="11"/>
  <c r="M92" i="11" s="1"/>
  <c r="G48" i="11"/>
  <c r="M48" i="11" s="1"/>
  <c r="G440" i="11"/>
  <c r="M440" i="11" s="1"/>
  <c r="G437" i="11"/>
  <c r="M437" i="11" s="1"/>
  <c r="G434" i="11"/>
  <c r="M434" i="11" s="1"/>
  <c r="G431" i="11"/>
  <c r="M431" i="11" s="1"/>
  <c r="G428" i="11"/>
  <c r="M428" i="11" s="1"/>
  <c r="G425" i="11"/>
  <c r="G422" i="11"/>
  <c r="G390" i="11"/>
  <c r="M390" i="11" s="1"/>
  <c r="G326" i="11"/>
  <c r="M326" i="11" s="1"/>
  <c r="G323" i="11"/>
  <c r="M323" i="11" s="1"/>
  <c r="G250" i="11"/>
  <c r="G228" i="11"/>
  <c r="G155" i="11"/>
  <c r="G89" i="11"/>
  <c r="M89" i="11" s="1"/>
  <c r="G86" i="11"/>
  <c r="G45" i="11"/>
  <c r="M45" i="11" s="1"/>
  <c r="G449" i="11"/>
  <c r="M449" i="11" s="1"/>
  <c r="G399" i="11"/>
  <c r="M399" i="11" s="1"/>
  <c r="G396" i="11"/>
  <c r="M396" i="11" s="1"/>
  <c r="G332" i="11"/>
  <c r="M332" i="11" s="1"/>
  <c r="G304" i="11"/>
  <c r="M304" i="11" s="1"/>
  <c r="G283" i="11"/>
  <c r="M283" i="11" s="1"/>
  <c r="G262" i="11"/>
  <c r="M262" i="11" s="1"/>
  <c r="G256" i="11"/>
  <c r="M256" i="11" s="1"/>
  <c r="G234" i="11"/>
  <c r="M234" i="11" s="1"/>
  <c r="G164" i="11"/>
  <c r="G139" i="11"/>
  <c r="G468" i="11"/>
  <c r="M468" i="11" s="1"/>
  <c r="G458" i="11"/>
  <c r="M458" i="11" s="1"/>
  <c r="G389" i="11"/>
  <c r="M389" i="11" s="1"/>
  <c r="G319" i="11"/>
  <c r="M319" i="11" s="1"/>
  <c r="G316" i="11"/>
  <c r="G252" i="11"/>
  <c r="M252" i="11" s="1"/>
  <c r="G224" i="11"/>
  <c r="M224" i="11" s="1"/>
  <c r="G203" i="11"/>
  <c r="G182" i="11"/>
  <c r="M182" i="11" s="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M94" i="11" s="1"/>
  <c r="G91" i="11"/>
  <c r="M91" i="11" s="1"/>
  <c r="G454" i="11"/>
  <c r="M454" i="11" s="1"/>
  <c r="G405" i="11"/>
  <c r="M405" i="11" s="1"/>
  <c r="G347" i="11"/>
  <c r="G329" i="11"/>
  <c r="M329" i="11" s="1"/>
  <c r="G315" i="11"/>
  <c r="M315" i="11" s="1"/>
  <c r="G300" i="11"/>
  <c r="M300" i="11" s="1"/>
  <c r="G193" i="11"/>
  <c r="M193" i="11" s="1"/>
  <c r="G165" i="11"/>
  <c r="G158" i="11"/>
  <c r="G119" i="11"/>
  <c r="O11" i="11" s="1"/>
  <c r="G99" i="11"/>
  <c r="G61" i="11"/>
  <c r="G39" i="11"/>
  <c r="M39" i="11" s="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M354" i="11" s="1"/>
  <c r="G333" i="11"/>
  <c r="M333" i="11" s="1"/>
  <c r="G322" i="11"/>
  <c r="M322" i="11" s="1"/>
  <c r="G284" i="11"/>
  <c r="M284" i="11" s="1"/>
  <c r="G255" i="11"/>
  <c r="G140" i="11"/>
  <c r="G83" i="11"/>
  <c r="G80" i="11"/>
  <c r="M80" i="11" s="1"/>
  <c r="G77" i="11"/>
  <c r="M77" i="11" s="1"/>
  <c r="G74" i="11"/>
  <c r="M74" i="11" s="1"/>
  <c r="G71" i="11"/>
  <c r="G51" i="11"/>
  <c r="G42" i="11"/>
  <c r="M42" i="11" s="1"/>
  <c r="G443" i="11"/>
  <c r="G416" i="11"/>
  <c r="M416" i="11" s="1"/>
  <c r="G412" i="11"/>
  <c r="M412" i="11" s="1"/>
  <c r="G287" i="11"/>
  <c r="M287" i="11" s="1"/>
  <c r="G277" i="11"/>
  <c r="M277" i="11" s="1"/>
  <c r="G274" i="11"/>
  <c r="M274" i="11" s="1"/>
  <c r="G271" i="11"/>
  <c r="M271" i="11" s="1"/>
  <c r="G268" i="11"/>
  <c r="M268" i="11" s="1"/>
  <c r="G265" i="11"/>
  <c r="M265" i="11" s="1"/>
  <c r="G230" i="11"/>
  <c r="M230" i="11" s="1"/>
  <c r="G223" i="11"/>
  <c r="M223" i="11" s="1"/>
  <c r="G206" i="11"/>
  <c r="G196" i="11"/>
  <c r="G186" i="11"/>
  <c r="M186" i="11" s="1"/>
  <c r="G179" i="11"/>
  <c r="M179" i="11" s="1"/>
  <c r="G172" i="11"/>
  <c r="M172" i="11" s="1"/>
  <c r="G147" i="11"/>
  <c r="G136" i="11"/>
  <c r="G129" i="11"/>
  <c r="M129" i="11" s="1"/>
  <c r="G115" i="11"/>
  <c r="M115" i="11" s="1"/>
  <c r="G102" i="11"/>
  <c r="G54" i="11"/>
  <c r="M54" i="11" s="1"/>
  <c r="G27" i="11"/>
  <c r="M27" i="11" s="1"/>
  <c r="G446" i="11"/>
  <c r="M446" i="11" s="1"/>
  <c r="G436" i="11"/>
  <c r="M436" i="11" s="1"/>
  <c r="G426" i="11"/>
  <c r="M426" i="11" s="1"/>
  <c r="G383" i="11"/>
  <c r="M383" i="11" s="1"/>
  <c r="G372" i="11"/>
  <c r="M372" i="11" s="1"/>
  <c r="G368" i="11"/>
  <c r="M368" i="11" s="1"/>
  <c r="G350" i="11"/>
  <c r="M350" i="11" s="1"/>
  <c r="G343" i="11"/>
  <c r="M343" i="11" s="1"/>
  <c r="G325" i="11"/>
  <c r="G311" i="11"/>
  <c r="M311" i="11" s="1"/>
  <c r="G307" i="11"/>
  <c r="M307" i="11" s="1"/>
  <c r="G290" i="11"/>
  <c r="M290" i="11" s="1"/>
  <c r="G280" i="11"/>
  <c r="M280" i="11" s="1"/>
  <c r="G248" i="11"/>
  <c r="G237" i="11"/>
  <c r="G122" i="11"/>
  <c r="M122" i="11" s="1"/>
  <c r="G64" i="11"/>
  <c r="M64" i="11" s="1"/>
  <c r="G419" i="11"/>
  <c r="G408" i="11"/>
  <c r="M408" i="11" s="1"/>
  <c r="G397" i="11"/>
  <c r="M397" i="11" s="1"/>
  <c r="G379" i="11"/>
  <c r="M379" i="11" s="1"/>
  <c r="G357" i="11"/>
  <c r="M357" i="11" s="1"/>
  <c r="G336" i="11"/>
  <c r="M336" i="11" s="1"/>
  <c r="G318" i="11"/>
  <c r="M318" i="11" s="1"/>
  <c r="G303" i="11"/>
  <c r="M303" i="11" s="1"/>
  <c r="G293" i="11"/>
  <c r="M293" i="11" s="1"/>
  <c r="G233" i="11"/>
  <c r="M233" i="11" s="1"/>
  <c r="G209" i="11"/>
  <c r="M209" i="11" s="1"/>
  <c r="G189" i="11"/>
  <c r="G168" i="11"/>
  <c r="G132" i="11"/>
  <c r="G105" i="11"/>
  <c r="M105" i="11" s="1"/>
  <c r="G67" i="11"/>
  <c r="G57" i="11"/>
  <c r="G464" i="11"/>
  <c r="M464" i="11" s="1"/>
  <c r="G429" i="11"/>
  <c r="M429" i="11" s="1"/>
  <c r="G386" i="11"/>
  <c r="M386" i="11" s="1"/>
  <c r="G364" i="11"/>
  <c r="G346" i="11"/>
  <c r="G258" i="11"/>
  <c r="M258" i="11" s="1"/>
  <c r="G226" i="11"/>
  <c r="M226" i="11" s="1"/>
  <c r="G219" i="11"/>
  <c r="M219" i="11" s="1"/>
  <c r="G175" i="11"/>
  <c r="M175" i="11" s="1"/>
  <c r="G143" i="11"/>
  <c r="M143" i="11" s="1"/>
  <c r="G118" i="11"/>
  <c r="M118" i="11" s="1"/>
  <c r="G111" i="11"/>
  <c r="M111" i="11" s="1"/>
  <c r="G415" i="11"/>
  <c r="M415" i="11" s="1"/>
  <c r="G404" i="11"/>
  <c r="M404" i="11" s="1"/>
  <c r="G393" i="11"/>
  <c r="G353" i="11"/>
  <c r="M353" i="11" s="1"/>
  <c r="G339" i="11"/>
  <c r="M339" i="11" s="1"/>
  <c r="G328" i="11"/>
  <c r="M328" i="11" s="1"/>
  <c r="G314" i="11"/>
  <c r="M314" i="11" s="1"/>
  <c r="G299" i="11"/>
  <c r="G296" i="11"/>
  <c r="G251" i="11"/>
  <c r="M251" i="11" s="1"/>
  <c r="G244" i="11"/>
  <c r="M244" i="11" s="1"/>
  <c r="G240" i="11"/>
  <c r="G212" i="11"/>
  <c r="M212" i="11" s="1"/>
  <c r="G192" i="11"/>
  <c r="G160" i="11"/>
  <c r="M160" i="11" s="1"/>
  <c r="G157" i="11"/>
  <c r="M157" i="11" s="1"/>
  <c r="G150" i="11"/>
  <c r="M150" i="11" s="1"/>
  <c r="G125" i="11"/>
  <c r="M125" i="11" s="1"/>
  <c r="G411" i="11"/>
  <c r="M411" i="11" s="1"/>
  <c r="G400" i="11"/>
  <c r="M400" i="11" s="1"/>
  <c r="G360" i="11"/>
  <c r="M360" i="11" s="1"/>
  <c r="G349" i="11"/>
  <c r="M349" i="11" s="1"/>
  <c r="G335" i="11"/>
  <c r="G306" i="11"/>
  <c r="G286" i="11"/>
  <c r="G254" i="11"/>
  <c r="M254" i="11" s="1"/>
  <c r="G229" i="11"/>
  <c r="M229" i="11" s="1"/>
  <c r="G215" i="11"/>
  <c r="M215" i="11" s="1"/>
  <c r="G195" i="11"/>
  <c r="G432" i="11"/>
  <c r="M432" i="11" s="1"/>
  <c r="G424" i="11"/>
  <c r="M424" i="11" s="1"/>
  <c r="G367" i="11"/>
  <c r="G334" i="11"/>
  <c r="M334" i="11" s="1"/>
  <c r="G295" i="11"/>
  <c r="M295" i="11" s="1"/>
  <c r="G291" i="11"/>
  <c r="M291" i="11" s="1"/>
  <c r="G267" i="11"/>
  <c r="M267" i="11" s="1"/>
  <c r="G208" i="11"/>
  <c r="M208" i="11" s="1"/>
  <c r="G82" i="11"/>
  <c r="M82" i="11" s="1"/>
  <c r="G47" i="11"/>
  <c r="M47" i="11" s="1"/>
  <c r="G344" i="11"/>
  <c r="M344" i="11" s="1"/>
  <c r="G305" i="11"/>
  <c r="M305" i="11" s="1"/>
  <c r="G259" i="11"/>
  <c r="M259" i="11" s="1"/>
  <c r="G217" i="11"/>
  <c r="G173" i="11"/>
  <c r="G114" i="11"/>
  <c r="M114" i="11" s="1"/>
  <c r="G75" i="11"/>
  <c r="M75" i="11" s="1"/>
  <c r="G32" i="11"/>
  <c r="M32" i="11" s="1"/>
  <c r="G26" i="11"/>
  <c r="G23" i="11"/>
  <c r="G410" i="11"/>
  <c r="G371" i="11"/>
  <c r="M371" i="11" s="1"/>
  <c r="G324" i="11"/>
  <c r="G278" i="11"/>
  <c r="M278" i="11" s="1"/>
  <c r="G249" i="11"/>
  <c r="G239" i="11"/>
  <c r="M239" i="11" s="1"/>
  <c r="G235" i="11"/>
  <c r="M235" i="11" s="1"/>
  <c r="G190" i="11"/>
  <c r="M190" i="11" s="1"/>
  <c r="G127" i="11"/>
  <c r="M127" i="11" s="1"/>
  <c r="G123" i="11"/>
  <c r="M123" i="11" s="1"/>
  <c r="G110" i="11"/>
  <c r="M110" i="11" s="1"/>
  <c r="G63" i="11"/>
  <c r="M63" i="11" s="1"/>
  <c r="G40" i="11"/>
  <c r="M40" i="11" s="1"/>
  <c r="G36" i="11"/>
  <c r="G29" i="11"/>
  <c r="M29" i="11" s="1"/>
  <c r="G20" i="11"/>
  <c r="M20" i="11" s="1"/>
  <c r="G448" i="11"/>
  <c r="M448" i="11" s="1"/>
  <c r="G414" i="11"/>
  <c r="M414" i="11" s="1"/>
  <c r="G348" i="11"/>
  <c r="G338" i="11"/>
  <c r="G263" i="11"/>
  <c r="M263" i="11" s="1"/>
  <c r="G194" i="11"/>
  <c r="M194" i="11" s="1"/>
  <c r="G185" i="11"/>
  <c r="G167" i="11"/>
  <c r="M167" i="11" s="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M352" i="11" s="1"/>
  <c r="G309" i="11"/>
  <c r="M309" i="11" s="1"/>
  <c r="G270" i="11"/>
  <c r="M270" i="11" s="1"/>
  <c r="G243" i="11"/>
  <c r="M243" i="11" s="1"/>
  <c r="G135" i="11"/>
  <c r="G131" i="11"/>
  <c r="G93" i="11"/>
  <c r="G85" i="11"/>
  <c r="M85" i="11" s="1"/>
  <c r="G78" i="11"/>
  <c r="M78" i="11" s="1"/>
  <c r="G58" i="11"/>
  <c r="M58" i="11" s="1"/>
  <c r="G43" i="11"/>
  <c r="G435" i="11"/>
  <c r="M435" i="11" s="1"/>
  <c r="G418" i="11"/>
  <c r="M418" i="11" s="1"/>
  <c r="G198" i="1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M366" i="11" s="1"/>
  <c r="G356" i="11"/>
  <c r="M356" i="11" s="1"/>
  <c r="G294" i="11"/>
  <c r="M294" i="11" s="1"/>
  <c r="G266" i="11"/>
  <c r="M266" i="11" s="1"/>
  <c r="G220" i="11"/>
  <c r="G162" i="11"/>
  <c r="M162" i="11" s="1"/>
  <c r="G62" i="11"/>
  <c r="G467" i="11"/>
  <c r="M467" i="11" s="1"/>
  <c r="G380" i="11"/>
  <c r="M380" i="11" s="1"/>
  <c r="G313" i="11"/>
  <c r="G253" i="11"/>
  <c r="G211" i="11"/>
  <c r="M211" i="11" s="1"/>
  <c r="G166" i="11"/>
  <c r="M166" i="11" s="1"/>
  <c r="G148" i="11"/>
  <c r="G113" i="11"/>
  <c r="M113" i="11" s="1"/>
  <c r="G218" i="11"/>
  <c r="M218" i="11" s="1"/>
  <c r="G159" i="11"/>
  <c r="M159" i="11" s="1"/>
  <c r="G142" i="11"/>
  <c r="M142" i="11" s="1"/>
  <c r="G90" i="11"/>
  <c r="M90" i="11" s="1"/>
  <c r="G81" i="11"/>
  <c r="M81" i="11" s="1"/>
  <c r="G52" i="11"/>
  <c r="M52" i="11" s="1"/>
  <c r="G38" i="11"/>
  <c r="M38" i="11" s="1"/>
  <c r="G370" i="11"/>
  <c r="M370" i="11" s="1"/>
  <c r="G391" i="11"/>
  <c r="M391" i="11" s="1"/>
  <c r="G351" i="11"/>
  <c r="G340" i="11"/>
  <c r="M340" i="11" s="1"/>
  <c r="G298" i="11"/>
  <c r="M298" i="11" s="1"/>
  <c r="G246" i="11"/>
  <c r="M246" i="11" s="1"/>
  <c r="G187" i="11"/>
  <c r="M187" i="11" s="1"/>
  <c r="G170" i="11"/>
  <c r="G126" i="11"/>
  <c r="G116" i="11"/>
  <c r="M116" i="11" s="1"/>
  <c r="G56" i="11"/>
  <c r="M56" i="11" s="1"/>
  <c r="G308" i="11"/>
  <c r="G227" i="11"/>
  <c r="M227" i="11" s="1"/>
  <c r="G59" i="11"/>
  <c r="M59" i="11" s="1"/>
  <c r="G19" i="11"/>
  <c r="M19" i="11" s="1"/>
  <c r="G382" i="11"/>
  <c r="M382" i="11" s="1"/>
  <c r="G289" i="11"/>
  <c r="M289" i="11" s="1"/>
  <c r="G260" i="11"/>
  <c r="M260" i="11" s="1"/>
  <c r="G178" i="11"/>
  <c r="M178" i="11" s="1"/>
  <c r="G53" i="11"/>
  <c r="M53" i="11" s="1"/>
  <c r="G398" i="11"/>
  <c r="M398" i="11" s="1"/>
  <c r="G392" i="11"/>
  <c r="M392" i="11" s="1"/>
  <c r="G358" i="11"/>
  <c r="G330" i="11"/>
  <c r="M330" i="11" s="1"/>
  <c r="G242" i="11"/>
  <c r="G138" i="11"/>
  <c r="M138" i="11" s="1"/>
  <c r="G117" i="11"/>
  <c r="M117" i="11" s="1"/>
  <c r="G112" i="11"/>
  <c r="G69" i="11"/>
  <c r="G214" i="11"/>
  <c r="G96" i="11"/>
  <c r="M96" i="11" s="1"/>
  <c r="G374" i="11"/>
  <c r="G369" i="11"/>
  <c r="M369" i="11" s="1"/>
  <c r="G273" i="11"/>
  <c r="M273" i="11" s="1"/>
  <c r="G133" i="11"/>
  <c r="M133" i="11" s="1"/>
  <c r="G121" i="11"/>
  <c r="M121" i="11" s="1"/>
  <c r="E4" i="11"/>
  <c r="E13" i="11" s="1"/>
  <c r="G403" i="11"/>
  <c r="M403" i="11" s="1"/>
  <c r="G34" i="11"/>
  <c r="M34" i="11" s="1"/>
  <c r="G420" i="11"/>
  <c r="M420" i="11" s="1"/>
  <c r="G310" i="11"/>
  <c r="M310" i="11" s="1"/>
  <c r="G292" i="11"/>
  <c r="M292" i="11" s="1"/>
  <c r="G197" i="11"/>
  <c r="G191" i="11"/>
  <c r="G137" i="11"/>
  <c r="M137" i="11" s="1"/>
  <c r="G76" i="11"/>
  <c r="M76" i="11" s="1"/>
  <c r="G72" i="11"/>
  <c r="M72" i="11" s="1"/>
  <c r="L10" i="11"/>
  <c r="G460" i="11"/>
  <c r="G60" i="11"/>
  <c r="M60" i="11" s="1"/>
  <c r="G377" i="11"/>
  <c r="M377" i="11" s="1"/>
  <c r="G337" i="11"/>
  <c r="G238" i="11"/>
  <c r="M238" i="11" s="1"/>
  <c r="G41" i="11"/>
  <c r="M41" i="11" s="1"/>
  <c r="G134" i="11"/>
  <c r="M134" i="11" s="1"/>
  <c r="G87" i="11"/>
  <c r="M87" i="11" s="1"/>
  <c r="G49" i="11"/>
  <c r="M49" i="11" s="1"/>
  <c r="G231" i="11"/>
  <c r="M231" i="11" s="1"/>
  <c r="G188" i="11"/>
  <c r="M188" i="11" s="1"/>
  <c r="G107" i="11"/>
  <c r="M107" i="11" s="1"/>
  <c r="G73" i="11"/>
  <c r="M73" i="11" s="1"/>
  <c r="G312" i="11"/>
  <c r="M312" i="11" s="1"/>
  <c r="G236" i="11"/>
  <c r="G44" i="11"/>
  <c r="M44" i="11" s="1"/>
  <c r="G269" i="11"/>
  <c r="M269" i="11" s="1"/>
  <c r="G171" i="11"/>
  <c r="M171" i="11" s="1"/>
  <c r="G30" i="11"/>
  <c r="M30" i="11" s="1"/>
  <c r="G363" i="11"/>
  <c r="G288" i="11"/>
  <c r="M288" i="11" s="1"/>
  <c r="G264" i="11"/>
  <c r="M264" i="11" s="1"/>
  <c r="G451" i="11"/>
  <c r="M451" i="11" s="1"/>
  <c r="G445" i="11"/>
  <c r="M445" i="11" s="1"/>
  <c r="G430" i="11"/>
  <c r="M430" i="11" s="1"/>
  <c r="G345" i="11"/>
  <c r="M345" i="11" s="1"/>
  <c r="G327" i="11"/>
  <c r="M327" i="11" s="1"/>
  <c r="G438" i="11"/>
  <c r="M438" i="11" s="1"/>
  <c r="G124" i="11"/>
  <c r="M124" i="11" s="1"/>
  <c r="G402" i="11"/>
  <c r="M402" i="11" s="1"/>
  <c r="G373" i="11"/>
  <c r="M373" i="11" s="1"/>
  <c r="G272" i="11"/>
  <c r="M272" i="11" s="1"/>
  <c r="G120" i="11"/>
  <c r="M120" i="11" s="1"/>
  <c r="G33" i="11"/>
  <c r="M33" i="11" s="1"/>
  <c r="G25" i="11"/>
  <c r="G21" i="11"/>
  <c r="M21" i="11" s="1"/>
  <c r="G395" i="11"/>
  <c r="G378" i="11"/>
  <c r="M378" i="11" s="1"/>
  <c r="G355" i="11"/>
  <c r="M355" i="11" s="1"/>
  <c r="G276" i="11"/>
  <c r="M276" i="11" s="1"/>
  <c r="G180" i="11"/>
  <c r="G169" i="11"/>
  <c r="M169" i="11" s="1"/>
  <c r="G163" i="11"/>
  <c r="G66" i="11"/>
  <c r="M66" i="11" s="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M46" i="11" s="1"/>
  <c r="G28" i="11"/>
  <c r="M28" i="11" s="1"/>
  <c r="G455" i="11"/>
  <c r="M455" i="11" s="1"/>
  <c r="G413" i="11"/>
  <c r="M413" i="11" s="1"/>
  <c r="G384" i="11"/>
  <c r="M384" i="11" s="1"/>
  <c r="G297" i="11"/>
  <c r="G245" i="11"/>
  <c r="M245" i="11" s="1"/>
  <c r="G174" i="11"/>
  <c r="M174" i="11" s="1"/>
  <c r="G146" i="11"/>
  <c r="M146" i="11" s="1"/>
  <c r="G55" i="11"/>
  <c r="M55" i="11" s="1"/>
  <c r="G37" i="11"/>
  <c r="M37" i="11" s="1"/>
  <c r="G331" i="11"/>
  <c r="M331" i="11" s="1"/>
  <c r="G232" i="11"/>
  <c r="M232" i="11" s="1"/>
  <c r="G84" i="11"/>
  <c r="M84" i="11" s="1"/>
  <c r="G70" i="11"/>
  <c r="M70" i="11" s="1"/>
  <c r="G365" i="11"/>
  <c r="M365" i="11" s="1"/>
  <c r="G79" i="11"/>
  <c r="M79" i="11" s="1"/>
  <c r="G31" i="11"/>
  <c r="M31" i="11" s="1"/>
  <c r="G24" i="11"/>
  <c r="M24" i="11" s="1"/>
  <c r="G406" i="11"/>
  <c r="M406" i="11" s="1"/>
  <c r="G388" i="11"/>
  <c r="M388" i="11" s="1"/>
  <c r="G285" i="11"/>
  <c r="M285" i="11" s="1"/>
  <c r="G275" i="11"/>
  <c r="M275" i="11" s="1"/>
  <c r="G205" i="11"/>
  <c r="M205" i="11" s="1"/>
  <c r="G151" i="11"/>
  <c r="M151" i="11" s="1"/>
  <c r="G145" i="11"/>
  <c r="M145" i="11" s="1"/>
  <c r="G65" i="11"/>
  <c r="M65" i="11" s="1"/>
  <c r="G200" i="11"/>
  <c r="M200" i="11" s="1"/>
  <c r="G417" i="11"/>
  <c r="M417" i="11" s="1"/>
  <c r="G342" i="11"/>
  <c r="M342" i="11" s="1"/>
  <c r="G184" i="11"/>
  <c r="M184" i="11" s="1"/>
  <c r="G156" i="11"/>
  <c r="M156" i="11" s="1"/>
  <c r="R24" i="11"/>
  <c r="R19" i="11"/>
  <c r="R25" i="11"/>
  <c r="W30" i="10"/>
  <c r="W28" i="10"/>
  <c r="W29" i="10" s="1"/>
  <c r="R25" i="10"/>
  <c r="R24" i="10"/>
  <c r="S9" i="10"/>
  <c r="R17" i="10"/>
  <c r="R19" i="10"/>
  <c r="T21" i="10"/>
  <c r="K312" i="10" l="1"/>
  <c r="G163" i="10"/>
  <c r="G305" i="10"/>
  <c r="G465" i="10"/>
  <c r="G357" i="10"/>
  <c r="M374" i="11"/>
  <c r="M148" i="11"/>
  <c r="M198" i="11"/>
  <c r="M185" i="11"/>
  <c r="M324" i="11"/>
  <c r="M240" i="11"/>
  <c r="M364" i="11"/>
  <c r="M419" i="11"/>
  <c r="M102" i="11"/>
  <c r="M443" i="11"/>
  <c r="M196" i="11"/>
  <c r="X5" i="11"/>
  <c r="W5" i="11"/>
  <c r="X9" i="11"/>
  <c r="W9" i="11"/>
  <c r="M313" i="11"/>
  <c r="M26" i="11"/>
  <c r="M57" i="11"/>
  <c r="M248" i="11"/>
  <c r="M147" i="11"/>
  <c r="M241" i="11"/>
  <c r="E5" i="10"/>
  <c r="H85" i="10" s="1"/>
  <c r="I85" i="10" s="1"/>
  <c r="M61" i="11"/>
  <c r="M86" i="11"/>
  <c r="M104" i="11"/>
  <c r="M161" i="11"/>
  <c r="M237" i="11"/>
  <c r="M180" i="11"/>
  <c r="M126" i="11"/>
  <c r="M253" i="11"/>
  <c r="M43" i="11"/>
  <c r="M338" i="11"/>
  <c r="M23" i="11"/>
  <c r="M195" i="11"/>
  <c r="M296" i="11"/>
  <c r="M136" i="11"/>
  <c r="M158" i="11"/>
  <c r="M316" i="11"/>
  <c r="M228" i="11"/>
  <c r="M183" i="11"/>
  <c r="M465" i="11"/>
  <c r="M221" i="11"/>
  <c r="M67" i="11"/>
  <c r="M112" i="11"/>
  <c r="M170" i="11"/>
  <c r="M348" i="11"/>
  <c r="M165" i="11"/>
  <c r="M250" i="11"/>
  <c r="M204" i="11"/>
  <c r="M321" i="11"/>
  <c r="M422" i="11"/>
  <c r="M395" i="11"/>
  <c r="M242" i="11"/>
  <c r="M62" i="11"/>
  <c r="M93" i="11"/>
  <c r="M286" i="11"/>
  <c r="M132" i="11"/>
  <c r="M83" i="11"/>
  <c r="M131" i="11"/>
  <c r="M173" i="11"/>
  <c r="M306" i="11"/>
  <c r="M168" i="11"/>
  <c r="M140" i="11"/>
  <c r="M139" i="11"/>
  <c r="M297" i="11"/>
  <c r="M25" i="11"/>
  <c r="M236" i="11"/>
  <c r="M197" i="11"/>
  <c r="M358" i="11"/>
  <c r="M351" i="11"/>
  <c r="M220" i="11"/>
  <c r="M135" i="11"/>
  <c r="M36" i="11"/>
  <c r="M217" i="11"/>
  <c r="M335" i="11"/>
  <c r="M393" i="11"/>
  <c r="M189" i="11"/>
  <c r="M325" i="11"/>
  <c r="M206" i="11"/>
  <c r="M255" i="11"/>
  <c r="M347" i="11"/>
  <c r="M164" i="11"/>
  <c r="M425" i="11"/>
  <c r="M222" i="11"/>
  <c r="M202" i="11"/>
  <c r="M341" i="11"/>
  <c r="M119" i="11"/>
  <c r="G123" i="10"/>
  <c r="G351" i="10"/>
  <c r="K25" i="11"/>
  <c r="K35" i="11"/>
  <c r="K45" i="11"/>
  <c r="K55" i="11"/>
  <c r="K65" i="11"/>
  <c r="K75" i="11"/>
  <c r="K85" i="11"/>
  <c r="K95" i="11"/>
  <c r="K105" i="11"/>
  <c r="K115" i="11"/>
  <c r="K125" i="11"/>
  <c r="K135" i="11"/>
  <c r="K145" i="11"/>
  <c r="K155" i="11"/>
  <c r="K165" i="11"/>
  <c r="K175" i="11"/>
  <c r="K185" i="11"/>
  <c r="K195" i="11"/>
  <c r="K205" i="11"/>
  <c r="K215" i="11"/>
  <c r="K225" i="11"/>
  <c r="K235" i="11"/>
  <c r="K245" i="11"/>
  <c r="K255" i="11"/>
  <c r="K265" i="11"/>
  <c r="K275" i="11"/>
  <c r="K285" i="11"/>
  <c r="K295" i="11"/>
  <c r="K305" i="11"/>
  <c r="K315" i="11"/>
  <c r="K325" i="11"/>
  <c r="K335" i="11"/>
  <c r="K345" i="11"/>
  <c r="K355" i="11"/>
  <c r="K365" i="11"/>
  <c r="K375" i="11"/>
  <c r="K385" i="11"/>
  <c r="K395" i="11"/>
  <c r="K405" i="11"/>
  <c r="K415" i="11"/>
  <c r="K425" i="11"/>
  <c r="K435" i="11"/>
  <c r="K445" i="11"/>
  <c r="K455" i="11"/>
  <c r="K465" i="11"/>
  <c r="K26" i="11"/>
  <c r="K46" i="11"/>
  <c r="K56" i="11"/>
  <c r="K66" i="11"/>
  <c r="K76" i="11"/>
  <c r="K86" i="11"/>
  <c r="K106" i="11"/>
  <c r="K116" i="11"/>
  <c r="K126" i="11"/>
  <c r="K146" i="11"/>
  <c r="K156" i="11"/>
  <c r="K176" i="11"/>
  <c r="K186" i="11"/>
  <c r="K196" i="11"/>
  <c r="K216" i="11"/>
  <c r="K236" i="11"/>
  <c r="K256" i="11"/>
  <c r="K276" i="11"/>
  <c r="K296" i="11"/>
  <c r="K316" i="11"/>
  <c r="K336" i="11"/>
  <c r="K356" i="11"/>
  <c r="K366" i="11"/>
  <c r="K386" i="11"/>
  <c r="K396" i="11"/>
  <c r="K416" i="11"/>
  <c r="K426" i="11"/>
  <c r="K446" i="11"/>
  <c r="K456" i="11"/>
  <c r="K466" i="11"/>
  <c r="K80" i="11"/>
  <c r="K230" i="11"/>
  <c r="K290" i="11"/>
  <c r="K380" i="11"/>
  <c r="K450" i="11"/>
  <c r="K36" i="11"/>
  <c r="K96" i="11"/>
  <c r="K136" i="11"/>
  <c r="K166" i="11"/>
  <c r="K206" i="11"/>
  <c r="K226" i="11"/>
  <c r="K246" i="11"/>
  <c r="K266" i="11"/>
  <c r="K286" i="11"/>
  <c r="K306" i="11"/>
  <c r="K326" i="11"/>
  <c r="K346" i="11"/>
  <c r="K376" i="11"/>
  <c r="K406" i="11"/>
  <c r="K436" i="11"/>
  <c r="K90" i="11"/>
  <c r="K130" i="11"/>
  <c r="K160" i="11"/>
  <c r="K220" i="11"/>
  <c r="K250" i="11"/>
  <c r="K280" i="11"/>
  <c r="K310" i="11"/>
  <c r="K350" i="11"/>
  <c r="K370" i="11"/>
  <c r="K390" i="11"/>
  <c r="K430" i="11"/>
  <c r="K460" i="11"/>
  <c r="K38" i="11"/>
  <c r="K88" i="11"/>
  <c r="K148" i="11"/>
  <c r="K188" i="11"/>
  <c r="K218" i="11"/>
  <c r="K248" i="11"/>
  <c r="K288" i="11"/>
  <c r="K318" i="11"/>
  <c r="K358" i="11"/>
  <c r="K398" i="11"/>
  <c r="K438" i="11"/>
  <c r="K468" i="11"/>
  <c r="K60" i="11"/>
  <c r="K110" i="11"/>
  <c r="K150" i="11"/>
  <c r="K210" i="11"/>
  <c r="K260" i="11"/>
  <c r="K330" i="11"/>
  <c r="K400" i="11"/>
  <c r="K27" i="11"/>
  <c r="K37" i="11"/>
  <c r="K47" i="11"/>
  <c r="K57" i="11"/>
  <c r="K67" i="11"/>
  <c r="K77" i="11"/>
  <c r="K87" i="11"/>
  <c r="K97" i="11"/>
  <c r="K107" i="11"/>
  <c r="K117" i="11"/>
  <c r="K127" i="11"/>
  <c r="K137" i="11"/>
  <c r="K147" i="11"/>
  <c r="K157" i="11"/>
  <c r="K167" i="11"/>
  <c r="K177" i="11"/>
  <c r="K187" i="11"/>
  <c r="K197" i="11"/>
  <c r="K207" i="11"/>
  <c r="K217" i="11"/>
  <c r="K227" i="11"/>
  <c r="K237" i="11"/>
  <c r="K247" i="11"/>
  <c r="K257" i="11"/>
  <c r="K267" i="11"/>
  <c r="K277" i="11"/>
  <c r="K287" i="11"/>
  <c r="K297" i="11"/>
  <c r="K307" i="11"/>
  <c r="K317" i="11"/>
  <c r="K327" i="11"/>
  <c r="K337" i="11"/>
  <c r="K347" i="11"/>
  <c r="K357" i="11"/>
  <c r="K367" i="11"/>
  <c r="K377" i="11"/>
  <c r="K387" i="11"/>
  <c r="K397" i="11"/>
  <c r="K407" i="11"/>
  <c r="K417" i="11"/>
  <c r="K427" i="11"/>
  <c r="K437" i="11"/>
  <c r="K447" i="11"/>
  <c r="K457" i="11"/>
  <c r="K467" i="11"/>
  <c r="K48" i="11"/>
  <c r="K58" i="11"/>
  <c r="K68" i="11"/>
  <c r="K78" i="11"/>
  <c r="K98" i="11"/>
  <c r="K108" i="11"/>
  <c r="K118" i="11"/>
  <c r="K138" i="11"/>
  <c r="K158" i="11"/>
  <c r="K168" i="11"/>
  <c r="K178" i="11"/>
  <c r="K208" i="11"/>
  <c r="K228" i="11"/>
  <c r="K238" i="11"/>
  <c r="K258" i="11"/>
  <c r="K278" i="11"/>
  <c r="K298" i="11"/>
  <c r="K308" i="11"/>
  <c r="K328" i="11"/>
  <c r="K348" i="11"/>
  <c r="K368" i="11"/>
  <c r="K378" i="11"/>
  <c r="K388" i="11"/>
  <c r="K408" i="11"/>
  <c r="K428" i="11"/>
  <c r="K448" i="11"/>
  <c r="K458" i="11"/>
  <c r="K40" i="11"/>
  <c r="K200" i="11"/>
  <c r="K270" i="11"/>
  <c r="K360" i="11"/>
  <c r="K440" i="11"/>
  <c r="K28" i="11"/>
  <c r="K128" i="11"/>
  <c r="K198" i="11"/>
  <c r="K268" i="11"/>
  <c r="K338" i="11"/>
  <c r="K418" i="11"/>
  <c r="K70" i="11"/>
  <c r="K100" i="11"/>
  <c r="K120" i="11"/>
  <c r="K140" i="11"/>
  <c r="K170" i="11"/>
  <c r="K240" i="11"/>
  <c r="K300" i="11"/>
  <c r="K420" i="11"/>
  <c r="K419" i="11"/>
  <c r="K449" i="11"/>
  <c r="K469" i="11"/>
  <c r="K20" i="11"/>
  <c r="K190" i="11"/>
  <c r="K340" i="11"/>
  <c r="K29" i="11"/>
  <c r="K39" i="11"/>
  <c r="K49" i="11"/>
  <c r="K59" i="11"/>
  <c r="K69" i="11"/>
  <c r="K79" i="11"/>
  <c r="K89" i="11"/>
  <c r="K99" i="11"/>
  <c r="K109" i="11"/>
  <c r="K119" i="11"/>
  <c r="K129" i="11"/>
  <c r="K139" i="11"/>
  <c r="K149" i="11"/>
  <c r="K159" i="11"/>
  <c r="K169" i="11"/>
  <c r="K179" i="11"/>
  <c r="K189" i="11"/>
  <c r="K199" i="11"/>
  <c r="K209" i="11"/>
  <c r="K219" i="11"/>
  <c r="K229" i="11"/>
  <c r="K239" i="11"/>
  <c r="K249" i="11"/>
  <c r="K259" i="11"/>
  <c r="K269" i="11"/>
  <c r="K279" i="11"/>
  <c r="K289" i="11"/>
  <c r="K299" i="11"/>
  <c r="K309" i="11"/>
  <c r="K319" i="11"/>
  <c r="K329" i="11"/>
  <c r="K339" i="11"/>
  <c r="K349" i="11"/>
  <c r="K359" i="11"/>
  <c r="K369" i="11"/>
  <c r="K379" i="11"/>
  <c r="K389" i="11"/>
  <c r="K399" i="11"/>
  <c r="K409" i="11"/>
  <c r="K429" i="11"/>
  <c r="K439" i="11"/>
  <c r="K459" i="11"/>
  <c r="K30" i="11"/>
  <c r="K180" i="11"/>
  <c r="K320" i="11"/>
  <c r="K50" i="11"/>
  <c r="K410" i="11"/>
  <c r="K32" i="11"/>
  <c r="K54" i="11"/>
  <c r="K103" i="11"/>
  <c r="K124" i="11"/>
  <c r="K173" i="11"/>
  <c r="K311" i="11"/>
  <c r="K332" i="11"/>
  <c r="K353" i="11"/>
  <c r="K374" i="11"/>
  <c r="K422" i="11"/>
  <c r="K443" i="11"/>
  <c r="K104" i="11"/>
  <c r="K354" i="11"/>
  <c r="K224" i="11"/>
  <c r="K133" i="11"/>
  <c r="K293" i="11"/>
  <c r="K451" i="11"/>
  <c r="K91" i="11"/>
  <c r="K183" i="11"/>
  <c r="K232" i="11"/>
  <c r="K432" i="11"/>
  <c r="K163" i="11"/>
  <c r="K364" i="11"/>
  <c r="K22" i="11"/>
  <c r="K281" i="11"/>
  <c r="K344" i="11"/>
  <c r="K23" i="11"/>
  <c r="K234" i="11"/>
  <c r="K303" i="11"/>
  <c r="K74" i="11"/>
  <c r="K394" i="11"/>
  <c r="K82" i="11"/>
  <c r="K152" i="11"/>
  <c r="K201" i="11"/>
  <c r="K222" i="11"/>
  <c r="K243" i="11"/>
  <c r="K264" i="11"/>
  <c r="K401" i="11"/>
  <c r="K464" i="11"/>
  <c r="K174" i="11"/>
  <c r="K291" i="11"/>
  <c r="K333" i="11"/>
  <c r="K361" i="11"/>
  <c r="K403" i="11"/>
  <c r="K182" i="11"/>
  <c r="K383" i="11"/>
  <c r="K252" i="11"/>
  <c r="K342" i="11"/>
  <c r="K21" i="11"/>
  <c r="K141" i="11"/>
  <c r="K343" i="11"/>
  <c r="K44" i="11"/>
  <c r="K164" i="11"/>
  <c r="K143" i="11"/>
  <c r="K282" i="11"/>
  <c r="K24" i="11"/>
  <c r="K193" i="11"/>
  <c r="K441" i="11"/>
  <c r="K53" i="11"/>
  <c r="K331" i="11"/>
  <c r="K151" i="11"/>
  <c r="K242" i="11"/>
  <c r="K442" i="11"/>
  <c r="K33" i="11"/>
  <c r="K61" i="11"/>
  <c r="K131" i="11"/>
  <c r="K312" i="11"/>
  <c r="K424" i="11"/>
  <c r="K63" i="11"/>
  <c r="K251" i="11"/>
  <c r="K161" i="11"/>
  <c r="K341" i="11"/>
  <c r="K134" i="11"/>
  <c r="K231" i="11"/>
  <c r="K431" i="11"/>
  <c r="K384" i="11"/>
  <c r="K411" i="11"/>
  <c r="K322" i="11"/>
  <c r="K433" i="11"/>
  <c r="K73" i="11"/>
  <c r="K461" i="11"/>
  <c r="K372" i="11"/>
  <c r="K304" i="11"/>
  <c r="K172" i="11"/>
  <c r="K83" i="11"/>
  <c r="K153" i="11"/>
  <c r="K202" i="11"/>
  <c r="K223" i="11"/>
  <c r="K244" i="11"/>
  <c r="K381" i="11"/>
  <c r="K402" i="11"/>
  <c r="K423" i="11"/>
  <c r="K444" i="11"/>
  <c r="K19" i="11"/>
  <c r="K334" i="11"/>
  <c r="K314" i="11"/>
  <c r="K112" i="11"/>
  <c r="K321" i="11"/>
  <c r="K253" i="11"/>
  <c r="K93" i="11"/>
  <c r="K212" i="11"/>
  <c r="K391" i="11"/>
  <c r="K72" i="11"/>
  <c r="K121" i="11"/>
  <c r="K392" i="11"/>
  <c r="K101" i="11"/>
  <c r="K414" i="11"/>
  <c r="K241" i="11"/>
  <c r="K102" i="11"/>
  <c r="K81" i="11"/>
  <c r="K34" i="11"/>
  <c r="K62" i="11"/>
  <c r="K132" i="11"/>
  <c r="K271" i="11"/>
  <c r="K292" i="11"/>
  <c r="K313" i="11"/>
  <c r="K382" i="11"/>
  <c r="K41" i="11"/>
  <c r="K272" i="11"/>
  <c r="K204" i="11"/>
  <c r="K404" i="11"/>
  <c r="K64" i="11"/>
  <c r="K273" i="11"/>
  <c r="K113" i="11"/>
  <c r="K162" i="11"/>
  <c r="K363" i="11"/>
  <c r="K43" i="11"/>
  <c r="K274" i="11"/>
  <c r="K114" i="11"/>
  <c r="K301" i="11"/>
  <c r="K233" i="11"/>
  <c r="K412" i="11"/>
  <c r="K323" i="11"/>
  <c r="K94" i="11"/>
  <c r="K434" i="11"/>
  <c r="K261" i="11"/>
  <c r="K351" i="11"/>
  <c r="K283" i="11"/>
  <c r="K31" i="11"/>
  <c r="K221" i="11"/>
  <c r="K263" i="11"/>
  <c r="K84" i="11"/>
  <c r="K111" i="11"/>
  <c r="K154" i="11"/>
  <c r="K181" i="11"/>
  <c r="K203" i="11"/>
  <c r="K362" i="11"/>
  <c r="K294" i="11"/>
  <c r="K92" i="11"/>
  <c r="K211" i="11"/>
  <c r="K302" i="11"/>
  <c r="K51" i="11"/>
  <c r="K371" i="11"/>
  <c r="K324" i="11"/>
  <c r="K52" i="11"/>
  <c r="K393" i="11"/>
  <c r="K352" i="11"/>
  <c r="K284" i="11"/>
  <c r="K463" i="11"/>
  <c r="K184" i="11"/>
  <c r="K191" i="11"/>
  <c r="K122" i="11"/>
  <c r="K373" i="11"/>
  <c r="K194" i="11"/>
  <c r="K421" i="11"/>
  <c r="K42" i="11"/>
  <c r="K452" i="11"/>
  <c r="K453" i="11"/>
  <c r="K71" i="11"/>
  <c r="K254" i="11"/>
  <c r="K142" i="11"/>
  <c r="K413" i="11"/>
  <c r="K192" i="11"/>
  <c r="K171" i="11"/>
  <c r="K144" i="11"/>
  <c r="K462" i="11"/>
  <c r="K454" i="11"/>
  <c r="K213" i="11"/>
  <c r="K214" i="11"/>
  <c r="K262" i="11"/>
  <c r="K123" i="11"/>
  <c r="S5" i="11"/>
  <c r="G99" i="10"/>
  <c r="G49" i="10"/>
  <c r="G174" i="10"/>
  <c r="E197" i="10"/>
  <c r="E454" i="10"/>
  <c r="H450" i="11"/>
  <c r="I450" i="11" s="1"/>
  <c r="G136" i="10"/>
  <c r="G61" i="10"/>
  <c r="G447" i="10"/>
  <c r="G451" i="10"/>
  <c r="G206" i="10"/>
  <c r="L10" i="10"/>
  <c r="G377" i="10"/>
  <c r="G121" i="10"/>
  <c r="G348" i="10"/>
  <c r="G97" i="10"/>
  <c r="G185" i="10"/>
  <c r="E232" i="11"/>
  <c r="E182" i="11"/>
  <c r="E219" i="11"/>
  <c r="H67" i="11"/>
  <c r="I67" i="11" s="1"/>
  <c r="G398" i="10"/>
  <c r="G50" i="10"/>
  <c r="G462" i="10"/>
  <c r="G267" i="10"/>
  <c r="G323" i="10"/>
  <c r="G367" i="10"/>
  <c r="G193" i="10"/>
  <c r="G32" i="10"/>
  <c r="G355" i="10"/>
  <c r="G426" i="10"/>
  <c r="G336" i="10"/>
  <c r="G341" i="10"/>
  <c r="G446" i="10"/>
  <c r="G143" i="10"/>
  <c r="G349" i="10"/>
  <c r="G414" i="10"/>
  <c r="G272" i="10"/>
  <c r="G47" i="10"/>
  <c r="G224" i="10"/>
  <c r="G115" i="10"/>
  <c r="G431" i="10"/>
  <c r="G268" i="10"/>
  <c r="G68" i="10"/>
  <c r="G320" i="10"/>
  <c r="G147" i="10"/>
  <c r="G19" i="10"/>
  <c r="G36" i="10"/>
  <c r="G321" i="10"/>
  <c r="G169" i="10"/>
  <c r="G221" i="10"/>
  <c r="G150" i="10"/>
  <c r="G436" i="10"/>
  <c r="G179" i="10"/>
  <c r="G125" i="10"/>
  <c r="G370" i="10"/>
  <c r="G137" i="10"/>
  <c r="G160" i="10"/>
  <c r="G93" i="10"/>
  <c r="G128" i="10"/>
  <c r="G145" i="10"/>
  <c r="G70" i="10"/>
  <c r="G255" i="10"/>
  <c r="G113" i="10"/>
  <c r="G103" i="10"/>
  <c r="G338" i="10"/>
  <c r="G430" i="10"/>
  <c r="G102" i="10"/>
  <c r="G226" i="10"/>
  <c r="G415" i="10"/>
  <c r="G168" i="10"/>
  <c r="G468" i="10"/>
  <c r="G34" i="10"/>
  <c r="G387" i="10"/>
  <c r="G419" i="10"/>
  <c r="G273" i="10"/>
  <c r="G293" i="10"/>
  <c r="G86" i="10"/>
  <c r="G402" i="10"/>
  <c r="G452" i="10"/>
  <c r="G127" i="10"/>
  <c r="G213" i="10"/>
  <c r="G178" i="10"/>
  <c r="G77" i="10"/>
  <c r="G65" i="10"/>
  <c r="G79" i="10"/>
  <c r="G43" i="10"/>
  <c r="G264" i="10"/>
  <c r="G409" i="10"/>
  <c r="G247" i="10"/>
  <c r="G88" i="10"/>
  <c r="G91" i="10"/>
  <c r="G309" i="10"/>
  <c r="G381" i="10"/>
  <c r="G343" i="10"/>
  <c r="G400" i="10"/>
  <c r="G106" i="10"/>
  <c r="G141" i="10"/>
  <c r="G53" i="10"/>
  <c r="G422" i="10"/>
  <c r="G317" i="10"/>
  <c r="G386" i="10"/>
  <c r="G118" i="10"/>
  <c r="G384" i="10"/>
  <c r="G89" i="10"/>
  <c r="G101" i="10"/>
  <c r="G117" i="10"/>
  <c r="G26" i="10"/>
  <c r="G20" i="10"/>
  <c r="G216" i="10"/>
  <c r="G202" i="10"/>
  <c r="G85" i="10"/>
  <c r="G363" i="10"/>
  <c r="G369" i="10"/>
  <c r="G138" i="10"/>
  <c r="G33" i="10"/>
  <c r="G297" i="10"/>
  <c r="G366" i="10"/>
  <c r="G41" i="10"/>
  <c r="G358" i="10"/>
  <c r="G208" i="10"/>
  <c r="G114" i="10"/>
  <c r="G90" i="10"/>
  <c r="G133" i="10"/>
  <c r="G83" i="10"/>
  <c r="G282" i="10"/>
  <c r="G453" i="10"/>
  <c r="G254" i="10"/>
  <c r="G94" i="10"/>
  <c r="G122" i="10"/>
  <c r="G313" i="10"/>
  <c r="G416" i="10"/>
  <c r="G347" i="10"/>
  <c r="G407" i="10"/>
  <c r="G126" i="10"/>
  <c r="G144" i="10"/>
  <c r="G73" i="10"/>
  <c r="G442" i="10"/>
  <c r="G337" i="10"/>
  <c r="G406" i="10"/>
  <c r="G220" i="10"/>
  <c r="G207" i="10"/>
  <c r="G440" i="10"/>
  <c r="G116" i="10"/>
  <c r="G199" i="10"/>
  <c r="G195" i="10"/>
  <c r="G130" i="10"/>
  <c r="G435" i="10"/>
  <c r="G433" i="10"/>
  <c r="G417" i="10"/>
  <c r="G233" i="10"/>
  <c r="G249" i="10"/>
  <c r="G420" i="10"/>
  <c r="G227" i="10"/>
  <c r="G437" i="10"/>
  <c r="G149" i="10"/>
  <c r="G239" i="10"/>
  <c r="G393" i="10"/>
  <c r="G241" i="10"/>
  <c r="G52" i="10"/>
  <c r="G57" i="10"/>
  <c r="G256" i="10"/>
  <c r="G339" i="10"/>
  <c r="G194" i="10"/>
  <c r="G27" i="10"/>
  <c r="G69" i="10"/>
  <c r="G276" i="10"/>
  <c r="G244" i="10"/>
  <c r="G424" i="10"/>
  <c r="G98" i="10"/>
  <c r="G203" i="10"/>
  <c r="G290" i="10"/>
  <c r="G230" i="10"/>
  <c r="G275" i="10"/>
  <c r="G299" i="10"/>
  <c r="G385" i="10"/>
  <c r="G457" i="10"/>
  <c r="G192" i="10"/>
  <c r="G80" i="10"/>
  <c r="G189" i="10"/>
  <c r="G165" i="10"/>
  <c r="G361" i="10"/>
  <c r="G236" i="10"/>
  <c r="G55" i="10"/>
  <c r="G449" i="10"/>
  <c r="G158" i="10"/>
  <c r="G397" i="10"/>
  <c r="G261" i="10"/>
  <c r="G183" i="10"/>
  <c r="G401" i="10"/>
  <c r="G394" i="10"/>
  <c r="G274" i="10"/>
  <c r="G243" i="10"/>
  <c r="G345" i="10"/>
  <c r="G240" i="10"/>
  <c r="G360" i="10"/>
  <c r="G176" i="10"/>
  <c r="G340" i="10"/>
  <c r="G229" i="10"/>
  <c r="G155" i="10"/>
  <c r="G259" i="10"/>
  <c r="G365" i="10"/>
  <c r="G28" i="10"/>
  <c r="G67" i="10"/>
  <c r="G458" i="10"/>
  <c r="G140" i="10"/>
  <c r="G74" i="10"/>
  <c r="G304" i="10"/>
  <c r="G395" i="10"/>
  <c r="G327" i="10"/>
  <c r="G38" i="10"/>
  <c r="G72" i="10"/>
  <c r="G284" i="10"/>
  <c r="G350" i="10"/>
  <c r="G428" i="10"/>
  <c r="G139" i="10"/>
  <c r="G219" i="10"/>
  <c r="G300" i="10"/>
  <c r="G262" i="10"/>
  <c r="G308" i="10"/>
  <c r="G330" i="10"/>
  <c r="G405" i="10"/>
  <c r="G146" i="10"/>
  <c r="G212" i="10"/>
  <c r="G131" i="10"/>
  <c r="G62" i="10"/>
  <c r="G59" i="10"/>
  <c r="G180" i="10"/>
  <c r="G356" i="10"/>
  <c r="G324" i="10"/>
  <c r="G371" i="10"/>
  <c r="G399" i="10"/>
  <c r="G182" i="10"/>
  <c r="G325" i="10"/>
  <c r="G466" i="10"/>
  <c r="G242" i="10"/>
  <c r="G196" i="10"/>
  <c r="G171" i="10"/>
  <c r="G364" i="10"/>
  <c r="G251" i="10"/>
  <c r="G58" i="10"/>
  <c r="G214" i="10"/>
  <c r="G225" i="10"/>
  <c r="G152" i="10"/>
  <c r="G60" i="10"/>
  <c r="G188" i="10"/>
  <c r="G410" i="10"/>
  <c r="G391" i="10"/>
  <c r="G269" i="10"/>
  <c r="G95" i="10"/>
  <c r="G287" i="10"/>
  <c r="G238" i="10"/>
  <c r="G172" i="10"/>
  <c r="G54" i="10"/>
  <c r="G71" i="10"/>
  <c r="G48" i="10"/>
  <c r="G265" i="10"/>
  <c r="G120" i="10"/>
  <c r="G35" i="10"/>
  <c r="G429" i="10"/>
  <c r="G418" i="10"/>
  <c r="G75" i="10"/>
  <c r="G109" i="10"/>
  <c r="G288" i="10"/>
  <c r="G354" i="10"/>
  <c r="G455" i="10"/>
  <c r="G153" i="10"/>
  <c r="G235" i="10"/>
  <c r="G307" i="10"/>
  <c r="G294" i="10"/>
  <c r="G315" i="10"/>
  <c r="G344" i="10"/>
  <c r="G425" i="10"/>
  <c r="G166" i="10"/>
  <c r="G232" i="10"/>
  <c r="G40" i="10"/>
  <c r="G84" i="10"/>
  <c r="G108" i="10"/>
  <c r="G100" i="10"/>
  <c r="G270" i="10"/>
  <c r="G423" i="10"/>
  <c r="G124" i="10"/>
  <c r="G87" i="10"/>
  <c r="G253" i="10"/>
  <c r="G467" i="10"/>
  <c r="G78" i="10"/>
  <c r="G112" i="10"/>
  <c r="G333" i="10"/>
  <c r="G248" i="10"/>
  <c r="G469" i="10"/>
  <c r="G161" i="10"/>
  <c r="G283" i="10"/>
  <c r="G314" i="10"/>
  <c r="G301" i="10"/>
  <c r="G353" i="10"/>
  <c r="G413" i="10"/>
  <c r="G445" i="10"/>
  <c r="G186" i="10"/>
  <c r="G252" i="10"/>
  <c r="G44" i="10"/>
  <c r="G450" i="10"/>
  <c r="G154" i="10"/>
  <c r="G162" i="10"/>
  <c r="G298" i="10"/>
  <c r="G464" i="10"/>
  <c r="G379" i="10"/>
  <c r="G441" i="10"/>
  <c r="G234" i="10"/>
  <c r="G278" i="10"/>
  <c r="G404" i="10"/>
  <c r="G96" i="10"/>
  <c r="G25" i="10"/>
  <c r="G204" i="10"/>
  <c r="G454" i="10"/>
  <c r="G332" i="10"/>
  <c r="G316" i="10"/>
  <c r="G151" i="10"/>
  <c r="G215" i="10"/>
  <c r="G302" i="10"/>
  <c r="G223" i="10"/>
  <c r="G373" i="10"/>
  <c r="G148" i="10"/>
  <c r="G175" i="10"/>
  <c r="G24" i="10"/>
  <c r="G390" i="10"/>
  <c r="G173" i="10"/>
  <c r="G209" i="10"/>
  <c r="G159" i="10"/>
  <c r="G291" i="10"/>
  <c r="G42" i="10"/>
  <c r="G380" i="10"/>
  <c r="G211" i="10"/>
  <c r="G245" i="10"/>
  <c r="G438" i="10"/>
  <c r="G421" i="10"/>
  <c r="G461" i="10"/>
  <c r="G375" i="10"/>
  <c r="G322" i="10"/>
  <c r="G217" i="10"/>
  <c r="G286" i="10"/>
  <c r="G372" i="10"/>
  <c r="G81" i="10"/>
  <c r="G56" i="10"/>
  <c r="G280" i="10"/>
  <c r="G408" i="10"/>
  <c r="G292" i="10"/>
  <c r="G250" i="10"/>
  <c r="G258" i="10"/>
  <c r="G376" i="10"/>
  <c r="G246" i="10"/>
  <c r="G105" i="10"/>
  <c r="G434" i="10"/>
  <c r="G279" i="10"/>
  <c r="G104" i="10"/>
  <c r="G383" i="10"/>
  <c r="G368" i="10"/>
  <c r="G352" i="10"/>
  <c r="G427" i="10"/>
  <c r="G63" i="10"/>
  <c r="G198" i="10"/>
  <c r="G190" i="10"/>
  <c r="G107" i="10"/>
  <c r="G456" i="10"/>
  <c r="G187" i="10"/>
  <c r="G271" i="10"/>
  <c r="G170" i="10"/>
  <c r="G295" i="10"/>
  <c r="G45" i="10"/>
  <c r="G389" i="10"/>
  <c r="G285" i="10"/>
  <c r="G263" i="10"/>
  <c r="G463" i="10"/>
  <c r="G460" i="10"/>
  <c r="G129" i="10"/>
  <c r="G448" i="10"/>
  <c r="G342" i="10"/>
  <c r="G237" i="10"/>
  <c r="G306" i="10"/>
  <c r="G392" i="10"/>
  <c r="G156" i="10"/>
  <c r="G142" i="10"/>
  <c r="G228" i="10"/>
  <c r="G64" i="10"/>
  <c r="G359" i="10"/>
  <c r="G157" i="10"/>
  <c r="G210" i="10"/>
  <c r="G134" i="10"/>
  <c r="G396" i="10"/>
  <c r="G177" i="10"/>
  <c r="G218" i="10"/>
  <c r="G439" i="10"/>
  <c r="G184" i="10"/>
  <c r="G329" i="10"/>
  <c r="G403" i="10"/>
  <c r="G443" i="10"/>
  <c r="G266" i="10"/>
  <c r="G76" i="10"/>
  <c r="G231" i="10"/>
  <c r="G111" i="10"/>
  <c r="G21" i="10"/>
  <c r="G201" i="10"/>
  <c r="G311" i="10"/>
  <c r="G181" i="10"/>
  <c r="G328" i="10"/>
  <c r="G51" i="10"/>
  <c r="G411" i="10"/>
  <c r="G318" i="10"/>
  <c r="G281" i="10"/>
  <c r="G310" i="10"/>
  <c r="G46" i="10"/>
  <c r="G132" i="10"/>
  <c r="G459" i="10"/>
  <c r="G362" i="10"/>
  <c r="G257" i="10"/>
  <c r="G326" i="10"/>
  <c r="G412" i="10"/>
  <c r="G222" i="10"/>
  <c r="G200" i="10"/>
  <c r="G167" i="10"/>
  <c r="G296" i="10"/>
  <c r="G319" i="10"/>
  <c r="G30" i="10"/>
  <c r="G197" i="10"/>
  <c r="E4" i="10"/>
  <c r="E13" i="10" s="1"/>
  <c r="G374" i="10"/>
  <c r="G39" i="10"/>
  <c r="G92" i="10"/>
  <c r="G444" i="10"/>
  <c r="G303" i="10"/>
  <c r="G335" i="10"/>
  <c r="G31" i="10"/>
  <c r="G205" i="10"/>
  <c r="G378" i="10"/>
  <c r="G191" i="10"/>
  <c r="G388" i="10"/>
  <c r="G82" i="10"/>
  <c r="G164" i="10"/>
  <c r="G334" i="10"/>
  <c r="G289" i="10"/>
  <c r="G331" i="10"/>
  <c r="G66" i="10"/>
  <c r="G135" i="10"/>
  <c r="G23" i="10"/>
  <c r="G382" i="10"/>
  <c r="G277" i="10"/>
  <c r="G346" i="10"/>
  <c r="G432" i="10"/>
  <c r="G22" i="10"/>
  <c r="G29" i="10"/>
  <c r="G260" i="10"/>
  <c r="G37" i="10"/>
  <c r="G110" i="10"/>
  <c r="G119" i="10"/>
  <c r="R9" i="11"/>
  <c r="R5" i="11"/>
  <c r="V9" i="11"/>
  <c r="R21" i="11"/>
  <c r="V21" i="11" s="1"/>
  <c r="R17" i="11"/>
  <c r="R21" i="10"/>
  <c r="V21" i="10" s="1"/>
  <c r="V9" i="10"/>
  <c r="E79" i="10" l="1"/>
  <c r="E168" i="10"/>
  <c r="E340" i="10"/>
  <c r="H375" i="10"/>
  <c r="I375" i="10" s="1"/>
  <c r="H24" i="10"/>
  <c r="I24" i="10" s="1"/>
  <c r="E232" i="10"/>
  <c r="E74" i="10"/>
  <c r="E284" i="10"/>
  <c r="H238" i="10"/>
  <c r="I238" i="10" s="1"/>
  <c r="H400" i="10"/>
  <c r="I400" i="10" s="1"/>
  <c r="E115" i="10"/>
  <c r="H245" i="10"/>
  <c r="I245" i="10" s="1"/>
  <c r="H200" i="10"/>
  <c r="I200" i="10" s="1"/>
  <c r="H23" i="10"/>
  <c r="I23" i="10" s="1"/>
  <c r="H250" i="10"/>
  <c r="I250" i="10" s="1"/>
  <c r="H31" i="10"/>
  <c r="I31" i="10" s="1"/>
  <c r="H267" i="10"/>
  <c r="I267" i="10" s="1"/>
  <c r="H76" i="10"/>
  <c r="I76" i="10" s="1"/>
  <c r="E209" i="10"/>
  <c r="E350" i="10"/>
  <c r="H295" i="10"/>
  <c r="I295" i="10" s="1"/>
  <c r="H429" i="10"/>
  <c r="I429" i="10" s="1"/>
  <c r="E198" i="10"/>
  <c r="H189" i="10"/>
  <c r="I189" i="10" s="1"/>
  <c r="H416" i="10"/>
  <c r="I416" i="10" s="1"/>
  <c r="H192" i="10"/>
  <c r="I192" i="10" s="1"/>
  <c r="H179" i="10"/>
  <c r="I179" i="10" s="1"/>
  <c r="E156" i="10"/>
  <c r="E146" i="10"/>
  <c r="E14" i="10"/>
  <c r="E125" i="10"/>
  <c r="E96" i="10"/>
  <c r="E63" i="10"/>
  <c r="E167" i="10"/>
  <c r="H53" i="10"/>
  <c r="I53" i="10" s="1"/>
  <c r="E297" i="10"/>
  <c r="H168" i="10"/>
  <c r="I168" i="10" s="1"/>
  <c r="E353" i="10"/>
  <c r="E192" i="10"/>
  <c r="E166" i="10"/>
  <c r="E256" i="10"/>
  <c r="H383" i="10"/>
  <c r="I383" i="10" s="1"/>
  <c r="E240" i="10"/>
  <c r="H161" i="10"/>
  <c r="I161" i="10" s="1"/>
  <c r="E28" i="10"/>
  <c r="H347" i="10"/>
  <c r="I347" i="10" s="1"/>
  <c r="E382" i="10"/>
  <c r="H43" i="10"/>
  <c r="I43" i="10" s="1"/>
  <c r="E59" i="10"/>
  <c r="E112" i="10"/>
  <c r="E274" i="10"/>
  <c r="E82" i="10"/>
  <c r="H59" i="10"/>
  <c r="I59" i="10" s="1"/>
  <c r="H176" i="10"/>
  <c r="I176" i="10" s="1"/>
  <c r="E222" i="10"/>
  <c r="E314" i="10"/>
  <c r="H191" i="10"/>
  <c r="I191" i="10" s="1"/>
  <c r="E429" i="10"/>
  <c r="H54" i="10"/>
  <c r="I54" i="10" s="1"/>
  <c r="H214" i="10"/>
  <c r="I214" i="10" s="1"/>
  <c r="H404" i="10"/>
  <c r="I404" i="10" s="1"/>
  <c r="H335" i="10"/>
  <c r="I335" i="10" s="1"/>
  <c r="E335" i="10"/>
  <c r="H22" i="10"/>
  <c r="I22" i="10" s="1"/>
  <c r="H156" i="10"/>
  <c r="I156" i="10" s="1"/>
  <c r="E310" i="10"/>
  <c r="E427" i="10"/>
  <c r="E245" i="10"/>
  <c r="E313" i="10"/>
  <c r="H268" i="10"/>
  <c r="I268" i="10" s="1"/>
  <c r="H55" i="10"/>
  <c r="I55" i="10" s="1"/>
  <c r="H243" i="10"/>
  <c r="I243" i="10" s="1"/>
  <c r="H445" i="10"/>
  <c r="I445" i="10" s="1"/>
  <c r="E175" i="10"/>
  <c r="E250" i="10"/>
  <c r="H435" i="10"/>
  <c r="I435" i="10" s="1"/>
  <c r="H124" i="10"/>
  <c r="I124" i="10" s="1"/>
  <c r="E389" i="10"/>
  <c r="E338" i="10"/>
  <c r="H230" i="10"/>
  <c r="I230" i="10" s="1"/>
  <c r="E68" i="10"/>
  <c r="E141" i="10"/>
  <c r="E290" i="10"/>
  <c r="H298" i="10"/>
  <c r="I298" i="10" s="1"/>
  <c r="E460" i="10"/>
  <c r="E201" i="10"/>
  <c r="E186" i="10"/>
  <c r="E69" i="10"/>
  <c r="E169" i="10"/>
  <c r="H344" i="10"/>
  <c r="I344" i="10" s="1"/>
  <c r="H360" i="10"/>
  <c r="I360" i="10" s="1"/>
  <c r="H270" i="10"/>
  <c r="I270" i="10" s="1"/>
  <c r="H428" i="10"/>
  <c r="I428" i="10" s="1"/>
  <c r="E312" i="10"/>
  <c r="E394" i="10"/>
  <c r="H329" i="10"/>
  <c r="I329" i="10" s="1"/>
  <c r="H330" i="10"/>
  <c r="I330" i="10" s="1"/>
  <c r="E459" i="10"/>
  <c r="H38" i="10"/>
  <c r="I38" i="10" s="1"/>
  <c r="H300" i="10"/>
  <c r="I300" i="10" s="1"/>
  <c r="H111" i="10"/>
  <c r="I111" i="10" s="1"/>
  <c r="E411" i="10"/>
  <c r="H410" i="10"/>
  <c r="I410" i="10" s="1"/>
  <c r="H77" i="10"/>
  <c r="I77" i="10" s="1"/>
  <c r="H455" i="10"/>
  <c r="I455" i="10" s="1"/>
  <c r="H379" i="10"/>
  <c r="I379" i="10" s="1"/>
  <c r="E257" i="10"/>
  <c r="E226" i="10"/>
  <c r="E456" i="10"/>
  <c r="H386" i="10"/>
  <c r="I386" i="10" s="1"/>
  <c r="H374" i="10"/>
  <c r="I374" i="10" s="1"/>
  <c r="E142" i="10"/>
  <c r="E320" i="10"/>
  <c r="E463" i="10"/>
  <c r="H100" i="10"/>
  <c r="I100" i="10" s="1"/>
  <c r="H41" i="10"/>
  <c r="I41" i="10" s="1"/>
  <c r="E71" i="10"/>
  <c r="H164" i="10"/>
  <c r="I164" i="10" s="1"/>
  <c r="E110" i="10"/>
  <c r="E406" i="10"/>
  <c r="E344" i="10"/>
  <c r="E446" i="10"/>
  <c r="H188" i="10"/>
  <c r="I188" i="10" s="1"/>
  <c r="H384" i="10"/>
  <c r="I384" i="10" s="1"/>
  <c r="H147" i="10"/>
  <c r="I147" i="10" s="1"/>
  <c r="H343" i="10"/>
  <c r="I343" i="10" s="1"/>
  <c r="E295" i="10"/>
  <c r="H437" i="10"/>
  <c r="I437" i="10" s="1"/>
  <c r="E413" i="10"/>
  <c r="H394" i="10"/>
  <c r="I394" i="10" s="1"/>
  <c r="H392" i="10"/>
  <c r="I392" i="10" s="1"/>
  <c r="H148" i="10"/>
  <c r="I148" i="10" s="1"/>
  <c r="H296" i="10"/>
  <c r="I296" i="10" s="1"/>
  <c r="H304" i="10"/>
  <c r="I304" i="10" s="1"/>
  <c r="H190" i="10"/>
  <c r="I190" i="10" s="1"/>
  <c r="E306" i="10"/>
  <c r="E434" i="10"/>
  <c r="E448" i="10"/>
  <c r="H212" i="10"/>
  <c r="I212" i="10" s="1"/>
  <c r="H172" i="10"/>
  <c r="I172" i="10" s="1"/>
  <c r="H354" i="10"/>
  <c r="I354" i="10" s="1"/>
  <c r="H363" i="10"/>
  <c r="I363" i="10" s="1"/>
  <c r="E439" i="10"/>
  <c r="H358" i="10"/>
  <c r="I358" i="10" s="1"/>
  <c r="E148" i="10"/>
  <c r="H221" i="10"/>
  <c r="I221" i="10" s="1"/>
  <c r="E37" i="10"/>
  <c r="E381" i="10"/>
  <c r="H337" i="10"/>
  <c r="I337" i="10" s="1"/>
  <c r="E254" i="10"/>
  <c r="H458" i="10"/>
  <c r="I458" i="10" s="1"/>
  <c r="E237" i="10"/>
  <c r="E21" i="10"/>
  <c r="E348" i="10"/>
  <c r="E180" i="10"/>
  <c r="H133" i="10"/>
  <c r="I133" i="10" s="1"/>
  <c r="E43" i="10"/>
  <c r="E78" i="10"/>
  <c r="H74" i="10"/>
  <c r="I74" i="10" s="1"/>
  <c r="E214" i="10"/>
  <c r="E238" i="10"/>
  <c r="E161" i="10"/>
  <c r="E369" i="10"/>
  <c r="E432" i="10"/>
  <c r="H79" i="10"/>
  <c r="I79" i="10" s="1"/>
  <c r="H349" i="10"/>
  <c r="I349" i="10" s="1"/>
  <c r="H125" i="10"/>
  <c r="I125" i="10" s="1"/>
  <c r="E400" i="10"/>
  <c r="E436" i="10"/>
  <c r="E461" i="10"/>
  <c r="E318" i="10"/>
  <c r="E174" i="10"/>
  <c r="E210" i="10"/>
  <c r="E437" i="10"/>
  <c r="E294" i="10"/>
  <c r="H20" i="10"/>
  <c r="I20" i="10" s="1"/>
  <c r="H286" i="10"/>
  <c r="I286" i="10" s="1"/>
  <c r="E102" i="10"/>
  <c r="H406" i="10"/>
  <c r="I406" i="10" s="1"/>
  <c r="H252" i="10"/>
  <c r="I252" i="10" s="1"/>
  <c r="H248" i="10"/>
  <c r="I248" i="10" s="1"/>
  <c r="E371" i="10"/>
  <c r="E134" i="10"/>
  <c r="H266" i="10"/>
  <c r="I266" i="10" s="1"/>
  <c r="E430" i="10"/>
  <c r="E332" i="10"/>
  <c r="E94" i="10"/>
  <c r="E377" i="10"/>
  <c r="H107" i="10"/>
  <c r="I107" i="10" s="1"/>
  <c r="H137" i="10"/>
  <c r="I137" i="10" s="1"/>
  <c r="E88" i="10"/>
  <c r="H415" i="10"/>
  <c r="I415" i="10" s="1"/>
  <c r="H426" i="10"/>
  <c r="I426" i="10" s="1"/>
  <c r="E410" i="10"/>
  <c r="H302" i="10"/>
  <c r="I302" i="10" s="1"/>
  <c r="E402" i="10"/>
  <c r="H78" i="10"/>
  <c r="I78" i="10" s="1"/>
  <c r="E275" i="10"/>
  <c r="H199" i="10"/>
  <c r="I199" i="10" s="1"/>
  <c r="H259" i="10"/>
  <c r="I259" i="10" s="1"/>
  <c r="E241" i="10"/>
  <c r="H213" i="10"/>
  <c r="I213" i="10" s="1"/>
  <c r="E359" i="10"/>
  <c r="H260" i="10"/>
  <c r="I260" i="10" s="1"/>
  <c r="H432" i="10"/>
  <c r="I432" i="10" s="1"/>
  <c r="E67" i="10"/>
  <c r="H142" i="10"/>
  <c r="I142" i="10" s="1"/>
  <c r="H71" i="10"/>
  <c r="I71" i="10" s="1"/>
  <c r="E374" i="10"/>
  <c r="E212" i="10"/>
  <c r="E172" i="10"/>
  <c r="H321" i="10"/>
  <c r="I321" i="10" s="1"/>
  <c r="H324" i="10"/>
  <c r="I324" i="10" s="1"/>
  <c r="H419" i="10"/>
  <c r="I419" i="10" s="1"/>
  <c r="E185" i="10"/>
  <c r="E62" i="10"/>
  <c r="H301" i="10"/>
  <c r="I301" i="10" s="1"/>
  <c r="E405" i="10"/>
  <c r="E101" i="10"/>
  <c r="E177" i="10"/>
  <c r="E363" i="10"/>
  <c r="H256" i="10"/>
  <c r="I256" i="10" s="1"/>
  <c r="E47" i="10"/>
  <c r="E339" i="10"/>
  <c r="E403" i="10"/>
  <c r="E443" i="10"/>
  <c r="E365" i="10"/>
  <c r="E121" i="10"/>
  <c r="E135" i="10"/>
  <c r="H61" i="10"/>
  <c r="I61" i="10" s="1"/>
  <c r="H348" i="10"/>
  <c r="I348" i="10" s="1"/>
  <c r="H351" i="10"/>
  <c r="I351" i="10" s="1"/>
  <c r="H457" i="10"/>
  <c r="I457" i="10" s="1"/>
  <c r="E321" i="10"/>
  <c r="H92" i="10"/>
  <c r="I92" i="10" s="1"/>
  <c r="H227" i="10"/>
  <c r="I227" i="10" s="1"/>
  <c r="E234" i="10"/>
  <c r="E421" i="10"/>
  <c r="H98" i="10"/>
  <c r="I98" i="10" s="1"/>
  <c r="H461" i="10"/>
  <c r="I461" i="10" s="1"/>
  <c r="H134" i="10"/>
  <c r="I134" i="10" s="1"/>
  <c r="H60" i="10"/>
  <c r="I60" i="10" s="1"/>
  <c r="E380" i="10"/>
  <c r="E24" i="10"/>
  <c r="H145" i="10"/>
  <c r="I145" i="10" s="1"/>
  <c r="E397" i="10"/>
  <c r="H40" i="10"/>
  <c r="I40" i="10" s="1"/>
  <c r="H153" i="10"/>
  <c r="I153" i="10" s="1"/>
  <c r="E304" i="10"/>
  <c r="H83" i="10"/>
  <c r="I83" i="10" s="1"/>
  <c r="E392" i="10"/>
  <c r="E360" i="10"/>
  <c r="H362" i="10"/>
  <c r="I362" i="10" s="1"/>
  <c r="E199" i="10"/>
  <c r="E242" i="10"/>
  <c r="H239" i="10"/>
  <c r="I239" i="10" s="1"/>
  <c r="H171" i="10"/>
  <c r="I171" i="10" s="1"/>
  <c r="E85" i="10"/>
  <c r="H233" i="10"/>
  <c r="I233" i="10" s="1"/>
  <c r="H75" i="10"/>
  <c r="I75" i="10" s="1"/>
  <c r="H313" i="10"/>
  <c r="I313" i="10" s="1"/>
  <c r="H141" i="10"/>
  <c r="I141" i="10" s="1"/>
  <c r="H425" i="10"/>
  <c r="I425" i="10" s="1"/>
  <c r="H422" i="10"/>
  <c r="I422" i="10" s="1"/>
  <c r="H193" i="10"/>
  <c r="I193" i="10" s="1"/>
  <c r="E305" i="10"/>
  <c r="E26" i="10"/>
  <c r="E97" i="10"/>
  <c r="E462" i="10"/>
  <c r="H280" i="10"/>
  <c r="I280" i="10" s="1"/>
  <c r="E159" i="10"/>
  <c r="H378" i="10"/>
  <c r="I378" i="10" s="1"/>
  <c r="E264" i="10"/>
  <c r="H353" i="10"/>
  <c r="I353" i="10" s="1"/>
  <c r="H195" i="10"/>
  <c r="I195" i="10" s="1"/>
  <c r="H441" i="10"/>
  <c r="I441" i="10" s="1"/>
  <c r="E352" i="10"/>
  <c r="H177" i="10"/>
  <c r="I177" i="10" s="1"/>
  <c r="E278" i="10"/>
  <c r="E76" i="10"/>
  <c r="H421" i="10"/>
  <c r="I421" i="10" s="1"/>
  <c r="E42" i="10"/>
  <c r="E103" i="10"/>
  <c r="H130" i="10"/>
  <c r="I130" i="10" s="1"/>
  <c r="E452" i="10"/>
  <c r="E139" i="10"/>
  <c r="E205" i="10"/>
  <c r="H398" i="10"/>
  <c r="I398" i="10" s="1"/>
  <c r="E253" i="10"/>
  <c r="H112" i="10"/>
  <c r="I112" i="10" s="1"/>
  <c r="H467" i="10"/>
  <c r="I467" i="10" s="1"/>
  <c r="E23" i="10"/>
  <c r="E440" i="10"/>
  <c r="H459" i="10"/>
  <c r="I459" i="10" s="1"/>
  <c r="E423" i="10"/>
  <c r="E230" i="10"/>
  <c r="E366" i="10"/>
  <c r="E466" i="10"/>
  <c r="H136" i="10"/>
  <c r="I136" i="10" s="1"/>
  <c r="E445" i="10"/>
  <c r="H412" i="10"/>
  <c r="I412" i="10" s="1"/>
  <c r="H465" i="10"/>
  <c r="I465" i="10" s="1"/>
  <c r="H377" i="10"/>
  <c r="I377" i="10" s="1"/>
  <c r="H46" i="10"/>
  <c r="I46" i="10" s="1"/>
  <c r="E269" i="10"/>
  <c r="H151" i="10"/>
  <c r="I151" i="10" s="1"/>
  <c r="H50" i="10"/>
  <c r="I50" i="10" s="1"/>
  <c r="H328" i="10"/>
  <c r="I328" i="10" s="1"/>
  <c r="H186" i="10"/>
  <c r="I186" i="10" s="1"/>
  <c r="E41" i="10"/>
  <c r="E208" i="10"/>
  <c r="H277" i="10"/>
  <c r="I277" i="10" s="1"/>
  <c r="E217" i="10"/>
  <c r="H433" i="10"/>
  <c r="I433" i="10" s="1"/>
  <c r="E227" i="10"/>
  <c r="E260" i="10"/>
  <c r="E231" i="10"/>
  <c r="H331" i="10"/>
  <c r="I331" i="10" s="1"/>
  <c r="E119" i="10"/>
  <c r="H390" i="10"/>
  <c r="I390" i="10" s="1"/>
  <c r="E73" i="10"/>
  <c r="E243" i="10"/>
  <c r="E30" i="10"/>
  <c r="H423" i="10"/>
  <c r="I423" i="10" s="1"/>
  <c r="E219" i="10"/>
  <c r="E157" i="10"/>
  <c r="E386" i="10"/>
  <c r="H105" i="10"/>
  <c r="I105" i="10" s="1"/>
  <c r="H408" i="10"/>
  <c r="I408" i="10" s="1"/>
  <c r="E426" i="10"/>
  <c r="E418" i="10"/>
  <c r="E20" i="10"/>
  <c r="H450" i="10"/>
  <c r="I450" i="10" s="1"/>
  <c r="E334" i="10"/>
  <c r="H254" i="10"/>
  <c r="I254" i="10" s="1"/>
  <c r="H90" i="10"/>
  <c r="I90" i="10" s="1"/>
  <c r="H405" i="10"/>
  <c r="I405" i="10" s="1"/>
  <c r="E251" i="10"/>
  <c r="E223" i="10"/>
  <c r="E315" i="10"/>
  <c r="E283" i="10"/>
  <c r="E420" i="10"/>
  <c r="E412" i="10"/>
  <c r="H463" i="10"/>
  <c r="I463" i="10" s="1"/>
  <c r="E329" i="10"/>
  <c r="H197" i="10"/>
  <c r="I197" i="10" s="1"/>
  <c r="E106" i="10"/>
  <c r="H102" i="10"/>
  <c r="I102" i="10" s="1"/>
  <c r="E80" i="10"/>
  <c r="E464" i="10"/>
  <c r="H279" i="10"/>
  <c r="I279" i="10" s="1"/>
  <c r="E64" i="10"/>
  <c r="H449" i="10"/>
  <c r="I449" i="10" s="1"/>
  <c r="H183" i="10"/>
  <c r="I183" i="10" s="1"/>
  <c r="H257" i="10"/>
  <c r="I257" i="10" s="1"/>
  <c r="H271" i="10"/>
  <c r="I271" i="10" s="1"/>
  <c r="E282" i="10"/>
  <c r="E137" i="10"/>
  <c r="H431" i="10"/>
  <c r="I431" i="10" s="1"/>
  <c r="H434" i="10"/>
  <c r="I434" i="10" s="1"/>
  <c r="E255" i="10"/>
  <c r="H27" i="10"/>
  <c r="I27" i="10" s="1"/>
  <c r="E367" i="10"/>
  <c r="E270" i="10"/>
  <c r="E116" i="10"/>
  <c r="E414" i="10"/>
  <c r="H116" i="10"/>
  <c r="I116" i="10" s="1"/>
  <c r="H397" i="10"/>
  <c r="I397" i="10" s="1"/>
  <c r="H299" i="10"/>
  <c r="I299" i="10" s="1"/>
  <c r="E267" i="10"/>
  <c r="H235" i="10"/>
  <c r="I235" i="10" s="1"/>
  <c r="H311" i="10"/>
  <c r="I311" i="10" s="1"/>
  <c r="E196" i="10"/>
  <c r="E204" i="10"/>
  <c r="H341" i="10"/>
  <c r="I341" i="10" s="1"/>
  <c r="H448" i="10"/>
  <c r="I448" i="10" s="1"/>
  <c r="H127" i="10"/>
  <c r="I127" i="10" s="1"/>
  <c r="E408" i="10"/>
  <c r="E233" i="10"/>
  <c r="E325" i="10"/>
  <c r="E70" i="10"/>
  <c r="H209" i="10"/>
  <c r="I209" i="10" s="1"/>
  <c r="H73" i="10"/>
  <c r="I73" i="10" s="1"/>
  <c r="H294" i="10"/>
  <c r="I294" i="10" s="1"/>
  <c r="H446" i="10"/>
  <c r="I446" i="10" s="1"/>
  <c r="E292" i="10"/>
  <c r="H387" i="10"/>
  <c r="I387" i="10" s="1"/>
  <c r="E138" i="10"/>
  <c r="E442" i="10"/>
  <c r="H225" i="10"/>
  <c r="I225" i="10" s="1"/>
  <c r="H246" i="10"/>
  <c r="I246" i="10" s="1"/>
  <c r="H326" i="10"/>
  <c r="I326" i="10" s="1"/>
  <c r="H369" i="10"/>
  <c r="I369" i="10" s="1"/>
  <c r="H95" i="10"/>
  <c r="I95" i="10" s="1"/>
  <c r="H261" i="10"/>
  <c r="I261" i="10" s="1"/>
  <c r="H48" i="10"/>
  <c r="I48" i="10" s="1"/>
  <c r="H327" i="10"/>
  <c r="I327" i="10" s="1"/>
  <c r="H185" i="10"/>
  <c r="I185" i="10" s="1"/>
  <c r="H385" i="10"/>
  <c r="I385" i="10" s="1"/>
  <c r="E246" i="10"/>
  <c r="E346" i="10"/>
  <c r="E55" i="10"/>
  <c r="H364" i="10"/>
  <c r="I364" i="10" s="1"/>
  <c r="H305" i="10"/>
  <c r="I305" i="10" s="1"/>
  <c r="H282" i="10"/>
  <c r="I282" i="10" s="1"/>
  <c r="E343" i="10"/>
  <c r="H240" i="10"/>
  <c r="I240" i="10" s="1"/>
  <c r="H228" i="10"/>
  <c r="I228" i="10" s="1"/>
  <c r="E66" i="10"/>
  <c r="E441" i="10"/>
  <c r="E467" i="10"/>
  <c r="E184" i="10"/>
  <c r="E39" i="10"/>
  <c r="E144" i="10"/>
  <c r="E280" i="10"/>
  <c r="H87" i="10"/>
  <c r="I87" i="10" s="1"/>
  <c r="H182" i="10"/>
  <c r="I182" i="10" s="1"/>
  <c r="E122" i="10"/>
  <c r="E396" i="10"/>
  <c r="E65" i="10"/>
  <c r="E50" i="10"/>
  <c r="E431" i="10"/>
  <c r="E60" i="10"/>
  <c r="H56" i="10"/>
  <c r="I56" i="10" s="1"/>
  <c r="E72" i="10"/>
  <c r="H149" i="10"/>
  <c r="I149" i="10" s="1"/>
  <c r="E224" i="10"/>
  <c r="E316" i="10"/>
  <c r="E216" i="10"/>
  <c r="H138" i="10"/>
  <c r="I138" i="10" s="1"/>
  <c r="E285" i="10"/>
  <c r="H339" i="10"/>
  <c r="I339" i="10" s="1"/>
  <c r="H123" i="10"/>
  <c r="I123" i="10" s="1"/>
  <c r="H203" i="10"/>
  <c r="I203" i="10" s="1"/>
  <c r="E123" i="10"/>
  <c r="H274" i="10"/>
  <c r="I274" i="10" s="1"/>
  <c r="E249" i="10"/>
  <c r="H287" i="10"/>
  <c r="I287" i="10" s="1"/>
  <c r="E206" i="10"/>
  <c r="H62" i="10"/>
  <c r="I62" i="10" s="1"/>
  <c r="H131" i="10"/>
  <c r="I131" i="10" s="1"/>
  <c r="H194" i="10"/>
  <c r="I194" i="10" s="1"/>
  <c r="H469" i="10"/>
  <c r="I469" i="10" s="1"/>
  <c r="H388" i="10"/>
  <c r="I388" i="10" s="1"/>
  <c r="H414" i="10"/>
  <c r="I414" i="10" s="1"/>
  <c r="E31" i="10"/>
  <c r="E291" i="10"/>
  <c r="H365" i="10"/>
  <c r="I365" i="10" s="1"/>
  <c r="E424" i="10"/>
  <c r="E35" i="10"/>
  <c r="H120" i="10"/>
  <c r="I120" i="10" s="1"/>
  <c r="E351" i="10"/>
  <c r="H129" i="10"/>
  <c r="I129" i="10" s="1"/>
  <c r="E34" i="10"/>
  <c r="E25" i="10"/>
  <c r="H438" i="10"/>
  <c r="I438" i="10" s="1"/>
  <c r="H314" i="10"/>
  <c r="I314" i="10" s="1"/>
  <c r="H103" i="10"/>
  <c r="I103" i="10" s="1"/>
  <c r="E300" i="10"/>
  <c r="H226" i="10"/>
  <c r="I226" i="10" s="1"/>
  <c r="H140" i="10"/>
  <c r="I140" i="10" s="1"/>
  <c r="H49" i="10"/>
  <c r="I49" i="10" s="1"/>
  <c r="H262" i="10"/>
  <c r="I262" i="10" s="1"/>
  <c r="E433" i="10"/>
  <c r="E279" i="10"/>
  <c r="H309" i="10"/>
  <c r="I309" i="10" s="1"/>
  <c r="H173" i="10"/>
  <c r="I173" i="10" s="1"/>
  <c r="E52" i="10"/>
  <c r="H439" i="10"/>
  <c r="I439" i="10" s="1"/>
  <c r="H380" i="10"/>
  <c r="I380" i="10" s="1"/>
  <c r="H33" i="10"/>
  <c r="I33" i="10" s="1"/>
  <c r="H117" i="10"/>
  <c r="I117" i="10" s="1"/>
  <c r="H466" i="10"/>
  <c r="I466" i="10" s="1"/>
  <c r="H253" i="10"/>
  <c r="I253" i="10" s="1"/>
  <c r="H368" i="10"/>
  <c r="I368" i="10" s="1"/>
  <c r="H399" i="10"/>
  <c r="I399" i="10" s="1"/>
  <c r="E416" i="10"/>
  <c r="H231" i="10"/>
  <c r="I231" i="10" s="1"/>
  <c r="E302" i="10"/>
  <c r="E140" i="10"/>
  <c r="H52" i="10"/>
  <c r="I52" i="10" s="1"/>
  <c r="E108" i="10"/>
  <c r="H451" i="10"/>
  <c r="I451" i="10" s="1"/>
  <c r="H265" i="10"/>
  <c r="I265" i="10" s="1"/>
  <c r="E266" i="10"/>
  <c r="E83" i="10"/>
  <c r="E390" i="10"/>
  <c r="H29" i="10"/>
  <c r="I29" i="10" s="1"/>
  <c r="H319" i="10"/>
  <c r="I319" i="10" s="1"/>
  <c r="E289" i="10"/>
  <c r="H234" i="10"/>
  <c r="I234" i="10" s="1"/>
  <c r="H37" i="10"/>
  <c r="I37" i="10" s="1"/>
  <c r="E51" i="10"/>
  <c r="E211" i="10"/>
  <c r="H223" i="10"/>
  <c r="I223" i="10" s="1"/>
  <c r="E87" i="10"/>
  <c r="H204" i="10"/>
  <c r="I204" i="10" s="1"/>
  <c r="H32" i="10"/>
  <c r="I32" i="10" s="1"/>
  <c r="H216" i="10"/>
  <c r="I216" i="10" s="1"/>
  <c r="H468" i="10"/>
  <c r="I468" i="10" s="1"/>
  <c r="H342" i="10"/>
  <c r="I342" i="10" s="1"/>
  <c r="H317" i="10"/>
  <c r="I317" i="10" s="1"/>
  <c r="H430" i="10"/>
  <c r="I430" i="10" s="1"/>
  <c r="H34" i="10"/>
  <c r="I34" i="10" s="1"/>
  <c r="H21" i="10"/>
  <c r="I21" i="10" s="1"/>
  <c r="E355" i="10"/>
  <c r="H345" i="10"/>
  <c r="I345" i="10" s="1"/>
  <c r="H464" i="10"/>
  <c r="I464" i="10" s="1"/>
  <c r="H108" i="10"/>
  <c r="I108" i="10" s="1"/>
  <c r="H372" i="10"/>
  <c r="I372" i="10" s="1"/>
  <c r="E170" i="10"/>
  <c r="E308" i="10"/>
  <c r="H417" i="10"/>
  <c r="I417" i="10" s="1"/>
  <c r="E158" i="10"/>
  <c r="H318" i="10"/>
  <c r="I318" i="10" s="1"/>
  <c r="H460" i="10"/>
  <c r="I460" i="10" s="1"/>
  <c r="H418" i="10"/>
  <c r="I418" i="10" s="1"/>
  <c r="H35" i="10"/>
  <c r="I35" i="10" s="1"/>
  <c r="H67" i="10"/>
  <c r="I67" i="10" s="1"/>
  <c r="E29" i="10"/>
  <c r="E277" i="10"/>
  <c r="H118" i="10"/>
  <c r="I118" i="10" s="1"/>
  <c r="H165" i="10"/>
  <c r="I165" i="10" s="1"/>
  <c r="E149" i="10"/>
  <c r="E220" i="10"/>
  <c r="H201" i="10"/>
  <c r="I201" i="10" s="1"/>
  <c r="H284" i="10"/>
  <c r="I284" i="10" s="1"/>
  <c r="H97" i="10"/>
  <c r="I97" i="10" s="1"/>
  <c r="H272" i="10"/>
  <c r="I272" i="10" s="1"/>
  <c r="E58" i="10"/>
  <c r="E181" i="10"/>
  <c r="E131" i="10"/>
  <c r="E225" i="10"/>
  <c r="E133" i="10"/>
  <c r="E244" i="10"/>
  <c r="H86" i="10"/>
  <c r="I86" i="10" s="1"/>
  <c r="H26" i="10"/>
  <c r="I26" i="10" s="1"/>
  <c r="H150" i="10"/>
  <c r="I150" i="10" s="1"/>
  <c r="E113" i="10"/>
  <c r="E361" i="10"/>
  <c r="E309" i="10"/>
  <c r="E331" i="10"/>
  <c r="H47" i="10"/>
  <c r="I47" i="10" s="1"/>
  <c r="E307" i="10"/>
  <c r="E150" i="10"/>
  <c r="E221" i="10"/>
  <c r="H263" i="10"/>
  <c r="I263" i="10" s="1"/>
  <c r="H36" i="10"/>
  <c r="I36" i="10" s="1"/>
  <c r="E57" i="10"/>
  <c r="E450" i="10"/>
  <c r="H454" i="10"/>
  <c r="I454" i="10" s="1"/>
  <c r="H292" i="10"/>
  <c r="I292" i="10" s="1"/>
  <c r="E451" i="10"/>
  <c r="H82" i="10"/>
  <c r="I82" i="10" s="1"/>
  <c r="H303" i="10"/>
  <c r="I303" i="10" s="1"/>
  <c r="H297" i="10"/>
  <c r="I297" i="10" s="1"/>
  <c r="H44" i="10"/>
  <c r="I44" i="10" s="1"/>
  <c r="H30" i="10"/>
  <c r="I30" i="10" s="1"/>
  <c r="E258" i="10"/>
  <c r="E455" i="10"/>
  <c r="E395" i="10"/>
  <c r="H273" i="10"/>
  <c r="I273" i="10" s="1"/>
  <c r="E153" i="10"/>
  <c r="E165" i="10"/>
  <c r="E373" i="10"/>
  <c r="E387" i="10"/>
  <c r="H157" i="10"/>
  <c r="I157" i="10" s="1"/>
  <c r="H68" i="10"/>
  <c r="I68" i="10" s="1"/>
  <c r="E19" i="10"/>
  <c r="E364" i="10"/>
  <c r="H288" i="10"/>
  <c r="I288" i="10" s="1"/>
  <c r="E342" i="10"/>
  <c r="E401" i="10"/>
  <c r="E398" i="10"/>
  <c r="H106" i="10"/>
  <c r="I106" i="10" s="1"/>
  <c r="H91" i="10"/>
  <c r="I91" i="10" s="1"/>
  <c r="E341" i="10"/>
  <c r="H409" i="10"/>
  <c r="I409" i="10" s="1"/>
  <c r="H310" i="10"/>
  <c r="I310" i="10" s="1"/>
  <c r="E419" i="10"/>
  <c r="H219" i="10"/>
  <c r="I219" i="10" s="1"/>
  <c r="H51" i="10"/>
  <c r="I51" i="10" s="1"/>
  <c r="H210" i="10"/>
  <c r="I210" i="10" s="1"/>
  <c r="H211" i="10"/>
  <c r="I211" i="10" s="1"/>
  <c r="E229" i="10"/>
  <c r="E349" i="10"/>
  <c r="H251" i="10"/>
  <c r="I251" i="10" s="1"/>
  <c r="E38" i="10"/>
  <c r="E327" i="10"/>
  <c r="H184" i="10"/>
  <c r="I184" i="10" s="1"/>
  <c r="E468" i="10"/>
  <c r="E120" i="10"/>
  <c r="E173" i="10"/>
  <c r="E179" i="10"/>
  <c r="H376" i="10"/>
  <c r="I376" i="10" s="1"/>
  <c r="E53" i="10"/>
  <c r="E151" i="10"/>
  <c r="E273" i="10"/>
  <c r="H357" i="10"/>
  <c r="I357" i="10" s="1"/>
  <c r="H109" i="10"/>
  <c r="I109" i="10" s="1"/>
  <c r="H289" i="10"/>
  <c r="I289" i="10" s="1"/>
  <c r="H401" i="10"/>
  <c r="I401" i="10" s="1"/>
  <c r="H181" i="10"/>
  <c r="I181" i="10" s="1"/>
  <c r="E311" i="10"/>
  <c r="H366" i="10"/>
  <c r="I366" i="10" s="1"/>
  <c r="H64" i="10"/>
  <c r="I64" i="10" s="1"/>
  <c r="H170" i="10"/>
  <c r="I170" i="10" s="1"/>
  <c r="H115" i="10"/>
  <c r="I115" i="10" s="1"/>
  <c r="E272" i="10"/>
  <c r="E127" i="10"/>
  <c r="H175" i="10"/>
  <c r="I175" i="10" s="1"/>
  <c r="E147" i="10"/>
  <c r="H187" i="10"/>
  <c r="I187" i="10" s="1"/>
  <c r="H84" i="10"/>
  <c r="I84" i="10" s="1"/>
  <c r="E202" i="10"/>
  <c r="H452" i="10"/>
  <c r="I452" i="10" s="1"/>
  <c r="E336" i="10"/>
  <c r="E130" i="10"/>
  <c r="E218" i="10"/>
  <c r="E190" i="10"/>
  <c r="H28" i="10"/>
  <c r="I28" i="10" s="1"/>
  <c r="E293" i="10"/>
  <c r="H122" i="10"/>
  <c r="I122" i="10" s="1"/>
  <c r="E164" i="10"/>
  <c r="E388" i="10"/>
  <c r="E155" i="10"/>
  <c r="E182" i="10"/>
  <c r="H96" i="10"/>
  <c r="I96" i="10" s="1"/>
  <c r="H132" i="10"/>
  <c r="I132" i="10" s="1"/>
  <c r="H169" i="10"/>
  <c r="I169" i="10" s="1"/>
  <c r="E136" i="10"/>
  <c r="H110" i="10"/>
  <c r="I110" i="10" s="1"/>
  <c r="H371" i="10"/>
  <c r="I371" i="10" s="1"/>
  <c r="E46" i="10"/>
  <c r="E288" i="10"/>
  <c r="E262" i="10"/>
  <c r="H442" i="10"/>
  <c r="I442" i="10" s="1"/>
  <c r="H162" i="10"/>
  <c r="I162" i="10" s="1"/>
  <c r="E86" i="10"/>
  <c r="E383" i="10"/>
  <c r="E213" i="10"/>
  <c r="H101" i="10"/>
  <c r="I101" i="10" s="1"/>
  <c r="H174" i="10"/>
  <c r="I174" i="10" s="1"/>
  <c r="H356" i="10"/>
  <c r="I356" i="10" s="1"/>
  <c r="H391" i="10"/>
  <c r="I391" i="10" s="1"/>
  <c r="H411" i="10"/>
  <c r="I411" i="10" s="1"/>
  <c r="E104" i="10"/>
  <c r="H436" i="10"/>
  <c r="I436" i="10" s="1"/>
  <c r="E75" i="10"/>
  <c r="E375" i="10"/>
  <c r="E93" i="10"/>
  <c r="E128" i="10"/>
  <c r="H316" i="10"/>
  <c r="I316" i="10" s="1"/>
  <c r="E91" i="10"/>
  <c r="E354" i="10"/>
  <c r="E356" i="10"/>
  <c r="E422" i="10"/>
  <c r="E428" i="10"/>
  <c r="H244" i="10"/>
  <c r="I244" i="10" s="1"/>
  <c r="E228" i="10"/>
  <c r="E114" i="10"/>
  <c r="E261" i="10"/>
  <c r="H19" i="10"/>
  <c r="I19" i="10" s="1"/>
  <c r="H104" i="10"/>
  <c r="I104" i="10" s="1"/>
  <c r="H143" i="10"/>
  <c r="I143" i="10" s="1"/>
  <c r="E252" i="10"/>
  <c r="H447" i="10"/>
  <c r="I447" i="10" s="1"/>
  <c r="H208" i="10"/>
  <c r="I208" i="10" s="1"/>
  <c r="E207" i="10"/>
  <c r="E376" i="10"/>
  <c r="H163" i="10"/>
  <c r="I163" i="10" s="1"/>
  <c r="E324" i="10"/>
  <c r="E99" i="10"/>
  <c r="H413" i="10"/>
  <c r="I413" i="10" s="1"/>
  <c r="E188" i="10"/>
  <c r="H220" i="10"/>
  <c r="I220" i="10" s="1"/>
  <c r="H291" i="10"/>
  <c r="I291" i="10" s="1"/>
  <c r="H88" i="10"/>
  <c r="I88" i="10" s="1"/>
  <c r="E404" i="10"/>
  <c r="E203" i="10"/>
  <c r="E193" i="10"/>
  <c r="H393" i="10"/>
  <c r="I393" i="10" s="1"/>
  <c r="H350" i="10"/>
  <c r="I350" i="10" s="1"/>
  <c r="H178" i="10"/>
  <c r="I178" i="10" s="1"/>
  <c r="H215" i="10"/>
  <c r="I215" i="10" s="1"/>
  <c r="H340" i="10"/>
  <c r="I340" i="10" s="1"/>
  <c r="H462" i="10"/>
  <c r="I462" i="10" s="1"/>
  <c r="H352" i="10"/>
  <c r="I352" i="10" s="1"/>
  <c r="E27" i="10"/>
  <c r="E328" i="10"/>
  <c r="H94" i="10"/>
  <c r="I94" i="10" s="1"/>
  <c r="E126" i="10"/>
  <c r="E132" i="10"/>
  <c r="E303" i="10"/>
  <c r="E200" i="10"/>
  <c r="E81" i="10"/>
  <c r="H39" i="10"/>
  <c r="I39" i="10" s="1"/>
  <c r="E438" i="10"/>
  <c r="E107" i="10"/>
  <c r="H229" i="10"/>
  <c r="I229" i="10" s="1"/>
  <c r="H255" i="10"/>
  <c r="I255" i="10" s="1"/>
  <c r="H93" i="10"/>
  <c r="I93" i="10" s="1"/>
  <c r="E77" i="10"/>
  <c r="H424" i="10"/>
  <c r="I424" i="10" s="1"/>
  <c r="H382" i="10"/>
  <c r="I382" i="10" s="1"/>
  <c r="E287" i="10"/>
  <c r="H159" i="10"/>
  <c r="I159" i="10" s="1"/>
  <c r="H42" i="10"/>
  <c r="I42" i="10" s="1"/>
  <c r="E276" i="10"/>
  <c r="H440" i="10"/>
  <c r="I440" i="10" s="1"/>
  <c r="H154" i="10"/>
  <c r="I154" i="10" s="1"/>
  <c r="H80" i="10"/>
  <c r="I80" i="10" s="1"/>
  <c r="E124" i="10"/>
  <c r="E453" i="10"/>
  <c r="H202" i="10"/>
  <c r="I202" i="10" s="1"/>
  <c r="E322" i="10"/>
  <c r="E191" i="10"/>
  <c r="E183" i="10"/>
  <c r="H338" i="10"/>
  <c r="I338" i="10" s="1"/>
  <c r="H217" i="10"/>
  <c r="I217" i="10" s="1"/>
  <c r="E176" i="10"/>
  <c r="H269" i="10"/>
  <c r="I269" i="10" s="1"/>
  <c r="H69" i="10"/>
  <c r="I69" i="10" s="1"/>
  <c r="E378" i="10"/>
  <c r="H155" i="10"/>
  <c r="I155" i="10" s="1"/>
  <c r="H113" i="10"/>
  <c r="I113" i="10" s="1"/>
  <c r="E391" i="10"/>
  <c r="E317" i="10"/>
  <c r="E407" i="10"/>
  <c r="E54" i="10"/>
  <c r="H207" i="10"/>
  <c r="I207" i="10" s="1"/>
  <c r="H395" i="10"/>
  <c r="I395" i="10" s="1"/>
  <c r="H308" i="10"/>
  <c r="I308" i="10" s="1"/>
  <c r="E160" i="10"/>
  <c r="H121" i="10"/>
  <c r="I121" i="10" s="1"/>
  <c r="E163" i="10"/>
  <c r="H293" i="10"/>
  <c r="I293" i="10" s="1"/>
  <c r="H58" i="10"/>
  <c r="I58" i="10" s="1"/>
  <c r="H146" i="10"/>
  <c r="I146" i="10" s="1"/>
  <c r="E215" i="10"/>
  <c r="H206" i="10"/>
  <c r="I206" i="10" s="1"/>
  <c r="E415" i="10"/>
  <c r="H264" i="10"/>
  <c r="I264" i="10" s="1"/>
  <c r="E370" i="10"/>
  <c r="E239" i="10"/>
  <c r="H66" i="10"/>
  <c r="I66" i="10" s="1"/>
  <c r="E271" i="10"/>
  <c r="H402" i="10"/>
  <c r="I402" i="10" s="1"/>
  <c r="E56" i="10"/>
  <c r="E152" i="10"/>
  <c r="E417" i="10"/>
  <c r="E337" i="10"/>
  <c r="H373" i="10"/>
  <c r="I373" i="10" s="1"/>
  <c r="H65" i="10"/>
  <c r="I65" i="10" s="1"/>
  <c r="E357" i="10"/>
  <c r="E100" i="10"/>
  <c r="E92" i="10"/>
  <c r="H258" i="10"/>
  <c r="I258" i="10" s="1"/>
  <c r="H196" i="10"/>
  <c r="I196" i="10" s="1"/>
  <c r="H198" i="10"/>
  <c r="I198" i="10" s="1"/>
  <c r="H323" i="10"/>
  <c r="I323" i="10" s="1"/>
  <c r="H81" i="10"/>
  <c r="I81" i="10" s="1"/>
  <c r="H315" i="10"/>
  <c r="I315" i="10" s="1"/>
  <c r="E105" i="10"/>
  <c r="H249" i="10"/>
  <c r="I249" i="10" s="1"/>
  <c r="E447" i="10"/>
  <c r="E95" i="10"/>
  <c r="H281" i="10"/>
  <c r="I281" i="10" s="1"/>
  <c r="H336" i="10"/>
  <c r="I336" i="10" s="1"/>
  <c r="H407" i="10"/>
  <c r="I407" i="10" s="1"/>
  <c r="H222" i="10"/>
  <c r="I222" i="10" s="1"/>
  <c r="H320" i="10"/>
  <c r="I320" i="10" s="1"/>
  <c r="H333" i="10"/>
  <c r="I333" i="10" s="1"/>
  <c r="H443" i="10"/>
  <c r="I443" i="10" s="1"/>
  <c r="H144" i="10"/>
  <c r="I144" i="10" s="1"/>
  <c r="H232" i="10"/>
  <c r="I232" i="10" s="1"/>
  <c r="H72" i="10"/>
  <c r="I72" i="10" s="1"/>
  <c r="E444" i="10"/>
  <c r="H389" i="10"/>
  <c r="I389" i="10" s="1"/>
  <c r="E235" i="10"/>
  <c r="E449" i="10"/>
  <c r="E45" i="10"/>
  <c r="H334" i="10"/>
  <c r="I334" i="10" s="1"/>
  <c r="E372" i="10"/>
  <c r="E44" i="10"/>
  <c r="H444" i="10"/>
  <c r="I444" i="10" s="1"/>
  <c r="H180" i="10"/>
  <c r="I180" i="10" s="1"/>
  <c r="E465" i="10"/>
  <c r="H218" i="10"/>
  <c r="I218" i="10" s="1"/>
  <c r="E236" i="10"/>
  <c r="E435" i="10"/>
  <c r="E323" i="10"/>
  <c r="E362" i="10"/>
  <c r="E301" i="10"/>
  <c r="H396" i="10"/>
  <c r="I396" i="10" s="1"/>
  <c r="E49" i="10"/>
  <c r="H89" i="10"/>
  <c r="I89" i="10" s="1"/>
  <c r="E286" i="10"/>
  <c r="E36" i="10"/>
  <c r="H63" i="10"/>
  <c r="I63" i="10" s="1"/>
  <c r="H359" i="10"/>
  <c r="I359" i="10" s="1"/>
  <c r="H242" i="10"/>
  <c r="I242" i="10" s="1"/>
  <c r="E40" i="10"/>
  <c r="H247" i="10"/>
  <c r="I247" i="10" s="1"/>
  <c r="H99" i="10"/>
  <c r="I99" i="10" s="1"/>
  <c r="H166" i="10"/>
  <c r="I166" i="10" s="1"/>
  <c r="E178" i="10"/>
  <c r="H205" i="10"/>
  <c r="I205" i="10" s="1"/>
  <c r="E98" i="10"/>
  <c r="E347" i="10"/>
  <c r="H285" i="10"/>
  <c r="I285" i="10" s="1"/>
  <c r="E129" i="10"/>
  <c r="E90" i="10"/>
  <c r="E368" i="10"/>
  <c r="H236" i="10"/>
  <c r="I236" i="10" s="1"/>
  <c r="E118" i="10"/>
  <c r="E84" i="10"/>
  <c r="E187" i="10"/>
  <c r="H325" i="10"/>
  <c r="I325" i="10" s="1"/>
  <c r="H25" i="10"/>
  <c r="I25" i="10" s="1"/>
  <c r="E425" i="10"/>
  <c r="H355" i="10"/>
  <c r="I355" i="10" s="1"/>
  <c r="H119" i="10"/>
  <c r="I119" i="10" s="1"/>
  <c r="H381" i="10"/>
  <c r="I381" i="10" s="1"/>
  <c r="H278" i="10"/>
  <c r="I278" i="10" s="1"/>
  <c r="E330" i="10"/>
  <c r="E298" i="10"/>
  <c r="H158" i="10"/>
  <c r="I158" i="10" s="1"/>
  <c r="H275" i="10"/>
  <c r="I275" i="10" s="1"/>
  <c r="H361" i="10"/>
  <c r="I361" i="10" s="1"/>
  <c r="E247" i="10"/>
  <c r="E457" i="10"/>
  <c r="E145" i="10"/>
  <c r="E409" i="10"/>
  <c r="H420" i="10"/>
  <c r="I420" i="10" s="1"/>
  <c r="E22" i="10"/>
  <c r="E259" i="10"/>
  <c r="E109" i="10"/>
  <c r="H370" i="10"/>
  <c r="I370" i="10" s="1"/>
  <c r="E393" i="10"/>
  <c r="E265" i="10"/>
  <c r="H160" i="10"/>
  <c r="I160" i="10" s="1"/>
  <c r="E345" i="10"/>
  <c r="E299" i="10"/>
  <c r="E385" i="10"/>
  <c r="H322" i="10"/>
  <c r="I322" i="10" s="1"/>
  <c r="E195" i="10"/>
  <c r="H139" i="10"/>
  <c r="I139" i="10" s="1"/>
  <c r="H126" i="10"/>
  <c r="I126" i="10" s="1"/>
  <c r="E358" i="10"/>
  <c r="E33" i="10"/>
  <c r="H332" i="10"/>
  <c r="I332" i="10" s="1"/>
  <c r="E89" i="10"/>
  <c r="E61" i="10"/>
  <c r="E469" i="10"/>
  <c r="E281" i="10"/>
  <c r="E48" i="10"/>
  <c r="H283" i="10"/>
  <c r="I283" i="10" s="1"/>
  <c r="E248" i="10"/>
  <c r="H456" i="10"/>
  <c r="I456" i="10" s="1"/>
  <c r="E171" i="10"/>
  <c r="H241" i="10"/>
  <c r="I241" i="10" s="1"/>
  <c r="E268" i="10"/>
  <c r="H135" i="10"/>
  <c r="I135" i="10" s="1"/>
  <c r="H290" i="10"/>
  <c r="I290" i="10" s="1"/>
  <c r="E384" i="10"/>
  <c r="E296" i="10"/>
  <c r="E143" i="10"/>
  <c r="H45" i="10"/>
  <c r="I45" i="10" s="1"/>
  <c r="H114" i="10"/>
  <c r="I114" i="10" s="1"/>
  <c r="H276" i="10"/>
  <c r="I276" i="10" s="1"/>
  <c r="E333" i="10"/>
  <c r="H57" i="10"/>
  <c r="I57" i="10" s="1"/>
  <c r="H152" i="10"/>
  <c r="I152" i="10" s="1"/>
  <c r="H307" i="10"/>
  <c r="I307" i="10" s="1"/>
  <c r="H167" i="10"/>
  <c r="I167" i="10" s="1"/>
  <c r="E319" i="10"/>
  <c r="H70" i="10"/>
  <c r="I70" i="10" s="1"/>
  <c r="E263" i="10"/>
  <c r="E194" i="10"/>
  <c r="H346" i="10"/>
  <c r="I346" i="10" s="1"/>
  <c r="E117" i="10"/>
  <c r="E189" i="10"/>
  <c r="E162" i="10"/>
  <c r="H403" i="10"/>
  <c r="I403" i="10" s="1"/>
  <c r="E32" i="10"/>
  <c r="H453" i="10"/>
  <c r="I453" i="10" s="1"/>
  <c r="E326" i="10"/>
  <c r="E154" i="10"/>
  <c r="E111" i="10"/>
  <c r="H312" i="10"/>
  <c r="I312" i="10" s="1"/>
  <c r="H237" i="10"/>
  <c r="I237" i="10" s="1"/>
  <c r="E458" i="10"/>
  <c r="H367" i="10"/>
  <c r="I367" i="10" s="1"/>
  <c r="H224" i="10"/>
  <c r="I224" i="10" s="1"/>
  <c r="E379" i="10"/>
  <c r="H306" i="10"/>
  <c r="I306" i="10" s="1"/>
  <c r="H427" i="10"/>
  <c r="I427" i="10" s="1"/>
  <c r="H128" i="10"/>
  <c r="I128" i="10" s="1"/>
  <c r="E399" i="10"/>
  <c r="K257" i="10"/>
  <c r="K275" i="10"/>
  <c r="K362" i="10"/>
  <c r="K245" i="10"/>
  <c r="K314" i="10"/>
  <c r="K182" i="10"/>
  <c r="K230" i="10"/>
  <c r="K309" i="10"/>
  <c r="K137" i="10"/>
  <c r="K459" i="10"/>
  <c r="K25" i="10"/>
  <c r="K72" i="10"/>
  <c r="K91" i="10"/>
  <c r="K301" i="10"/>
  <c r="K369" i="10"/>
  <c r="K160" i="10"/>
  <c r="K378" i="10"/>
  <c r="K329" i="10"/>
  <c r="K204" i="10"/>
  <c r="K425" i="10"/>
  <c r="K243" i="10"/>
  <c r="K420" i="10"/>
  <c r="K363" i="10"/>
  <c r="K414" i="10"/>
  <c r="K184" i="10"/>
  <c r="K211" i="10"/>
  <c r="K344" i="10"/>
  <c r="K274" i="10"/>
  <c r="K416" i="10"/>
  <c r="K468" i="10"/>
  <c r="K349" i="10"/>
  <c r="K37" i="10"/>
  <c r="K263" i="10"/>
  <c r="K96" i="10"/>
  <c r="K371" i="10"/>
  <c r="K313" i="10"/>
  <c r="K348" i="10"/>
  <c r="K335" i="10"/>
  <c r="K285" i="10"/>
  <c r="K404" i="10"/>
  <c r="K324" i="10"/>
  <c r="K98" i="10"/>
  <c r="K216" i="10"/>
  <c r="K446" i="10"/>
  <c r="K177" i="10"/>
  <c r="K94" i="10"/>
  <c r="K351" i="10"/>
  <c r="K444" i="10"/>
  <c r="K159" i="10"/>
  <c r="K235" i="10"/>
  <c r="K180" i="10"/>
  <c r="K304" i="10"/>
  <c r="K261" i="10"/>
  <c r="K244" i="10"/>
  <c r="K435" i="10"/>
  <c r="K26" i="10"/>
  <c r="K264" i="10"/>
  <c r="K102" i="10"/>
  <c r="K150" i="10"/>
  <c r="K336" i="10"/>
  <c r="X5" i="10"/>
  <c r="W5" i="10"/>
  <c r="K123" i="10"/>
  <c r="K166" i="10"/>
  <c r="K227" i="10"/>
  <c r="K387" i="10"/>
  <c r="K279" i="10"/>
  <c r="K284" i="10"/>
  <c r="K34" i="10"/>
  <c r="K205" i="10"/>
  <c r="K434" i="10"/>
  <c r="K238" i="10"/>
  <c r="N249" i="10"/>
  <c r="K249" i="10"/>
  <c r="K370" i="10"/>
  <c r="K31" i="10"/>
  <c r="K439" i="10"/>
  <c r="K380" i="10"/>
  <c r="K315" i="10"/>
  <c r="K38" i="10"/>
  <c r="K203" i="10"/>
  <c r="K202" i="10"/>
  <c r="K168" i="10"/>
  <c r="N143" i="10"/>
  <c r="K143" i="10"/>
  <c r="K260" i="10"/>
  <c r="K46" i="10"/>
  <c r="K218" i="10"/>
  <c r="K246" i="10"/>
  <c r="K42" i="10"/>
  <c r="K469" i="10"/>
  <c r="K294" i="10"/>
  <c r="K95" i="10"/>
  <c r="K327" i="10"/>
  <c r="K401" i="10"/>
  <c r="K417" i="10"/>
  <c r="K122" i="10"/>
  <c r="K247" i="10"/>
  <c r="K415" i="10"/>
  <c r="K179" i="10"/>
  <c r="K121" i="10"/>
  <c r="K29" i="10"/>
  <c r="K303" i="10"/>
  <c r="K310" i="10"/>
  <c r="K389" i="10"/>
  <c r="K376" i="10"/>
  <c r="K291" i="10"/>
  <c r="K278" i="10"/>
  <c r="K248" i="10"/>
  <c r="K307" i="10"/>
  <c r="K269" i="10"/>
  <c r="K356" i="10"/>
  <c r="K395" i="10"/>
  <c r="K183" i="10"/>
  <c r="K424" i="10"/>
  <c r="K433" i="10"/>
  <c r="K20" i="10"/>
  <c r="K409" i="10"/>
  <c r="K226" i="10"/>
  <c r="K436" i="10"/>
  <c r="K341" i="10"/>
  <c r="K377" i="10"/>
  <c r="K22" i="10"/>
  <c r="K281" i="10"/>
  <c r="K396" i="10"/>
  <c r="K45" i="10"/>
  <c r="K258" i="10"/>
  <c r="K234" i="10"/>
  <c r="K333" i="10"/>
  <c r="K391" i="10"/>
  <c r="K254" i="10"/>
  <c r="K432" i="10"/>
  <c r="K92" i="10"/>
  <c r="K318" i="10"/>
  <c r="K134" i="10"/>
  <c r="K295" i="10"/>
  <c r="K250" i="10"/>
  <c r="K209" i="10"/>
  <c r="K441" i="10"/>
  <c r="K112" i="10"/>
  <c r="K153" i="10"/>
  <c r="K410" i="10"/>
  <c r="K59" i="10"/>
  <c r="K74" i="10"/>
  <c r="K397" i="10"/>
  <c r="K276" i="10"/>
  <c r="K130" i="10"/>
  <c r="K453" i="10"/>
  <c r="K117" i="10"/>
  <c r="K43" i="10"/>
  <c r="K221" i="10"/>
  <c r="K426" i="10"/>
  <c r="N206" i="10"/>
  <c r="K206" i="10"/>
  <c r="K54" i="10"/>
  <c r="K381" i="10"/>
  <c r="K272" i="10"/>
  <c r="O11" i="10"/>
  <c r="K119" i="10"/>
  <c r="K460" i="10"/>
  <c r="K172" i="10"/>
  <c r="K347" i="10"/>
  <c r="K185" i="10"/>
  <c r="K110" i="10"/>
  <c r="K463" i="10"/>
  <c r="K283" i="10"/>
  <c r="K399" i="10"/>
  <c r="K290" i="10"/>
  <c r="N85" i="10"/>
  <c r="K85" i="10"/>
  <c r="K97" i="10"/>
  <c r="K132" i="10"/>
  <c r="K105" i="10"/>
  <c r="K161" i="10"/>
  <c r="K287" i="10"/>
  <c r="K394" i="10"/>
  <c r="K233" i="10"/>
  <c r="K88" i="10"/>
  <c r="K125" i="10"/>
  <c r="K346" i="10"/>
  <c r="K39" i="10"/>
  <c r="K411" i="10"/>
  <c r="K210" i="10"/>
  <c r="K170" i="10"/>
  <c r="K292" i="10"/>
  <c r="K173" i="10"/>
  <c r="K379" i="10"/>
  <c r="K78" i="10"/>
  <c r="K455" i="10"/>
  <c r="K188" i="10"/>
  <c r="K62" i="10"/>
  <c r="K140" i="10"/>
  <c r="K158" i="10"/>
  <c r="K69" i="10"/>
  <c r="K195" i="10"/>
  <c r="K282" i="10"/>
  <c r="K101" i="10"/>
  <c r="K79" i="10"/>
  <c r="K169" i="10"/>
  <c r="K355" i="10"/>
  <c r="K451" i="10"/>
  <c r="K277" i="10"/>
  <c r="K374" i="10"/>
  <c r="K51" i="10"/>
  <c r="K157" i="10"/>
  <c r="K271" i="10"/>
  <c r="K408" i="10"/>
  <c r="K390" i="10"/>
  <c r="K464" i="10"/>
  <c r="K467" i="10"/>
  <c r="K354" i="10"/>
  <c r="K60" i="10"/>
  <c r="K131" i="10"/>
  <c r="K458" i="10"/>
  <c r="K449" i="10"/>
  <c r="N27" i="10"/>
  <c r="K27" i="10"/>
  <c r="K199" i="10"/>
  <c r="K83" i="10"/>
  <c r="K89" i="10"/>
  <c r="K65" i="10"/>
  <c r="K321" i="10"/>
  <c r="K32" i="10"/>
  <c r="K447" i="10"/>
  <c r="K382" i="10"/>
  <c r="K328" i="10"/>
  <c r="K359" i="10"/>
  <c r="K187" i="10"/>
  <c r="K280" i="10"/>
  <c r="N24" i="10"/>
  <c r="K24" i="10"/>
  <c r="K298" i="10"/>
  <c r="K253" i="10"/>
  <c r="K288" i="10"/>
  <c r="K152" i="10"/>
  <c r="K212" i="10"/>
  <c r="K67" i="10"/>
  <c r="K55" i="10"/>
  <c r="K194" i="10"/>
  <c r="K116" i="10"/>
  <c r="K133" i="10"/>
  <c r="K384" i="10"/>
  <c r="K77" i="10"/>
  <c r="K36" i="10"/>
  <c r="K193" i="10"/>
  <c r="K61" i="10"/>
  <c r="K174" i="10"/>
  <c r="K403" i="10"/>
  <c r="K407" i="10"/>
  <c r="K181" i="10"/>
  <c r="K175" i="10"/>
  <c r="K146" i="10"/>
  <c r="K90" i="10"/>
  <c r="K430" i="10"/>
  <c r="K49" i="10"/>
  <c r="K135" i="10"/>
  <c r="K81" i="10"/>
  <c r="K214" i="10"/>
  <c r="K114" i="10"/>
  <c r="K323" i="10"/>
  <c r="K142" i="10"/>
  <c r="K267" i="10"/>
  <c r="K406" i="10"/>
  <c r="K191" i="10"/>
  <c r="K129" i="10"/>
  <c r="K454" i="10"/>
  <c r="K325" i="10"/>
  <c r="K23" i="10"/>
  <c r="K456" i="10"/>
  <c r="K162" i="10"/>
  <c r="K225" i="10"/>
  <c r="K236" i="10"/>
  <c r="K118" i="10"/>
  <c r="K228" i="10"/>
  <c r="K124" i="10"/>
  <c r="K361" i="10"/>
  <c r="K319" i="10"/>
  <c r="K373" i="10"/>
  <c r="K418" i="10"/>
  <c r="K165" i="10"/>
  <c r="K317" i="10"/>
  <c r="K103" i="10"/>
  <c r="K331" i="10"/>
  <c r="K156" i="10"/>
  <c r="K286" i="10"/>
  <c r="K270" i="10"/>
  <c r="N429" i="10"/>
  <c r="K429" i="10"/>
  <c r="K308" i="10"/>
  <c r="K52" i="10"/>
  <c r="K358" i="10"/>
  <c r="K452" i="10"/>
  <c r="K113" i="10"/>
  <c r="K462" i="10"/>
  <c r="K289" i="10"/>
  <c r="K63" i="10"/>
  <c r="K252" i="10"/>
  <c r="K262" i="10"/>
  <c r="K241" i="10"/>
  <c r="K53" i="10"/>
  <c r="K268" i="10"/>
  <c r="K465" i="10"/>
  <c r="K334" i="10"/>
  <c r="K200" i="10"/>
  <c r="K231" i="10"/>
  <c r="K306" i="10"/>
  <c r="K427" i="10"/>
  <c r="K322" i="10"/>
  <c r="K215" i="10"/>
  <c r="K186" i="10"/>
  <c r="K108" i="10"/>
  <c r="K120" i="10"/>
  <c r="K171" i="10"/>
  <c r="K300" i="10"/>
  <c r="K340" i="10"/>
  <c r="K192" i="10"/>
  <c r="K393" i="10"/>
  <c r="K442" i="10"/>
  <c r="K366" i="10"/>
  <c r="K141" i="10"/>
  <c r="K86" i="10"/>
  <c r="K70" i="10"/>
  <c r="K431" i="10"/>
  <c r="K398" i="10"/>
  <c r="K305" i="10"/>
  <c r="K164" i="10"/>
  <c r="K222" i="10"/>
  <c r="K76" i="10"/>
  <c r="K237" i="10"/>
  <c r="K352" i="10"/>
  <c r="N375" i="10"/>
  <c r="K375" i="10"/>
  <c r="K151" i="10"/>
  <c r="K445" i="10"/>
  <c r="K84" i="10"/>
  <c r="K265" i="10"/>
  <c r="K196" i="10"/>
  <c r="K219" i="10"/>
  <c r="K176" i="10"/>
  <c r="K457" i="10"/>
  <c r="K239" i="10"/>
  <c r="K73" i="10"/>
  <c r="K297" i="10"/>
  <c r="K106" i="10"/>
  <c r="K293" i="10"/>
  <c r="K145" i="10"/>
  <c r="K115" i="10"/>
  <c r="K163" i="10"/>
  <c r="K438" i="10"/>
  <c r="K350" i="10"/>
  <c r="K64" i="10"/>
  <c r="K87" i="10"/>
  <c r="K28" i="10"/>
  <c r="K440" i="10"/>
  <c r="K178" i="10"/>
  <c r="K367" i="10"/>
  <c r="K311" i="10"/>
  <c r="K148" i="10"/>
  <c r="K75" i="10"/>
  <c r="K365" i="10"/>
  <c r="K207" i="10"/>
  <c r="K213" i="10"/>
  <c r="K147" i="10"/>
  <c r="K99" i="10"/>
  <c r="K201" i="10"/>
  <c r="K190" i="10"/>
  <c r="K450" i="10"/>
  <c r="K423" i="10"/>
  <c r="K330" i="10"/>
  <c r="K259" i="10"/>
  <c r="K57" i="10"/>
  <c r="K208" i="10"/>
  <c r="K127" i="10"/>
  <c r="K21" i="10"/>
  <c r="K198" i="10"/>
  <c r="K44" i="10"/>
  <c r="K251" i="10"/>
  <c r="K189" i="10"/>
  <c r="K422" i="10"/>
  <c r="K68" i="10"/>
  <c r="K357" i="10"/>
  <c r="K167" i="10"/>
  <c r="K392" i="10"/>
  <c r="K217" i="10"/>
  <c r="K100" i="10"/>
  <c r="K364" i="10"/>
  <c r="K80" i="10"/>
  <c r="K41" i="10"/>
  <c r="K402" i="10"/>
  <c r="K255" i="10"/>
  <c r="K50" i="10"/>
  <c r="K48" i="10"/>
  <c r="K104" i="10"/>
  <c r="K345" i="10"/>
  <c r="K197" i="10"/>
  <c r="K56" i="10"/>
  <c r="K109" i="10"/>
  <c r="K339" i="10"/>
  <c r="K136" i="10"/>
  <c r="K30" i="10"/>
  <c r="K107" i="10"/>
  <c r="K154" i="10"/>
  <c r="K405" i="10"/>
  <c r="K256" i="10"/>
  <c r="K386" i="10"/>
  <c r="K338" i="10"/>
  <c r="K66" i="10"/>
  <c r="K372" i="10"/>
  <c r="K58" i="10"/>
  <c r="K220" i="10"/>
  <c r="K320" i="10"/>
  <c r="K296" i="10"/>
  <c r="K223" i="10"/>
  <c r="K155" i="10"/>
  <c r="K111" i="10"/>
  <c r="K302" i="10"/>
  <c r="K35" i="10"/>
  <c r="K229" i="10"/>
  <c r="K337" i="10"/>
  <c r="K82" i="10"/>
  <c r="K412" i="10"/>
  <c r="K266" i="10"/>
  <c r="K342" i="10"/>
  <c r="K368" i="10"/>
  <c r="K461" i="10"/>
  <c r="K316" i="10"/>
  <c r="K413" i="10"/>
  <c r="K40" i="10"/>
  <c r="N242" i="10"/>
  <c r="K242" i="10"/>
  <c r="K139" i="10"/>
  <c r="K360" i="10"/>
  <c r="K385" i="10"/>
  <c r="K149" i="10"/>
  <c r="K144" i="10"/>
  <c r="K33" i="10"/>
  <c r="K400" i="10"/>
  <c r="K273" i="10"/>
  <c r="K128" i="10"/>
  <c r="K224" i="10"/>
  <c r="N388" i="10"/>
  <c r="K388" i="10"/>
  <c r="K326" i="10"/>
  <c r="K443" i="10"/>
  <c r="K448" i="10"/>
  <c r="K383" i="10"/>
  <c r="K421" i="10"/>
  <c r="K332" i="10"/>
  <c r="K353" i="10"/>
  <c r="K232" i="10"/>
  <c r="K71" i="10"/>
  <c r="K466" i="10"/>
  <c r="K428" i="10"/>
  <c r="K240" i="10"/>
  <c r="K299" i="10"/>
  <c r="K437" i="10"/>
  <c r="K126" i="10"/>
  <c r="K138" i="10"/>
  <c r="K343" i="10"/>
  <c r="K419" i="10"/>
  <c r="N93" i="10"/>
  <c r="K93" i="10"/>
  <c r="K47" i="10"/>
  <c r="R5" i="10"/>
  <c r="R9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I19" i="11" s="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E15" i="10"/>
  <c r="E16" i="10" s="1"/>
  <c r="U9" i="11"/>
  <c r="N450" i="11"/>
  <c r="N67" i="11"/>
  <c r="U9" i="10"/>
  <c r="N321" i="10" l="1"/>
  <c r="N333" i="10"/>
  <c r="N307" i="10"/>
  <c r="N164" i="10"/>
  <c r="N229" i="10"/>
  <c r="N234" i="10"/>
  <c r="N94" i="10"/>
  <c r="N84" i="10"/>
  <c r="N252" i="10"/>
  <c r="N35" i="10"/>
  <c r="N208" i="10"/>
  <c r="N64" i="10"/>
  <c r="N185" i="10"/>
  <c r="N204" i="10"/>
  <c r="N238" i="10"/>
  <c r="N400" i="10"/>
  <c r="N200" i="10"/>
  <c r="N23" i="10"/>
  <c r="N286" i="10"/>
  <c r="N124" i="10"/>
  <c r="N232" i="10"/>
  <c r="N41" i="10"/>
  <c r="N195" i="10"/>
  <c r="N295" i="10"/>
  <c r="N245" i="10"/>
  <c r="N240" i="10"/>
  <c r="N142" i="10"/>
  <c r="N125" i="10"/>
  <c r="N250" i="10"/>
  <c r="N31" i="10"/>
  <c r="N464" i="10"/>
  <c r="N130" i="10"/>
  <c r="N266" i="10"/>
  <c r="N358" i="10"/>
  <c r="N260" i="10"/>
  <c r="N79" i="10"/>
  <c r="N383" i="10"/>
  <c r="N267" i="10"/>
  <c r="N299" i="10"/>
  <c r="N384" i="10"/>
  <c r="N298" i="10"/>
  <c r="N263" i="10"/>
  <c r="N76" i="10"/>
  <c r="N251" i="10"/>
  <c r="N40" i="10"/>
  <c r="N179" i="10"/>
  <c r="N462" i="10"/>
  <c r="N345" i="10"/>
  <c r="N77" i="10"/>
  <c r="N453" i="10"/>
  <c r="N218" i="10"/>
  <c r="N439" i="10"/>
  <c r="N387" i="10"/>
  <c r="N422" i="10"/>
  <c r="N463" i="10"/>
  <c r="N59" i="10"/>
  <c r="N22" i="10"/>
  <c r="N419" i="10"/>
  <c r="N189" i="10"/>
  <c r="N423" i="10"/>
  <c r="N148" i="10"/>
  <c r="N270" i="10"/>
  <c r="N449" i="10"/>
  <c r="N294" i="10"/>
  <c r="N353" i="10"/>
  <c r="N450" i="10"/>
  <c r="N192" i="10"/>
  <c r="N161" i="10"/>
  <c r="N416" i="10"/>
  <c r="N305" i="10"/>
  <c r="N92" i="10"/>
  <c r="N243" i="10"/>
  <c r="N191" i="10"/>
  <c r="N415" i="10"/>
  <c r="N53" i="10"/>
  <c r="N54" i="10"/>
  <c r="N168" i="10"/>
  <c r="N304" i="10"/>
  <c r="N330" i="10"/>
  <c r="N176" i="10"/>
  <c r="N214" i="10"/>
  <c r="N437" i="10"/>
  <c r="N336" i="10"/>
  <c r="N115" i="10"/>
  <c r="N458" i="10"/>
  <c r="N337" i="10"/>
  <c r="N153" i="10"/>
  <c r="N159" i="10"/>
  <c r="N55" i="10"/>
  <c r="N394" i="10"/>
  <c r="N138" i="10"/>
  <c r="N156" i="10"/>
  <c r="N374" i="10"/>
  <c r="N347" i="10"/>
  <c r="N43" i="10"/>
  <c r="N284" i="10"/>
  <c r="N126" i="10"/>
  <c r="N398" i="10"/>
  <c r="N36" i="10"/>
  <c r="N132" i="10"/>
  <c r="N351" i="10"/>
  <c r="N344" i="10"/>
  <c r="N378" i="10"/>
  <c r="N47" i="10"/>
  <c r="N426" i="10"/>
  <c r="N404" i="10"/>
  <c r="N332" i="10"/>
  <c r="N316" i="10"/>
  <c r="N302" i="10"/>
  <c r="N190" i="10"/>
  <c r="N129" i="10"/>
  <c r="N152" i="10"/>
  <c r="N335" i="10"/>
  <c r="N141" i="10"/>
  <c r="N38" i="10"/>
  <c r="N386" i="10"/>
  <c r="N300" i="10"/>
  <c r="N435" i="10"/>
  <c r="N230" i="10"/>
  <c r="N268" i="10"/>
  <c r="N428" i="10"/>
  <c r="N360" i="10"/>
  <c r="N123" i="10"/>
  <c r="N363" i="10"/>
  <c r="N445" i="10"/>
  <c r="N350" i="10"/>
  <c r="N366" i="10"/>
  <c r="N215" i="10"/>
  <c r="N241" i="10"/>
  <c r="N194" i="10"/>
  <c r="N101" i="10"/>
  <c r="N379" i="10"/>
  <c r="N410" i="10"/>
  <c r="N432" i="10"/>
  <c r="N377" i="10"/>
  <c r="N425" i="10"/>
  <c r="N343" i="10"/>
  <c r="N66" i="10"/>
  <c r="N382" i="10"/>
  <c r="N414" i="10"/>
  <c r="N221" i="10"/>
  <c r="N201" i="10"/>
  <c r="N60" i="10"/>
  <c r="N411" i="10"/>
  <c r="N282" i="10"/>
  <c r="N364" i="10"/>
  <c r="N329" i="10"/>
  <c r="N403" i="10"/>
  <c r="N340" i="10"/>
  <c r="N455" i="10"/>
  <c r="N144" i="10"/>
  <c r="N155" i="10"/>
  <c r="N256" i="10"/>
  <c r="N21" i="10"/>
  <c r="N99" i="10"/>
  <c r="N113" i="10"/>
  <c r="N349" i="10"/>
  <c r="N193" i="10"/>
  <c r="N197" i="10"/>
  <c r="N209" i="10"/>
  <c r="N278" i="10"/>
  <c r="N149" i="10"/>
  <c r="N147" i="10"/>
  <c r="N151" i="10"/>
  <c r="N465" i="10"/>
  <c r="N188" i="10"/>
  <c r="N145" i="10"/>
  <c r="N309" i="10"/>
  <c r="N100" i="10"/>
  <c r="N46" i="10"/>
  <c r="N444" i="10"/>
  <c r="N111" i="10"/>
  <c r="N213" i="10"/>
  <c r="N73" i="10"/>
  <c r="N290" i="10"/>
  <c r="N391" i="10"/>
  <c r="N446" i="10"/>
  <c r="N166" i="10"/>
  <c r="N412" i="10"/>
  <c r="N58" i="10"/>
  <c r="N359" i="10"/>
  <c r="N254" i="10"/>
  <c r="N341" i="10"/>
  <c r="N121" i="10"/>
  <c r="N285" i="10"/>
  <c r="N137" i="10"/>
  <c r="N421" i="10"/>
  <c r="N33" i="10"/>
  <c r="N331" i="10"/>
  <c r="N288" i="10"/>
  <c r="N277" i="10"/>
  <c r="N172" i="10"/>
  <c r="N354" i="10"/>
  <c r="N20" i="10"/>
  <c r="N177" i="10"/>
  <c r="N369" i="10"/>
  <c r="N134" i="10"/>
  <c r="N37" i="10"/>
  <c r="N296" i="10"/>
  <c r="N154" i="10"/>
  <c r="N86" i="10"/>
  <c r="N225" i="10"/>
  <c r="N133" i="10"/>
  <c r="N406" i="10"/>
  <c r="N313" i="10"/>
  <c r="N417" i="10"/>
  <c r="N212" i="10"/>
  <c r="N392" i="10"/>
  <c r="N248" i="10"/>
  <c r="N466" i="10"/>
  <c r="N30" i="10"/>
  <c r="N255" i="10"/>
  <c r="N457" i="10"/>
  <c r="N308" i="10"/>
  <c r="N373" i="10"/>
  <c r="N187" i="10"/>
  <c r="N283" i="10"/>
  <c r="N362" i="10"/>
  <c r="N452" i="10"/>
  <c r="N74" i="10"/>
  <c r="N109" i="10"/>
  <c r="N63" i="10"/>
  <c r="N61" i="10"/>
  <c r="N112" i="10"/>
  <c r="N436" i="10"/>
  <c r="N42" i="10"/>
  <c r="N102" i="10"/>
  <c r="N274" i="10"/>
  <c r="N441" i="10"/>
  <c r="N226" i="10"/>
  <c r="N348" i="10"/>
  <c r="N48" i="10"/>
  <c r="N217" i="10"/>
  <c r="N440" i="10"/>
  <c r="N431" i="10"/>
  <c r="N171" i="10"/>
  <c r="N90" i="10"/>
  <c r="N62" i="10"/>
  <c r="N97" i="10"/>
  <c r="N460" i="10"/>
  <c r="N461" i="10"/>
  <c r="N272" i="10"/>
  <c r="N45" i="10"/>
  <c r="N433" i="10"/>
  <c r="N301" i="10"/>
  <c r="N227" i="10"/>
  <c r="N107" i="10"/>
  <c r="N239" i="10"/>
  <c r="N280" i="10"/>
  <c r="N390" i="10"/>
  <c r="N78" i="10"/>
  <c r="N399" i="10"/>
  <c r="N87" i="10"/>
  <c r="N182" i="10"/>
  <c r="N448" i="10"/>
  <c r="N169" i="10"/>
  <c r="N220" i="10"/>
  <c r="N259" i="10"/>
  <c r="N199" i="10"/>
  <c r="N408" i="10"/>
  <c r="N233" i="10"/>
  <c r="N385" i="10"/>
  <c r="N91" i="10"/>
  <c r="N297" i="10"/>
  <c r="N108" i="10"/>
  <c r="N397" i="10"/>
  <c r="N310" i="10"/>
  <c r="N98" i="10"/>
  <c r="N468" i="10"/>
  <c r="N198" i="10"/>
  <c r="N83" i="10"/>
  <c r="N276" i="10"/>
  <c r="N71" i="10"/>
  <c r="N136" i="10"/>
  <c r="N75" i="10"/>
  <c r="N438" i="10"/>
  <c r="N319" i="10"/>
  <c r="N271" i="10"/>
  <c r="N26" i="10"/>
  <c r="N186" i="10"/>
  <c r="N434" i="10"/>
  <c r="N324" i="10"/>
  <c r="N25" i="10"/>
  <c r="N413" i="10"/>
  <c r="N80" i="10"/>
  <c r="N311" i="10"/>
  <c r="N454" i="10"/>
  <c r="N170" i="10"/>
  <c r="N44" i="10"/>
  <c r="N367" i="10"/>
  <c r="N228" i="10"/>
  <c r="N447" i="10"/>
  <c r="N158" i="10"/>
  <c r="N105" i="10"/>
  <c r="N246" i="10"/>
  <c r="N380" i="10"/>
  <c r="N279" i="10"/>
  <c r="N223" i="10"/>
  <c r="N405" i="10"/>
  <c r="N127" i="10"/>
  <c r="N120" i="10"/>
  <c r="N236" i="10"/>
  <c r="N467" i="10"/>
  <c r="N184" i="10"/>
  <c r="N418" i="10"/>
  <c r="N96" i="10"/>
  <c r="N207" i="10"/>
  <c r="N82" i="10"/>
  <c r="N68" i="10"/>
  <c r="N365" i="10"/>
  <c r="N407" i="10"/>
  <c r="N253" i="10"/>
  <c r="N396" i="10"/>
  <c r="N261" i="10"/>
  <c r="N352" i="10"/>
  <c r="N202" i="10"/>
  <c r="N314" i="10"/>
  <c r="N318" i="10"/>
  <c r="N281" i="10"/>
  <c r="N183" i="10"/>
  <c r="N327" i="10"/>
  <c r="N420" i="10"/>
  <c r="N320" i="10"/>
  <c r="N175" i="10"/>
  <c r="N326" i="10"/>
  <c r="N224" i="10"/>
  <c r="N402" i="10"/>
  <c r="N442" i="10"/>
  <c r="N322" i="10"/>
  <c r="N173" i="10"/>
  <c r="N116" i="10"/>
  <c r="N395" i="10"/>
  <c r="N303" i="10"/>
  <c r="N95" i="10"/>
  <c r="N180" i="10"/>
  <c r="N257" i="10"/>
  <c r="N312" i="10"/>
  <c r="N50" i="10"/>
  <c r="N372" i="10"/>
  <c r="N339" i="10"/>
  <c r="N163" i="10"/>
  <c r="N222" i="10"/>
  <c r="N361" i="10"/>
  <c r="N328" i="10"/>
  <c r="N157" i="10"/>
  <c r="N292" i="10"/>
  <c r="N110" i="10"/>
  <c r="N368" i="10"/>
  <c r="N106" i="10"/>
  <c r="N376" i="10"/>
  <c r="N29" i="10"/>
  <c r="N203" i="10"/>
  <c r="N205" i="10"/>
  <c r="N235" i="10"/>
  <c r="N459" i="10"/>
  <c r="N219" i="10"/>
  <c r="N174" i="10"/>
  <c r="N67" i="10"/>
  <c r="N287" i="10"/>
  <c r="N262" i="10"/>
  <c r="N469" i="10"/>
  <c r="N34" i="10"/>
  <c r="N150" i="10"/>
  <c r="N211" i="10"/>
  <c r="N401" i="10"/>
  <c r="N32" i="10"/>
  <c r="N338" i="10"/>
  <c r="N56" i="10"/>
  <c r="N265" i="10"/>
  <c r="N231" i="10"/>
  <c r="N289" i="10"/>
  <c r="N49" i="10"/>
  <c r="N131" i="10"/>
  <c r="N210" i="10"/>
  <c r="N52" i="10"/>
  <c r="N51" i="10"/>
  <c r="N181" i="10"/>
  <c r="N430" i="10"/>
  <c r="N140" i="10"/>
  <c r="N117" i="10"/>
  <c r="N264" i="10"/>
  <c r="N196" i="10"/>
  <c r="N334" i="10"/>
  <c r="N342" i="10"/>
  <c r="N317" i="10"/>
  <c r="N273" i="10"/>
  <c r="N165" i="10"/>
  <c r="N118" i="10"/>
  <c r="N451" i="10"/>
  <c r="N357" i="10"/>
  <c r="N69" i="10"/>
  <c r="N216" i="10"/>
  <c r="N19" i="10"/>
  <c r="N103" i="10"/>
  <c r="N409" i="10"/>
  <c r="N389" i="10"/>
  <c r="N381" i="10"/>
  <c r="N393" i="10"/>
  <c r="N427" i="10"/>
  <c r="N81" i="10"/>
  <c r="N356" i="10"/>
  <c r="N315" i="10"/>
  <c r="N443" i="10"/>
  <c r="N104" i="10"/>
  <c r="N28" i="10"/>
  <c r="N70" i="10"/>
  <c r="N146" i="10"/>
  <c r="N65" i="10"/>
  <c r="N355" i="10"/>
  <c r="N346" i="10"/>
  <c r="N119" i="10"/>
  <c r="N160" i="10"/>
  <c r="N247" i="10"/>
  <c r="N371" i="10"/>
  <c r="N291" i="10"/>
  <c r="N122" i="10"/>
  <c r="N135" i="10"/>
  <c r="N293" i="10"/>
  <c r="N39" i="10"/>
  <c r="N89" i="10"/>
  <c r="N424" i="10"/>
  <c r="N269" i="10"/>
  <c r="N258" i="10"/>
  <c r="N72" i="10"/>
  <c r="N244" i="10"/>
  <c r="N178" i="10"/>
  <c r="N57" i="10"/>
  <c r="N162" i="10"/>
  <c r="N323" i="10"/>
  <c r="N88" i="10"/>
  <c r="N167" i="10"/>
  <c r="N128" i="10"/>
  <c r="N325" i="10"/>
  <c r="N306" i="10"/>
  <c r="N370" i="10"/>
  <c r="N275" i="10"/>
  <c r="N139" i="10"/>
  <c r="N456" i="10"/>
  <c r="N114" i="10"/>
  <c r="N237" i="10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T21" i="5" s="1"/>
  <c r="AA5" i="5"/>
  <c r="Z5" i="5"/>
  <c r="V5" i="5"/>
  <c r="U5" i="5"/>
  <c r="T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0" l="1"/>
  <c r="P19" i="11"/>
  <c r="R17" i="5"/>
  <c r="W24" i="5"/>
  <c r="AD79" i="3"/>
  <c r="R25" i="5"/>
  <c r="R19" i="5"/>
  <c r="R24" i="5"/>
  <c r="S9" i="5"/>
  <c r="W28" i="5"/>
  <c r="W29" i="5" s="1"/>
  <c r="AD6" i="3"/>
  <c r="U9" i="5" l="1"/>
  <c r="R21" i="5"/>
  <c r="V21" i="5" s="1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405" i="5" l="1"/>
  <c r="M405" i="5"/>
  <c r="K205" i="5"/>
  <c r="M205" i="5"/>
  <c r="K92" i="5"/>
  <c r="M92" i="5"/>
  <c r="N92" i="5" s="1"/>
  <c r="K439" i="5"/>
  <c r="M439" i="5"/>
  <c r="N439" i="5" s="1"/>
  <c r="K338" i="5"/>
  <c r="M338" i="5"/>
  <c r="N338" i="5" s="1"/>
  <c r="K138" i="5"/>
  <c r="M138" i="5"/>
  <c r="N1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K86" i="5"/>
  <c r="M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K89" i="5"/>
  <c r="M89" i="5"/>
  <c r="N89" i="5" s="1"/>
  <c r="K65" i="5"/>
  <c r="M65" i="5"/>
  <c r="N65" i="5" s="1"/>
  <c r="K172" i="5"/>
  <c r="M172" i="5"/>
  <c r="N172" i="5" s="1"/>
  <c r="K242" i="5"/>
  <c r="M242" i="5"/>
  <c r="N242" i="5" s="1"/>
  <c r="K232" i="5"/>
  <c r="M232" i="5"/>
  <c r="K321" i="5"/>
  <c r="M321" i="5"/>
  <c r="K340" i="5"/>
  <c r="M340" i="5"/>
  <c r="N340" i="5" s="1"/>
  <c r="K285" i="5"/>
  <c r="M285" i="5"/>
  <c r="N285" i="5" s="1"/>
  <c r="K417" i="5"/>
  <c r="M417" i="5"/>
  <c r="N417" i="5" s="1"/>
  <c r="K398" i="5"/>
  <c r="M398" i="5"/>
  <c r="N398" i="5" s="1"/>
  <c r="K70" i="5"/>
  <c r="M70" i="5"/>
  <c r="N70" i="5" s="1"/>
  <c r="K150" i="5"/>
  <c r="M150" i="5"/>
  <c r="N150" i="5" s="1"/>
  <c r="K216" i="5"/>
  <c r="M216" i="5"/>
  <c r="N216" i="5" s="1"/>
  <c r="K352" i="5"/>
  <c r="M352" i="5"/>
  <c r="N352" i="5" s="1"/>
  <c r="K174" i="5"/>
  <c r="M174" i="5"/>
  <c r="K66" i="5"/>
  <c r="M66" i="5"/>
  <c r="K469" i="5"/>
  <c r="M469" i="5"/>
  <c r="N469" i="5" s="1"/>
  <c r="K389" i="5"/>
  <c r="M389" i="5"/>
  <c r="K356" i="5"/>
  <c r="M356" i="5"/>
  <c r="N356" i="5" s="1"/>
  <c r="K461" i="5"/>
  <c r="M461" i="5"/>
  <c r="N461" i="5" s="1"/>
  <c r="K93" i="5"/>
  <c r="M93" i="5"/>
  <c r="N93" i="5" s="1"/>
  <c r="K447" i="5"/>
  <c r="M447" i="5"/>
  <c r="N447" i="5" s="1"/>
  <c r="K119" i="5"/>
  <c r="M119" i="5"/>
  <c r="N119" i="5" s="1"/>
  <c r="K33" i="5"/>
  <c r="M33" i="5"/>
  <c r="N33" i="5" s="1"/>
  <c r="K253" i="5"/>
  <c r="M253" i="5"/>
  <c r="K75" i="5"/>
  <c r="M75" i="5"/>
  <c r="K49" i="5"/>
  <c r="M49" i="5"/>
  <c r="K180" i="5"/>
  <c r="M180" i="5"/>
  <c r="N180" i="5" s="1"/>
  <c r="K141" i="5"/>
  <c r="M141" i="5"/>
  <c r="N141" i="5" s="1"/>
  <c r="K51" i="5"/>
  <c r="M51" i="5"/>
  <c r="N51" i="5" s="1"/>
  <c r="K380" i="5"/>
  <c r="M380" i="5"/>
  <c r="N380" i="5" s="1"/>
  <c r="K415" i="5"/>
  <c r="M415" i="5"/>
  <c r="N415" i="5" s="1"/>
  <c r="K237" i="5"/>
  <c r="M237" i="5"/>
  <c r="N237" i="5" s="1"/>
  <c r="K82" i="5"/>
  <c r="M82" i="5"/>
  <c r="N82" i="5" s="1"/>
  <c r="K337" i="5"/>
  <c r="M337" i="5"/>
  <c r="N337" i="5" s="1"/>
  <c r="K355" i="5"/>
  <c r="M355" i="5"/>
  <c r="K311" i="5"/>
  <c r="M311" i="5"/>
  <c r="K48" i="5"/>
  <c r="M48" i="5"/>
  <c r="N48" i="5" s="1"/>
  <c r="K185" i="5"/>
  <c r="M185" i="5"/>
  <c r="N185" i="5" s="1"/>
  <c r="K457" i="5"/>
  <c r="M457" i="5"/>
  <c r="N457" i="5" s="1"/>
  <c r="K331" i="5"/>
  <c r="M331" i="5"/>
  <c r="N331" i="5" s="1"/>
  <c r="K394" i="5"/>
  <c r="M394" i="5"/>
  <c r="N394" i="5" s="1"/>
  <c r="K448" i="5"/>
  <c r="M448" i="5"/>
  <c r="N448" i="5" s="1"/>
  <c r="K322" i="5"/>
  <c r="M322" i="5"/>
  <c r="N322" i="5" s="1"/>
  <c r="K401" i="5"/>
  <c r="M401" i="5"/>
  <c r="K241" i="5"/>
  <c r="M241" i="5"/>
  <c r="K295" i="5"/>
  <c r="M295" i="5"/>
  <c r="N295" i="5" s="1"/>
  <c r="K154" i="5"/>
  <c r="M154" i="5"/>
  <c r="N154" i="5" s="1"/>
  <c r="K47" i="5"/>
  <c r="M47" i="5"/>
  <c r="N47" i="5" s="1"/>
  <c r="K422" i="5"/>
  <c r="M422" i="5"/>
  <c r="N422" i="5" s="1"/>
  <c r="K127" i="5"/>
  <c r="M127" i="5"/>
  <c r="N127" i="5" s="1"/>
  <c r="K351" i="5"/>
  <c r="M351" i="5"/>
  <c r="N351" i="5" s="1"/>
  <c r="K71" i="5"/>
  <c r="M71" i="5"/>
  <c r="N71" i="5" s="1"/>
  <c r="K372" i="5"/>
  <c r="M372" i="5"/>
  <c r="N372" i="5" s="1"/>
  <c r="K332" i="5"/>
  <c r="M332" i="5"/>
  <c r="K67" i="5"/>
  <c r="M67" i="5"/>
  <c r="K195" i="5"/>
  <c r="M195" i="5"/>
  <c r="N195" i="5" s="1"/>
  <c r="K40" i="5"/>
  <c r="M40" i="5"/>
  <c r="N40" i="5" s="1"/>
  <c r="K43" i="5"/>
  <c r="M43" i="5"/>
  <c r="N43" i="5" s="1"/>
  <c r="K39" i="5"/>
  <c r="M39" i="5"/>
  <c r="N39" i="5" s="1"/>
  <c r="K464" i="5"/>
  <c r="M464" i="5"/>
  <c r="N464" i="5" s="1"/>
  <c r="K320" i="5"/>
  <c r="M320" i="5"/>
  <c r="N320" i="5" s="1"/>
  <c r="K410" i="5"/>
  <c r="M410" i="5"/>
  <c r="N410" i="5" s="1"/>
  <c r="K437" i="5"/>
  <c r="M437" i="5"/>
  <c r="N437" i="5" s="1"/>
  <c r="K446" i="5"/>
  <c r="M446" i="5"/>
  <c r="N446" i="5" s="1"/>
  <c r="K368" i="5"/>
  <c r="M368" i="5"/>
  <c r="K314" i="5"/>
  <c r="M314" i="5"/>
  <c r="N314" i="5" s="1"/>
  <c r="K59" i="5"/>
  <c r="M59" i="5"/>
  <c r="N59" i="5" s="1"/>
  <c r="K137" i="5"/>
  <c r="M137" i="5"/>
  <c r="N137" i="5" s="1"/>
  <c r="K354" i="5"/>
  <c r="M354" i="5"/>
  <c r="N354" i="5" s="1"/>
  <c r="K251" i="5"/>
  <c r="M251" i="5"/>
  <c r="N251" i="5" s="1"/>
  <c r="K391" i="5"/>
  <c r="M391" i="5"/>
  <c r="N391" i="5" s="1"/>
  <c r="K64" i="5"/>
  <c r="M64" i="5"/>
  <c r="N64" i="5" s="1"/>
  <c r="K27" i="5"/>
  <c r="M27" i="5"/>
  <c r="N27" i="5" s="1"/>
  <c r="K104" i="5"/>
  <c r="M104" i="5"/>
  <c r="K431" i="5"/>
  <c r="M431" i="5"/>
  <c r="N431" i="5" s="1"/>
  <c r="K219" i="5"/>
  <c r="M219" i="5"/>
  <c r="N219" i="5" s="1"/>
  <c r="K79" i="5"/>
  <c r="M79" i="5"/>
  <c r="N79" i="5" s="1"/>
  <c r="K135" i="5"/>
  <c r="M135" i="5"/>
  <c r="N135" i="5" s="1"/>
  <c r="K407" i="5"/>
  <c r="M407" i="5"/>
  <c r="N407" i="5" s="1"/>
  <c r="K362" i="5"/>
  <c r="M362" i="5"/>
  <c r="N362" i="5" s="1"/>
  <c r="K291" i="5"/>
  <c r="M291" i="5"/>
  <c r="N291" i="5" s="1"/>
  <c r="K148" i="5"/>
  <c r="M148" i="5"/>
  <c r="N148" i="5" s="1"/>
  <c r="K208" i="5"/>
  <c r="M208" i="5"/>
  <c r="N208" i="5" s="1"/>
  <c r="K414" i="5"/>
  <c r="M414" i="5"/>
  <c r="K131" i="5"/>
  <c r="M131" i="5"/>
  <c r="K99" i="5"/>
  <c r="M99" i="5"/>
  <c r="N99" i="5" s="1"/>
  <c r="K382" i="5"/>
  <c r="M382" i="5"/>
  <c r="N382" i="5" s="1"/>
  <c r="K419" i="5"/>
  <c r="M419" i="5"/>
  <c r="N419" i="5" s="1"/>
  <c r="K85" i="5"/>
  <c r="M85" i="5"/>
  <c r="N85" i="5" s="1"/>
  <c r="K125" i="5"/>
  <c r="M125" i="5"/>
  <c r="N125" i="5" s="1"/>
  <c r="K230" i="5"/>
  <c r="M230" i="5"/>
  <c r="N230" i="5" s="1"/>
  <c r="K358" i="5"/>
  <c r="M358" i="5"/>
  <c r="N358" i="5" s="1"/>
  <c r="K164" i="5"/>
  <c r="M164" i="5"/>
  <c r="N164" i="5" s="1"/>
  <c r="K279" i="5"/>
  <c r="M279" i="5"/>
  <c r="K420" i="5"/>
  <c r="M420" i="5"/>
  <c r="K402" i="5"/>
  <c r="M402" i="5"/>
  <c r="N402" i="5" s="1"/>
  <c r="K29" i="5"/>
  <c r="M29" i="5"/>
  <c r="N29" i="5" s="1"/>
  <c r="K265" i="5"/>
  <c r="M265" i="5"/>
  <c r="N265" i="5" s="1"/>
  <c r="K235" i="5"/>
  <c r="M235" i="5"/>
  <c r="N235" i="5" s="1"/>
  <c r="K203" i="5"/>
  <c r="M203" i="5"/>
  <c r="N203" i="5" s="1"/>
  <c r="K467" i="5"/>
  <c r="M467" i="5"/>
  <c r="N467" i="5" s="1"/>
  <c r="K384" i="5"/>
  <c r="M384" i="5"/>
  <c r="N384" i="5" s="1"/>
  <c r="K238" i="5"/>
  <c r="M238" i="5"/>
  <c r="N238" i="5" s="1"/>
  <c r="K465" i="5"/>
  <c r="M465" i="5"/>
  <c r="N465" i="5" s="1"/>
  <c r="K409" i="5"/>
  <c r="M409" i="5"/>
  <c r="K312" i="5"/>
  <c r="M312" i="5"/>
  <c r="N312" i="5" s="1"/>
  <c r="K128" i="5"/>
  <c r="M128" i="5"/>
  <c r="N128" i="5" s="1"/>
  <c r="K365" i="5"/>
  <c r="M365" i="5"/>
  <c r="N365" i="5" s="1"/>
  <c r="K442" i="5"/>
  <c r="M442" i="5"/>
  <c r="N442" i="5" s="1"/>
  <c r="K440" i="5"/>
  <c r="M440" i="5"/>
  <c r="N440" i="5" s="1"/>
  <c r="K199" i="5"/>
  <c r="M199" i="5"/>
  <c r="N199" i="5" s="1"/>
  <c r="K274" i="5"/>
  <c r="M274" i="5"/>
  <c r="N274" i="5" s="1"/>
  <c r="K160" i="5"/>
  <c r="M160" i="5"/>
  <c r="N160" i="5" s="1"/>
  <c r="K466" i="5"/>
  <c r="M466" i="5"/>
  <c r="K202" i="5"/>
  <c r="M202" i="5"/>
  <c r="N202" i="5" s="1"/>
  <c r="K349" i="5"/>
  <c r="M349" i="5"/>
  <c r="N349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K252" i="5"/>
  <c r="M252" i="5"/>
  <c r="K303" i="5"/>
  <c r="M303" i="5"/>
  <c r="N303" i="5" s="1"/>
  <c r="K452" i="5"/>
  <c r="M452" i="5"/>
  <c r="N452" i="5" s="1"/>
  <c r="K429" i="5"/>
  <c r="M429" i="5"/>
  <c r="N429" i="5" s="1"/>
  <c r="K32" i="5"/>
  <c r="M32" i="5"/>
  <c r="N32" i="5" s="1"/>
  <c r="K260" i="5"/>
  <c r="M260" i="5"/>
  <c r="N260" i="5" s="1"/>
  <c r="K408" i="5"/>
  <c r="M408" i="5"/>
  <c r="N408" i="5" s="1"/>
  <c r="K226" i="5"/>
  <c r="M226" i="5"/>
  <c r="N226" i="5" s="1"/>
  <c r="K102" i="5"/>
  <c r="M102" i="5"/>
  <c r="N102" i="5" s="1"/>
  <c r="K186" i="5"/>
  <c r="M186" i="5"/>
  <c r="N186" i="5" s="1"/>
  <c r="K155" i="5"/>
  <c r="M155" i="5"/>
  <c r="N155" i="5" s="1"/>
  <c r="K281" i="5"/>
  <c r="M281" i="5"/>
  <c r="N281" i="5" s="1"/>
  <c r="K83" i="5"/>
  <c r="M83" i="5"/>
  <c r="N83" i="5" s="1"/>
  <c r="K98" i="5"/>
  <c r="M98" i="5"/>
  <c r="N98" i="5" s="1"/>
  <c r="K266" i="5"/>
  <c r="M266" i="5"/>
  <c r="N266" i="5" s="1"/>
  <c r="K196" i="5"/>
  <c r="M196" i="5"/>
  <c r="N196" i="5" s="1"/>
  <c r="K392" i="5"/>
  <c r="M392" i="5"/>
  <c r="N392" i="5" s="1"/>
  <c r="K140" i="5"/>
  <c r="M140" i="5"/>
  <c r="N140" i="5" s="1"/>
  <c r="K30" i="5"/>
  <c r="M30" i="5"/>
  <c r="N30" i="5" s="1"/>
  <c r="K240" i="5"/>
  <c r="M240" i="5"/>
  <c r="K350" i="5"/>
  <c r="M350" i="5"/>
  <c r="N350" i="5" s="1"/>
  <c r="K433" i="5"/>
  <c r="M433" i="5"/>
  <c r="N433" i="5" s="1"/>
  <c r="K359" i="5"/>
  <c r="M359" i="5"/>
  <c r="N359" i="5" s="1"/>
  <c r="K88" i="5"/>
  <c r="M88" i="5"/>
  <c r="N88" i="5" s="1"/>
  <c r="K421" i="5"/>
  <c r="M421" i="5"/>
  <c r="N421" i="5" s="1"/>
  <c r="K60" i="5"/>
  <c r="M60" i="5"/>
  <c r="N60" i="5" s="1"/>
  <c r="K228" i="5"/>
  <c r="M228" i="5"/>
  <c r="N228" i="5" s="1"/>
  <c r="K91" i="5"/>
  <c r="M91" i="5"/>
  <c r="N91" i="5" s="1"/>
  <c r="K250" i="5"/>
  <c r="M250" i="5"/>
  <c r="N250" i="5" s="1"/>
  <c r="K249" i="5"/>
  <c r="M249" i="5"/>
  <c r="N249" i="5" s="1"/>
  <c r="K163" i="5"/>
  <c r="M163" i="5"/>
  <c r="K151" i="5"/>
  <c r="M151" i="5"/>
  <c r="N151" i="5" s="1"/>
  <c r="K449" i="5"/>
  <c r="M449" i="5"/>
  <c r="N449" i="5" s="1"/>
  <c r="K109" i="5"/>
  <c r="M109" i="5"/>
  <c r="N109" i="5" s="1"/>
  <c r="K156" i="5"/>
  <c r="M156" i="5"/>
  <c r="N156" i="5" s="1"/>
  <c r="K34" i="5"/>
  <c r="M34" i="5"/>
  <c r="N34" i="5" s="1"/>
  <c r="K162" i="5"/>
  <c r="M162" i="5"/>
  <c r="N162" i="5" s="1"/>
  <c r="K256" i="5"/>
  <c r="M256" i="5"/>
  <c r="N256" i="5" s="1"/>
  <c r="K426" i="5"/>
  <c r="M426" i="5"/>
  <c r="N426" i="5" s="1"/>
  <c r="K236" i="5"/>
  <c r="M236" i="5"/>
  <c r="N236" i="5" s="1"/>
  <c r="K114" i="5"/>
  <c r="M114" i="5"/>
  <c r="N114" i="5" s="1"/>
  <c r="K329" i="5"/>
  <c r="M329" i="5"/>
  <c r="N329" i="5" s="1"/>
  <c r="K68" i="5"/>
  <c r="M68" i="5"/>
  <c r="N68" i="5" s="1"/>
  <c r="K299" i="5"/>
  <c r="M299" i="5"/>
  <c r="N299" i="5" s="1"/>
  <c r="K412" i="5"/>
  <c r="M412" i="5"/>
  <c r="N412" i="5" s="1"/>
  <c r="K324" i="5"/>
  <c r="M324" i="5"/>
  <c r="N324" i="5" s="1"/>
  <c r="K177" i="5"/>
  <c r="M177" i="5"/>
  <c r="N177" i="5" s="1"/>
  <c r="K41" i="5"/>
  <c r="M41" i="5"/>
  <c r="N41" i="5" s="1"/>
  <c r="K268" i="5"/>
  <c r="M268" i="5"/>
  <c r="N268" i="5" s="1"/>
  <c r="K161" i="5"/>
  <c r="M161" i="5"/>
  <c r="K153" i="5"/>
  <c r="M153" i="5"/>
  <c r="K35" i="5"/>
  <c r="M35" i="5"/>
  <c r="N35" i="5" s="1"/>
  <c r="K377" i="5"/>
  <c r="M377" i="5"/>
  <c r="N377" i="5" s="1"/>
  <c r="K434" i="5"/>
  <c r="M434" i="5"/>
  <c r="N434" i="5" s="1"/>
  <c r="K46" i="5"/>
  <c r="M46" i="5"/>
  <c r="N46" i="5" s="1"/>
  <c r="K374" i="5"/>
  <c r="M374" i="5"/>
  <c r="N374" i="5" s="1"/>
  <c r="K37" i="5"/>
  <c r="M37" i="5"/>
  <c r="N37" i="5" s="1"/>
  <c r="K307" i="5"/>
  <c r="M307" i="5"/>
  <c r="N307" i="5" s="1"/>
  <c r="K243" i="5"/>
  <c r="M243" i="5"/>
  <c r="N243" i="5" s="1"/>
  <c r="K52" i="5"/>
  <c r="M52" i="5"/>
  <c r="K273" i="5"/>
  <c r="M273" i="5"/>
  <c r="K366" i="5"/>
  <c r="M366" i="5"/>
  <c r="N366" i="5" s="1"/>
  <c r="K181" i="5"/>
  <c r="M181" i="5"/>
  <c r="N181" i="5" s="1"/>
  <c r="K56" i="5"/>
  <c r="M56" i="5"/>
  <c r="N56" i="5" s="1"/>
  <c r="K126" i="5"/>
  <c r="M126" i="5"/>
  <c r="N126" i="5" s="1"/>
  <c r="K166" i="5"/>
  <c r="M166" i="5"/>
  <c r="N166" i="5" s="1"/>
  <c r="K84" i="5"/>
  <c r="M84" i="5"/>
  <c r="N84" i="5" s="1"/>
  <c r="K24" i="5"/>
  <c r="M24" i="5"/>
  <c r="N24" i="5" s="1"/>
  <c r="K316" i="5"/>
  <c r="M316" i="5"/>
  <c r="N316" i="5" s="1"/>
  <c r="K404" i="5"/>
  <c r="M404" i="5"/>
  <c r="N404" i="5" s="1"/>
  <c r="K255" i="5"/>
  <c r="M255" i="5"/>
  <c r="N255" i="5" s="1"/>
  <c r="K254" i="5"/>
  <c r="M254" i="5"/>
  <c r="N254" i="5" s="1"/>
  <c r="K20" i="5"/>
  <c r="M20" i="5"/>
  <c r="N20" i="5" s="1"/>
  <c r="K328" i="5"/>
  <c r="M328" i="5"/>
  <c r="N328" i="5" s="1"/>
  <c r="K206" i="5"/>
  <c r="M206" i="5"/>
  <c r="N206" i="5" s="1"/>
  <c r="K204" i="5"/>
  <c r="M204" i="5"/>
  <c r="N204" i="5" s="1"/>
  <c r="K385" i="5"/>
  <c r="M385" i="5"/>
  <c r="N385" i="5" s="1"/>
  <c r="K313" i="5"/>
  <c r="M313" i="5"/>
  <c r="N313" i="5" s="1"/>
  <c r="K390" i="5"/>
  <c r="M390" i="5"/>
  <c r="N390" i="5" s="1"/>
  <c r="K246" i="5"/>
  <c r="M246" i="5"/>
  <c r="K201" i="5"/>
  <c r="M201" i="5"/>
  <c r="N201" i="5" s="1"/>
  <c r="K276" i="5"/>
  <c r="M276" i="5"/>
  <c r="N276" i="5" s="1"/>
  <c r="K19" i="5"/>
  <c r="N19" i="5"/>
  <c r="K292" i="5"/>
  <c r="M292" i="5"/>
  <c r="N292" i="5" s="1"/>
  <c r="K269" i="5"/>
  <c r="M269" i="5"/>
  <c r="N269" i="5" s="1"/>
  <c r="K427" i="5"/>
  <c r="M427" i="5"/>
  <c r="N427" i="5" s="1"/>
  <c r="K103" i="5"/>
  <c r="M103" i="5"/>
  <c r="N103" i="5" s="1"/>
  <c r="K264" i="5"/>
  <c r="M264" i="5"/>
  <c r="N264" i="5" s="1"/>
  <c r="K54" i="5"/>
  <c r="M54" i="5"/>
  <c r="N54" i="5" s="1"/>
  <c r="K69" i="5"/>
  <c r="M69" i="5"/>
  <c r="K278" i="5"/>
  <c r="M278" i="5"/>
  <c r="N278" i="5" s="1"/>
  <c r="K395" i="5"/>
  <c r="M395" i="5"/>
  <c r="N395" i="5" s="1"/>
  <c r="K198" i="5"/>
  <c r="M198" i="5"/>
  <c r="N198" i="5" s="1"/>
  <c r="K308" i="5"/>
  <c r="M308" i="5"/>
  <c r="N308" i="5" s="1"/>
  <c r="K357" i="5"/>
  <c r="M357" i="5"/>
  <c r="N357" i="5" s="1"/>
  <c r="K74" i="5"/>
  <c r="M74" i="5"/>
  <c r="N74" i="5" s="1"/>
  <c r="K215" i="5"/>
  <c r="M215" i="5"/>
  <c r="N215" i="5" s="1"/>
  <c r="K136" i="5"/>
  <c r="M136" i="5"/>
  <c r="N136" i="5" s="1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399" i="5"/>
  <c r="M399" i="5"/>
  <c r="N399" i="5" s="1"/>
  <c r="K105" i="5"/>
  <c r="M105" i="5"/>
  <c r="N105" i="5" s="1"/>
  <c r="K275" i="5"/>
  <c r="M275" i="5"/>
  <c r="N275" i="5" s="1"/>
  <c r="K288" i="5"/>
  <c r="M288" i="5"/>
  <c r="N288" i="5" s="1"/>
  <c r="K373" i="5"/>
  <c r="M373" i="5"/>
  <c r="N373" i="5" s="1"/>
  <c r="K341" i="5"/>
  <c r="M341" i="5"/>
  <c r="N341" i="5" s="1"/>
  <c r="K197" i="5"/>
  <c r="M197" i="5"/>
  <c r="N197" i="5" s="1"/>
  <c r="K146" i="5"/>
  <c r="M146" i="5"/>
  <c r="N146" i="5" s="1"/>
  <c r="K245" i="5"/>
  <c r="M245" i="5"/>
  <c r="N245" i="5" s="1"/>
  <c r="K369" i="5"/>
  <c r="M369" i="5"/>
  <c r="N369" i="5" s="1"/>
  <c r="K344" i="5"/>
  <c r="M344" i="5"/>
  <c r="N344" i="5" s="1"/>
  <c r="K53" i="5"/>
  <c r="M53" i="5"/>
  <c r="N53" i="5" s="1"/>
  <c r="K38" i="5"/>
  <c r="M38" i="5"/>
  <c r="N38" i="5" s="1"/>
  <c r="K361" i="5"/>
  <c r="M361" i="5"/>
  <c r="N361" i="5" s="1"/>
  <c r="K168" i="5"/>
  <c r="M168" i="5"/>
  <c r="N168" i="5" s="1"/>
  <c r="K165" i="5"/>
  <c r="M165" i="5"/>
  <c r="N165" i="5" s="1"/>
  <c r="K305" i="5"/>
  <c r="M305" i="5"/>
  <c r="N305" i="5" s="1"/>
  <c r="K173" i="5"/>
  <c r="M173" i="5"/>
  <c r="N173" i="5" s="1"/>
  <c r="K72" i="5"/>
  <c r="M72" i="5"/>
  <c r="K21" i="5"/>
  <c r="M21" i="5"/>
  <c r="K222" i="5"/>
  <c r="M222" i="5"/>
  <c r="N222" i="5" s="1"/>
  <c r="K223" i="5"/>
  <c r="M223" i="5"/>
  <c r="N223" i="5" s="1"/>
  <c r="K42" i="5"/>
  <c r="M42" i="5"/>
  <c r="N42" i="5" s="1"/>
  <c r="K282" i="5"/>
  <c r="M282" i="5"/>
  <c r="N282" i="5" s="1"/>
  <c r="K225" i="5"/>
  <c r="M225" i="5"/>
  <c r="N225" i="5" s="1"/>
  <c r="K345" i="5"/>
  <c r="M345" i="5"/>
  <c r="N345" i="5" s="1"/>
  <c r="K167" i="5"/>
  <c r="M167" i="5"/>
  <c r="N167" i="5" s="1"/>
  <c r="K112" i="5"/>
  <c r="M112" i="5"/>
  <c r="N112" i="5" s="1"/>
  <c r="K284" i="5"/>
  <c r="M284" i="5"/>
  <c r="K134" i="5"/>
  <c r="M134" i="5"/>
  <c r="N134" i="5" s="1"/>
  <c r="K381" i="5"/>
  <c r="M381" i="5"/>
  <c r="N381" i="5" s="1"/>
  <c r="K239" i="5"/>
  <c r="M239" i="5"/>
  <c r="N239" i="5" s="1"/>
  <c r="K348" i="5"/>
  <c r="M348" i="5"/>
  <c r="N348" i="5" s="1"/>
  <c r="K139" i="5"/>
  <c r="M139" i="5"/>
  <c r="N139" i="5" s="1"/>
  <c r="K262" i="5"/>
  <c r="M262" i="5"/>
  <c r="N262" i="5" s="1"/>
  <c r="K263" i="5"/>
  <c r="M263" i="5"/>
  <c r="N263" i="5" s="1"/>
  <c r="K468" i="5"/>
  <c r="M468" i="5"/>
  <c r="N468" i="5" s="1"/>
  <c r="K100" i="5"/>
  <c r="M100" i="5"/>
  <c r="N100" i="5" s="1"/>
  <c r="K323" i="5"/>
  <c r="M323" i="5"/>
  <c r="N323" i="5" s="1"/>
  <c r="K61" i="5"/>
  <c r="M61" i="5"/>
  <c r="N61" i="5" s="1"/>
  <c r="K200" i="5"/>
  <c r="M200" i="5"/>
  <c r="N200" i="5" s="1"/>
  <c r="K81" i="5"/>
  <c r="M81" i="5"/>
  <c r="N81" i="5" s="1"/>
  <c r="K456" i="5"/>
  <c r="M456" i="5"/>
  <c r="N456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95" i="5"/>
  <c r="M95" i="5"/>
  <c r="N95" i="5" s="1"/>
  <c r="K111" i="5"/>
  <c r="M111" i="5"/>
  <c r="N111" i="5" s="1"/>
  <c r="K318" i="5"/>
  <c r="M318" i="5"/>
  <c r="N318" i="5" s="1"/>
  <c r="K122" i="5"/>
  <c r="M122" i="5"/>
  <c r="N122" i="5" s="1"/>
  <c r="K80" i="5"/>
  <c r="M80" i="5"/>
  <c r="N80" i="5" s="1"/>
  <c r="K306" i="5"/>
  <c r="M306" i="5"/>
  <c r="N306" i="5" s="1"/>
  <c r="K129" i="5"/>
  <c r="M129" i="5"/>
  <c r="N129" i="5" s="1"/>
  <c r="K326" i="5"/>
  <c r="M326" i="5"/>
  <c r="N326" i="5" s="1"/>
  <c r="K335" i="5"/>
  <c r="M335" i="5"/>
  <c r="N335" i="5" s="1"/>
  <c r="K184" i="5"/>
  <c r="M184" i="5"/>
  <c r="N184" i="5" s="1"/>
  <c r="K121" i="5"/>
  <c r="M121" i="5"/>
  <c r="N121" i="5" s="1"/>
  <c r="K28" i="5"/>
  <c r="M28" i="5"/>
  <c r="N28" i="5" s="1"/>
  <c r="K244" i="5"/>
  <c r="M244" i="5"/>
  <c r="N244" i="5" s="1"/>
  <c r="K108" i="5"/>
  <c r="M108" i="5"/>
  <c r="N108" i="5" s="1"/>
  <c r="K258" i="5"/>
  <c r="M258" i="5"/>
  <c r="N258" i="5" s="1"/>
  <c r="K333" i="5"/>
  <c r="M333" i="5"/>
  <c r="N333" i="5" s="1"/>
  <c r="K117" i="5"/>
  <c r="M117" i="5"/>
  <c r="N117" i="5" s="1"/>
  <c r="K379" i="5"/>
  <c r="M379" i="5"/>
  <c r="N379" i="5" s="1"/>
  <c r="K413" i="5"/>
  <c r="M413" i="5"/>
  <c r="N413" i="5" s="1"/>
  <c r="K425" i="5"/>
  <c r="M425" i="5"/>
  <c r="N425" i="5" s="1"/>
  <c r="K118" i="5"/>
  <c r="M118" i="5"/>
  <c r="N118" i="5" s="1"/>
  <c r="K460" i="5"/>
  <c r="M460" i="5"/>
  <c r="N460" i="5" s="1"/>
  <c r="K22" i="5"/>
  <c r="M22" i="5"/>
  <c r="K309" i="5"/>
  <c r="M309" i="5"/>
  <c r="N309" i="5" s="1"/>
  <c r="K267" i="5"/>
  <c r="M267" i="5"/>
  <c r="N267" i="5" s="1"/>
  <c r="K342" i="5"/>
  <c r="M342" i="5"/>
  <c r="N342" i="5" s="1"/>
  <c r="K182" i="5"/>
  <c r="M182" i="5"/>
  <c r="N182" i="5" s="1"/>
  <c r="K327" i="5"/>
  <c r="M327" i="5"/>
  <c r="N327" i="5" s="1"/>
  <c r="K176" i="5"/>
  <c r="M176" i="5"/>
  <c r="N176" i="5" s="1"/>
  <c r="K370" i="5"/>
  <c r="M370" i="5"/>
  <c r="N370" i="5" s="1"/>
  <c r="K190" i="5"/>
  <c r="M190" i="5"/>
  <c r="N190" i="5" s="1"/>
  <c r="K170" i="5"/>
  <c r="M170" i="5"/>
  <c r="N170" i="5" s="1"/>
  <c r="K319" i="5"/>
  <c r="M319" i="5"/>
  <c r="N319" i="5" s="1"/>
  <c r="K277" i="5"/>
  <c r="M277" i="5"/>
  <c r="N277" i="5" s="1"/>
  <c r="K132" i="5"/>
  <c r="M132" i="5"/>
  <c r="N132" i="5" s="1"/>
  <c r="K218" i="5"/>
  <c r="M218" i="5"/>
  <c r="N218" i="5" s="1"/>
  <c r="K330" i="5"/>
  <c r="M330" i="5"/>
  <c r="N330" i="5" s="1"/>
  <c r="K378" i="5"/>
  <c r="M378" i="5"/>
  <c r="N378" i="5" s="1"/>
  <c r="K406" i="5"/>
  <c r="M406" i="5"/>
  <c r="N406" i="5" s="1"/>
  <c r="K221" i="5"/>
  <c r="M221" i="5"/>
  <c r="N221" i="5" s="1"/>
  <c r="K286" i="5"/>
  <c r="M286" i="5"/>
  <c r="N286" i="5" s="1"/>
  <c r="K76" i="5"/>
  <c r="M76" i="5"/>
  <c r="N76" i="5" s="1"/>
  <c r="K194" i="5"/>
  <c r="M194" i="5"/>
  <c r="N194" i="5" s="1"/>
  <c r="K113" i="5"/>
  <c r="M113" i="5"/>
  <c r="N113" i="5" s="1"/>
  <c r="K455" i="5"/>
  <c r="M455" i="5"/>
  <c r="N455" i="5" s="1"/>
  <c r="K55" i="5"/>
  <c r="M55" i="5"/>
  <c r="N55" i="5" s="1"/>
  <c r="K191" i="5"/>
  <c r="M191" i="5"/>
  <c r="N191" i="5" s="1"/>
  <c r="K120" i="5"/>
  <c r="M120" i="5"/>
  <c r="N120" i="5" s="1"/>
  <c r="K347" i="5"/>
  <c r="M347" i="5"/>
  <c r="N347" i="5" s="1"/>
  <c r="K450" i="5"/>
  <c r="M450" i="5"/>
  <c r="N450" i="5" s="1"/>
  <c r="K302" i="5"/>
  <c r="M302" i="5"/>
  <c r="N302" i="5" s="1"/>
  <c r="K272" i="5"/>
  <c r="M272" i="5"/>
  <c r="N272" i="5" s="1"/>
  <c r="K187" i="5"/>
  <c r="M187" i="5"/>
  <c r="N187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298" i="5"/>
  <c r="M298" i="5"/>
  <c r="N298" i="5" s="1"/>
  <c r="K231" i="5"/>
  <c r="M231" i="5"/>
  <c r="N231" i="5" s="1"/>
  <c r="K171" i="5"/>
  <c r="M171" i="5"/>
  <c r="N171" i="5" s="1"/>
  <c r="K463" i="5"/>
  <c r="M463" i="5"/>
  <c r="N463" i="5" s="1"/>
  <c r="K50" i="5"/>
  <c r="M50" i="5"/>
  <c r="N50" i="5" s="1"/>
  <c r="K430" i="5"/>
  <c r="M430" i="5"/>
  <c r="N430" i="5" s="1"/>
  <c r="K25" i="5"/>
  <c r="M25" i="5"/>
  <c r="N25" i="5" s="1"/>
  <c r="K462" i="5"/>
  <c r="M462" i="5"/>
  <c r="N462" i="5" s="1"/>
  <c r="K297" i="5"/>
  <c r="M297" i="5"/>
  <c r="N297" i="5" s="1"/>
  <c r="K210" i="5"/>
  <c r="M210" i="5"/>
  <c r="N210" i="5" s="1"/>
  <c r="K96" i="5"/>
  <c r="M96" i="5"/>
  <c r="N96" i="5" s="1"/>
  <c r="K353" i="5"/>
  <c r="M353" i="5"/>
  <c r="N353" i="5" s="1"/>
  <c r="K159" i="5"/>
  <c r="M159" i="5"/>
  <c r="N159" i="5" s="1"/>
  <c r="K301" i="5"/>
  <c r="M301" i="5"/>
  <c r="N301" i="5" s="1"/>
  <c r="K387" i="5"/>
  <c r="M387" i="5"/>
  <c r="N387" i="5" s="1"/>
  <c r="K214" i="5"/>
  <c r="M214" i="5"/>
  <c r="N214" i="5" s="1"/>
  <c r="K63" i="5"/>
  <c r="M63" i="5"/>
  <c r="N63" i="5" s="1"/>
  <c r="K290" i="5"/>
  <c r="M290" i="5"/>
  <c r="N290" i="5" s="1"/>
  <c r="K90" i="5"/>
  <c r="M90" i="5"/>
  <c r="N90" i="5" s="1"/>
  <c r="K157" i="5"/>
  <c r="M157" i="5"/>
  <c r="N157" i="5" s="1"/>
  <c r="K459" i="5"/>
  <c r="M459" i="5"/>
  <c r="N459" i="5" s="1"/>
  <c r="K418" i="5"/>
  <c r="M418" i="5"/>
  <c r="N418" i="5" s="1"/>
  <c r="K334" i="5"/>
  <c r="M334" i="5"/>
  <c r="N334" i="5" s="1"/>
  <c r="K317" i="5"/>
  <c r="M317" i="5"/>
  <c r="N317" i="5" s="1"/>
  <c r="K234" i="5"/>
  <c r="M234" i="5"/>
  <c r="N234" i="5" s="1"/>
  <c r="K375" i="5"/>
  <c r="M375" i="5"/>
  <c r="N375" i="5" s="1"/>
  <c r="K145" i="5"/>
  <c r="M145" i="5"/>
  <c r="N145" i="5" s="1"/>
  <c r="K224" i="5"/>
  <c r="M224" i="5"/>
  <c r="N224" i="5" s="1"/>
  <c r="K371" i="5"/>
  <c r="M371" i="5"/>
  <c r="N371" i="5" s="1"/>
  <c r="K393" i="5"/>
  <c r="M393" i="5"/>
  <c r="N393" i="5" s="1"/>
  <c r="K183" i="5"/>
  <c r="M183" i="5"/>
  <c r="N183" i="5" s="1"/>
  <c r="K209" i="5"/>
  <c r="M209" i="5"/>
  <c r="N209" i="5" s="1"/>
  <c r="K435" i="5"/>
  <c r="M435" i="5"/>
  <c r="N435" i="5" s="1"/>
  <c r="K188" i="5"/>
  <c r="M188" i="5"/>
  <c r="N188" i="5" s="1"/>
  <c r="K454" i="5"/>
  <c r="M454" i="5"/>
  <c r="N454" i="5" s="1"/>
  <c r="K94" i="5"/>
  <c r="M94" i="5"/>
  <c r="N94" i="5" s="1"/>
  <c r="K388" i="5"/>
  <c r="M388" i="5"/>
  <c r="N388" i="5" s="1"/>
  <c r="K325" i="5"/>
  <c r="M325" i="5"/>
  <c r="N325" i="5" s="1"/>
  <c r="K57" i="5"/>
  <c r="M57" i="5"/>
  <c r="N57" i="5" s="1"/>
  <c r="K142" i="5"/>
  <c r="M142" i="5"/>
  <c r="N142" i="5" s="1"/>
  <c r="K175" i="5"/>
  <c r="M175" i="5"/>
  <c r="N175" i="5" s="1"/>
  <c r="K107" i="5"/>
  <c r="M107" i="5"/>
  <c r="N107" i="5" s="1"/>
  <c r="K310" i="5"/>
  <c r="M310" i="5"/>
  <c r="N310" i="5" s="1"/>
  <c r="K143" i="5"/>
  <c r="M143" i="5"/>
  <c r="N143" i="5" s="1"/>
  <c r="K261" i="5"/>
  <c r="M261" i="5"/>
  <c r="N261" i="5" s="1"/>
  <c r="K45" i="5"/>
  <c r="M45" i="5"/>
  <c r="N45" i="5" s="1"/>
  <c r="K271" i="5"/>
  <c r="M271" i="5"/>
  <c r="N271" i="5" s="1"/>
  <c r="K192" i="5"/>
  <c r="M192" i="5"/>
  <c r="N192" i="5" s="1"/>
  <c r="K453" i="5"/>
  <c r="M453" i="5"/>
  <c r="N453" i="5" s="1"/>
  <c r="K383" i="5"/>
  <c r="M383" i="5"/>
  <c r="N383" i="5" s="1"/>
  <c r="K233" i="5"/>
  <c r="M233" i="5"/>
  <c r="N233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K432" i="5"/>
  <c r="M432" i="5"/>
  <c r="N432" i="5" s="1"/>
  <c r="K289" i="5"/>
  <c r="M289" i="5"/>
  <c r="N289" i="5" s="1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405" i="5"/>
  <c r="N153" i="5"/>
  <c r="N311" i="5"/>
  <c r="N401" i="5"/>
  <c r="N67" i="5"/>
  <c r="N205" i="5"/>
  <c r="N87" i="5"/>
  <c r="N240" i="5"/>
  <c r="N49" i="5"/>
  <c r="N414" i="5"/>
  <c r="N332" i="5"/>
  <c r="N321" i="5"/>
  <c r="N420" i="5"/>
  <c r="N389" i="5"/>
  <c r="N22" i="5"/>
  <c r="N368" i="5"/>
  <c r="N163" i="5"/>
  <c r="N232" i="5"/>
  <c r="N104" i="5"/>
  <c r="N52" i="5"/>
  <c r="N174" i="5"/>
  <c r="N72" i="5"/>
  <c r="N75" i="5"/>
  <c r="N284" i="5"/>
  <c r="N227" i="5"/>
  <c r="N252" i="5"/>
  <c r="N279" i="5"/>
  <c r="N253" i="5"/>
  <c r="N246" i="5"/>
  <c r="N86" i="5"/>
  <c r="N273" i="5"/>
  <c r="N21" i="5"/>
  <c r="N409" i="5"/>
  <c r="N131" i="5"/>
  <c r="N241" i="5"/>
  <c r="N161" i="5"/>
  <c r="N355" i="5"/>
  <c r="N66" i="5"/>
  <c r="N466" i="5"/>
  <c r="N69" i="5"/>
  <c r="E14" i="5"/>
  <c r="R9" i="5"/>
  <c r="R5" i="5"/>
  <c r="P19" i="5" l="1"/>
</calcChain>
</file>

<file path=xl/sharedStrings.xml><?xml version="1.0" encoding="utf-8"?>
<sst xmlns="http://schemas.openxmlformats.org/spreadsheetml/2006/main" count="2273" uniqueCount="282">
  <si>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</si>
  <si>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</si>
  <si>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</si>
  <si>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</si>
  <si>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</si>
  <si>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</si>
  <si>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</si>
  <si>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</si>
  <si>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</si>
  <si>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</si>
  <si>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</si>
  <si>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</si>
  <si>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</si>
  <si>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</si>
  <si>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</si>
  <si>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</si>
  <si>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</si>
  <si>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</si>
  <si>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</si>
  <si>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</si>
  <si>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</si>
  <si>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</si>
  <si>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</si>
  <si>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</si>
  <si>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</si>
  <si>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</si>
  <si>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</si>
  <si>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</si>
  <si>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</si>
  <si>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</si>
  <si>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</si>
  <si>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</si>
  <si>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</si>
  <si>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</si>
  <si>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</si>
  <si>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</si>
  <si>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</si>
  <si>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</si>
  <si>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</si>
  <si>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</si>
  <si>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</si>
  <si>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</si>
  <si>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</si>
  <si>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</si>
  <si>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</si>
  <si>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</si>
  <si>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</si>
  <si>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</si>
  <si>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</si>
  <si>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</si>
  <si>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</si>
  <si>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</si>
  <si>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</si>
  <si>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</si>
  <si>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</si>
  <si>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</si>
  <si>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</si>
  <si>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</si>
  <si>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</si>
  <si>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</si>
  <si>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</si>
  <si>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</si>
  <si>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</si>
  <si>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</si>
  <si>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</si>
  <si>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</si>
  <si>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</si>
  <si>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</si>
  <si>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</si>
  <si>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</si>
  <si>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</si>
  <si>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</si>
  <si>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</si>
  <si>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</si>
  <si>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</si>
  <si>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</si>
  <si>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</si>
  <si>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</si>
  <si>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</si>
  <si>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</si>
  <si>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</si>
  <si>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</si>
  <si>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</si>
  <si>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</si>
  <si>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</si>
  <si>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</si>
  <si>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</si>
  <si>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</si>
  <si>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</si>
  <si>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</si>
  <si>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</si>
  <si>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</si>
  <si>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</si>
  <si>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</si>
  <si>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</si>
  <si>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</si>
  <si>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</si>
  <si>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</si>
  <si>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</si>
  <si>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</si>
  <si>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</si>
  <si>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</si>
  <si>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</si>
  <si>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</si>
  <si>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</si>
  <si>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</si>
  <si>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</si>
  <si>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</si>
  <si>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</si>
  <si>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</si>
  <si>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</si>
  <si>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</si>
  <si>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</si>
  <si>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</si>
  <si>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</si>
  <si>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</si>
  <si>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</si>
  <si>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</si>
  <si>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</si>
  <si>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</si>
  <si>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</si>
  <si>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</si>
  <si>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</si>
  <si>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</si>
  <si>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</si>
  <si>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</si>
  <si>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</si>
  <si>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</si>
  <si>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</si>
  <si>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</si>
  <si>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</si>
  <si>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</si>
  <si>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</si>
  <si>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</si>
  <si>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</si>
  <si>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</si>
  <si>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</si>
  <si>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</si>
  <si>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</si>
  <si>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</si>
  <si>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</si>
  <si>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</si>
  <si>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</si>
  <si>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</si>
  <si>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</si>
  <si>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</si>
  <si>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</si>
  <si>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</si>
  <si>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</si>
  <si>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</si>
  <si>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</si>
  <si>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</si>
  <si>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</si>
  <si>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</si>
  <si>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</si>
  <si>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</si>
  <si>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</si>
  <si>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</si>
  <si>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</si>
  <si>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</si>
  <si>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</si>
  <si>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</si>
  <si>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</si>
  <si>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</si>
  <si>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</si>
  <si>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</si>
  <si>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</si>
  <si>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</si>
  <si>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</si>
  <si>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</si>
  <si>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</si>
  <si>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</si>
  <si>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</si>
  <si>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</si>
  <si>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</si>
  <si>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</si>
  <si>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</si>
  <si>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</si>
  <si>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</si>
  <si>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</si>
  <si>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</si>
  <si>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</si>
  <si>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</si>
  <si>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</si>
  <si>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</si>
  <si>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</si>
  <si>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</si>
  <si>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</si>
  <si>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</si>
  <si>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</si>
  <si>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</si>
  <si>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</si>
  <si>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</si>
  <si>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</si>
  <si>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</si>
  <si>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</si>
  <si>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</si>
  <si>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</si>
  <si>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</si>
  <si>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</si>
  <si>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</si>
  <si>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</si>
  <si>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</si>
  <si>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</si>
  <si>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</si>
  <si>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</si>
  <si>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</si>
  <si>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</si>
  <si>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</si>
  <si>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</si>
  <si>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</si>
  <si>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</si>
  <si>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</si>
  <si>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</si>
  <si>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</si>
  <si>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</si>
  <si>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</si>
  <si>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</si>
  <si>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</si>
  <si>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</si>
  <si>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</si>
  <si>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</si>
  <si>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</si>
  <si>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</si>
  <si>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</si>
  <si>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</si>
  <si>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</si>
  <si>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</si>
  <si>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</si>
  <si>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</si>
  <si>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</si>
  <si>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</si>
  <si>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</si>
  <si>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</si>
  <si>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</si>
  <si>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</si>
  <si>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</si>
  <si>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</si>
  <si>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</si>
  <si>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</si>
  <si>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</si>
  <si>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</si>
  <si>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</si>
  <si>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</si>
  <si>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</si>
  <si>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</si>
  <si>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</si>
  <si>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</si>
  <si>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</si>
  <si>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</si>
  <si>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</si>
  <si>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</si>
  <si>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</si>
  <si>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</si>
  <si>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</si>
  <si>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</si>
  <si>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</si>
  <si>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</si>
  <si>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</si>
  <si>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</si>
  <si>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</si>
  <si>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</si>
  <si>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</si>
  <si>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</si>
  <si>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pair_style smatb # R0(A)   p       q     A(eV)   xi(eV)  Rcs(A)   Rc(A): 5NN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</si>
  <si>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</si>
  <si>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</si>
  <si>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</si>
  <si>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</si>
  <si>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>murnaghan</t>
  </si>
  <si>
    <t>H</t>
  </si>
  <si>
    <t>SC</t>
    <phoneticPr fontId="1"/>
  </si>
  <si>
    <t>Ref: https://arxiv.org/pdf/1312.4047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</si>
  <si>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</si>
  <si>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</si>
  <si>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</si>
  <si>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</si>
  <si>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</si>
  <si>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</si>
  <si>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</si>
  <si>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d-d(6NN)</t>
    <phoneticPr fontId="1"/>
  </si>
  <si>
    <t>pair_style smatb # R0(A)   p       q     A(eV)   xi(eV)  Rcs(A)   Rc(A): 6NN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</si>
</sst>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177" fontId="0" fillId="0" borderId="9" xfId="0" applyNumberFormat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0.55672845710390828</c:v>
                </c:pt>
                <c:pt idx="1">
                  <c:v>0.29516992456239821</c:v>
                </c:pt>
                <c:pt idx="2">
                  <c:v>4.5009596880720835E-2</c:v>
                </c:pt>
                <c:pt idx="3">
                  <c:v>-0.19415144838317205</c:v>
                </c:pt>
                <c:pt idx="4">
                  <c:v>-0.42269931448088843</c:v>
                </c:pt>
                <c:pt idx="5">
                  <c:v>-0.64100767610380749</c:v>
                </c:pt>
                <c:pt idx="6">
                  <c:v>-0.84943815859460836</c:v>
                </c:pt>
                <c:pt idx="7">
                  <c:v>-1.048340706062362</c:v>
                </c:pt>
                <c:pt idx="8">
                  <c:v>-1.2380539387145699</c:v>
                </c:pt>
                <c:pt idx="9">
                  <c:v>-1.4189054997109769</c:v>
                </c:pt>
                <c:pt idx="10">
                  <c:v>-1.5912123918356158</c:v>
                </c:pt>
                <c:pt idx="11">
                  <c:v>-1.7552813042754254</c:v>
                </c:pt>
                <c:pt idx="12">
                  <c:v>-1.9114089297858368</c:v>
                </c:pt>
                <c:pt idx="13">
                  <c:v>-2.0598822725160661</c:v>
                </c:pt>
                <c:pt idx="14">
                  <c:v>-2.2009789467593057</c:v>
                </c:pt>
                <c:pt idx="15">
                  <c:v>-2.3349674668857476</c:v>
                </c:pt>
                <c:pt idx="16">
                  <c:v>-2.4621075287092404</c:v>
                </c:pt>
                <c:pt idx="17">
                  <c:v>-2.582650282531505</c:v>
                </c:pt>
                <c:pt idx="18">
                  <c:v>-2.6968385981010505</c:v>
                </c:pt>
                <c:pt idx="19">
                  <c:v>-2.8049073217174696</c:v>
                </c:pt>
                <c:pt idx="20">
                  <c:v>-2.9070835257053371</c:v>
                </c:pt>
                <c:pt idx="21">
                  <c:v>-3.0035867504757934</c:v>
                </c:pt>
                <c:pt idx="22">
                  <c:v>-3.094629239387837</c:v>
                </c:pt>
                <c:pt idx="23">
                  <c:v>-3.1804161666154918</c:v>
                </c:pt>
                <c:pt idx="24">
                  <c:v>-3.2611458582212927</c:v>
                </c:pt>
                <c:pt idx="25">
                  <c:v>-3.3370100066309791</c:v>
                </c:pt>
                <c:pt idx="26">
                  <c:v>-3.408193878698881</c:v>
                </c:pt>
                <c:pt idx="27">
                  <c:v>-3.4748765175482181</c:v>
                </c:pt>
                <c:pt idx="28">
                  <c:v>-3.5372309383654006</c:v>
                </c:pt>
                <c:pt idx="29">
                  <c:v>-3.5954243183224581</c:v>
                </c:pt>
                <c:pt idx="30">
                  <c:v>-3.649618180796848</c:v>
                </c:pt>
                <c:pt idx="31">
                  <c:v>-3.6999685740532313</c:v>
                </c:pt>
                <c:pt idx="32">
                  <c:v>-3.7466262445471186</c:v>
                </c:pt>
                <c:pt idx="33">
                  <c:v>-3.7897368050059415</c:v>
                </c:pt>
                <c:pt idx="34">
                  <c:v>-3.8294408974386633</c:v>
                </c:pt>
                <c:pt idx="35">
                  <c:v>-3.8658743512208811</c:v>
                </c:pt>
                <c:pt idx="36">
                  <c:v>-3.8991683363982124</c:v>
                </c:pt>
                <c:pt idx="37">
                  <c:v>-3.9294495123468094</c:v>
                </c:pt>
                <c:pt idx="38">
                  <c:v>-3.9568401719258932</c:v>
                </c:pt>
                <c:pt idx="39">
                  <c:v>-3.9814583812534794</c:v>
                </c:pt>
                <c:pt idx="40">
                  <c:v>-4.0034181152327344</c:v>
                </c:pt>
                <c:pt idx="41">
                  <c:v>-4.0228293889528413</c:v>
                </c:pt>
                <c:pt idx="42">
                  <c:v>-4.0397983850847643</c:v>
                </c:pt>
                <c:pt idx="43">
                  <c:v>-4.0544275773889265</c:v>
                </c:pt>
                <c:pt idx="44">
                  <c:v>-4.0668158504484921</c:v>
                </c:pt>
                <c:pt idx="45">
                  <c:v>-4.0770586157387525</c:v>
                </c:pt>
                <c:pt idx="46">
                  <c:v>-4.0852479241400097</c:v>
                </c:pt>
                <c:pt idx="47">
                  <c:v>-4.091472574998285</c:v>
                </c:pt>
                <c:pt idx="48">
                  <c:v>-4.0958182218352581</c:v>
                </c:pt>
                <c:pt idx="49">
                  <c:v>-4.098367474805972</c:v>
                </c:pt>
                <c:pt idx="50">
                  <c:v>-4.0991999999999997</c:v>
                </c:pt>
                <c:pt idx="51">
                  <c:v>-4.0983926156791499</c:v>
                </c:pt>
                <c:pt idx="52">
                  <c:v>-4.0960193855420348</c:v>
                </c:pt>
                <c:pt idx="53">
                  <c:v>-4.0921517091033532</c:v>
                </c:pt>
                <c:pt idx="54">
                  <c:v>-4.0868584092731766</c:v>
                </c:pt>
                <c:pt idx="55">
                  <c:v>-4.0802058172191478</c:v>
                </c:pt>
                <c:pt idx="56">
                  <c:v>-4.0722578545920909</c:v>
                </c:pt>
                <c:pt idx="57">
                  <c:v>-4.0630761131932944</c:v>
                </c:pt>
                <c:pt idx="58">
                  <c:v>-4.0527199321594338</c:v>
                </c:pt>
                <c:pt idx="59">
                  <c:v>-4.0412464727389841</c:v>
                </c:pt>
                <c:pt idx="60">
                  <c:v>-4.0287107907318074</c:v>
                </c:pt>
                <c:pt idx="61">
                  <c:v>-4.0151659066616157</c:v>
                </c:pt>
                <c:pt idx="62">
                  <c:v>-4.0006628737489347</c:v>
                </c:pt>
                <c:pt idx="63">
                  <c:v>-3.9852508437503205</c:v>
                </c:pt>
                <c:pt idx="64">
                  <c:v>-3.9689771307276569</c:v>
                </c:pt>
                <c:pt idx="65">
                  <c:v>-3.9518872728095324</c:v>
                </c:pt>
                <c:pt idx="66">
                  <c:v>-3.9340250920049291</c:v>
                </c:pt>
                <c:pt idx="67">
                  <c:v>-3.9154327521276913</c:v>
                </c:pt>
                <c:pt idx="68">
                  <c:v>-3.8961508148885948</c:v>
                </c:pt>
                <c:pt idx="69">
                  <c:v>-3.8762182942101551</c:v>
                </c:pt>
                <c:pt idx="70">
                  <c:v>-3.8556727088177589</c:v>
                </c:pt>
                <c:pt idx="71">
                  <c:v>-3.8345501331591314</c:v>
                </c:pt>
                <c:pt idx="72">
                  <c:v>-3.8128852467026535</c:v>
                </c:pt>
                <c:pt idx="73">
                  <c:v>-3.7907113816635696</c:v>
                </c:pt>
                <c:pt idx="74">
                  <c:v>-3.7680605692057392</c:v>
                </c:pt>
                <c:pt idx="75">
                  <c:v>-3.7449635841651379</c:v>
                </c:pt>
                <c:pt idx="76">
                  <c:v>-3.7214499883400411</c:v>
                </c:pt>
                <c:pt idx="77">
                  <c:v>-3.6975481723914658</c:v>
                </c:pt>
                <c:pt idx="78">
                  <c:v>-3.6732853963962069</c:v>
                </c:pt>
                <c:pt idx="79">
                  <c:v>-3.6486878290935407</c:v>
                </c:pt>
                <c:pt idx="80">
                  <c:v>-3.6237805858655006</c:v>
                </c:pt>
                <c:pt idx="81">
                  <c:v>-3.598587765489452</c:v>
                </c:pt>
                <c:pt idx="82">
                  <c:v>-3.5731324857005369</c:v>
                </c:pt>
                <c:pt idx="83">
                  <c:v>-3.5474369176005038</c:v>
                </c:pt>
                <c:pt idx="84">
                  <c:v>-3.5215223189483362</c:v>
                </c:pt>
                <c:pt idx="85">
                  <c:v>-3.4954090663670425</c:v>
                </c:pt>
                <c:pt idx="86">
                  <c:v>-3.4691166865000125</c:v>
                </c:pt>
                <c:pt idx="87">
                  <c:v>-3.4426638861492957</c:v>
                </c:pt>
                <c:pt idx="88">
                  <c:v>-3.416068581427266</c:v>
                </c:pt>
                <c:pt idx="89">
                  <c:v>-3.3893479259521522</c:v>
                </c:pt>
                <c:pt idx="90">
                  <c:v>-3.3625183381170709</c:v>
                </c:pt>
                <c:pt idx="91">
                  <c:v>-3.3355955274612699</c:v>
                </c:pt>
                <c:pt idx="92">
                  <c:v>-3.3085945201714804</c:v>
                </c:pt>
                <c:pt idx="93">
                  <c:v>-3.2815296837404291</c:v>
                </c:pt>
                <c:pt idx="94">
                  <c:v>-3.2544147508087642</c:v>
                </c:pt>
                <c:pt idx="95">
                  <c:v>-3.2272628422158651</c:v>
                </c:pt>
                <c:pt idx="96">
                  <c:v>-3.2000864892842658</c:v>
                </c:pt>
                <c:pt idx="97">
                  <c:v>-3.1728976553616595</c:v>
                </c:pt>
                <c:pt idx="98">
                  <c:v>-3.1457077566437528</c:v>
                </c:pt>
                <c:pt idx="99">
                  <c:v>-3.1185276823005577</c:v>
                </c:pt>
                <c:pt idx="100">
                  <c:v>-3.091367813927993</c:v>
                </c:pt>
                <c:pt idx="101">
                  <c:v>-3.0642380443460597</c:v>
                </c:pt>
                <c:pt idx="102">
                  <c:v>-3.0371477957641884</c:v>
                </c:pt>
                <c:pt idx="103">
                  <c:v>-3.0101060373337449</c:v>
                </c:pt>
                <c:pt idx="104">
                  <c:v>-2.9831213021070897</c:v>
                </c:pt>
                <c:pt idx="105">
                  <c:v>-2.9562017034219878</c:v>
                </c:pt>
                <c:pt idx="106">
                  <c:v>-2.9293549507296155</c:v>
                </c:pt>
                <c:pt idx="107">
                  <c:v>-2.9025883648838562</c:v>
                </c:pt>
                <c:pt idx="108">
                  <c:v>-2.8759088929090253</c:v>
                </c:pt>
                <c:pt idx="109">
                  <c:v>-2.8493231222626787</c:v>
                </c:pt>
                <c:pt idx="110">
                  <c:v>-2.8228372946096356</c:v>
                </c:pt>
                <c:pt idx="111">
                  <c:v>-2.7964573191228448</c:v>
                </c:pt>
                <c:pt idx="112">
                  <c:v>-2.7701887853262894</c:v>
                </c:pt>
                <c:pt idx="113">
                  <c:v>-2.7440369754946161</c:v>
                </c:pt>
                <c:pt idx="114">
                  <c:v>-2.7180068766237659</c:v>
                </c:pt>
                <c:pt idx="115">
                  <c:v>-2.6921031919864262</c:v>
                </c:pt>
                <c:pt idx="116">
                  <c:v>-2.6663303522857116</c:v>
                </c:pt>
                <c:pt idx="117">
                  <c:v>-2.6406925264200685</c:v>
                </c:pt>
                <c:pt idx="118">
                  <c:v>-2.6151936318720028</c:v>
                </c:pt>
                <c:pt idx="119">
                  <c:v>-2.5898373447328371</c:v>
                </c:pt>
                <c:pt idx="120">
                  <c:v>-2.5646271093753485</c:v>
                </c:pt>
                <c:pt idx="121">
                  <c:v>-2.5395661477857407</c:v>
                </c:pt>
                <c:pt idx="122">
                  <c:v>-2.5146574685660918</c:v>
                </c:pt>
                <c:pt idx="123">
                  <c:v>-2.4899038756180367</c:v>
                </c:pt>
                <c:pt idx="124">
                  <c:v>-2.4653079765181451</c:v>
                </c:pt>
                <c:pt idx="125">
                  <c:v>-2.4408721905951101</c:v>
                </c:pt>
                <c:pt idx="126">
                  <c:v>-2.4165987567185523</c:v>
                </c:pt>
                <c:pt idx="127">
                  <c:v>-2.3924897408089585</c:v>
                </c:pt>
                <c:pt idx="128">
                  <c:v>-2.3685470430779456</c:v>
                </c:pt>
                <c:pt idx="129">
                  <c:v>-2.3447724050077943</c:v>
                </c:pt>
                <c:pt idx="130">
                  <c:v>-2.3211674160788816</c:v>
                </c:pt>
                <c:pt idx="131">
                  <c:v>-2.2977335202533946</c:v>
                </c:pt>
                <c:pt idx="132">
                  <c:v>-2.2744720222234442</c:v>
                </c:pt>
                <c:pt idx="133">
                  <c:v>-2.2513840934314349</c:v>
                </c:pt>
                <c:pt idx="134">
                  <c:v>-2.228470777870295</c:v>
                </c:pt>
                <c:pt idx="135">
                  <c:v>-2.205732997670975</c:v>
                </c:pt>
                <c:pt idx="136">
                  <c:v>-2.1831715584843083</c:v>
                </c:pt>
                <c:pt idx="137">
                  <c:v>-2.1607871546642032</c:v>
                </c:pt>
                <c:pt idx="138">
                  <c:v>-2.1385803742588285</c:v>
                </c:pt>
                <c:pt idx="139">
                  <c:v>-2.1165517038163033</c:v>
                </c:pt>
                <c:pt idx="140">
                  <c:v>-2.0947015330111642</c:v>
                </c:pt>
                <c:pt idx="141">
                  <c:v>-2.0730301590976996</c:v>
                </c:pt>
                <c:pt idx="142">
                  <c:v>-2.0515377911960355</c:v>
                </c:pt>
                <c:pt idx="143">
                  <c:v>-2.0302245544166864</c:v>
                </c:pt>
                <c:pt idx="144">
                  <c:v>-2.0090904938290786</c:v>
                </c:pt>
                <c:pt idx="145">
                  <c:v>-1.9881355782794095</c:v>
                </c:pt>
                <c:pt idx="146">
                  <c:v>-1.9673597040630033</c:v>
                </c:pt>
                <c:pt idx="147">
                  <c:v>-1.9467626984561774</c:v>
                </c:pt>
                <c:pt idx="148">
                  <c:v>-1.9263443231124693</c:v>
                </c:pt>
                <c:pt idx="149">
                  <c:v>-1.9061042773279131</c:v>
                </c:pt>
                <c:pt idx="150">
                  <c:v>-1.8860422011799098</c:v>
                </c:pt>
                <c:pt idx="151">
                  <c:v>-1.8661576785440868</c:v>
                </c:pt>
                <c:pt idx="152">
                  <c:v>-1.8464502399933949</c:v>
                </c:pt>
                <c:pt idx="153">
                  <c:v>-1.8269193655835634</c:v>
                </c:pt>
                <c:pt idx="154">
                  <c:v>-1.8075644875288899</c:v>
                </c:pt>
                <c:pt idx="155">
                  <c:v>-1.7883849927722242</c:v>
                </c:pt>
                <c:pt idx="156">
                  <c:v>-1.7693802254528634</c:v>
                </c:pt>
                <c:pt idx="157">
                  <c:v>-1.7505494892759732</c:v>
                </c:pt>
                <c:pt idx="158">
                  <c:v>-1.7318920497870152</c:v>
                </c:pt>
                <c:pt idx="159">
                  <c:v>-1.7134071365545578</c:v>
                </c:pt>
                <c:pt idx="160">
                  <c:v>-1.6950939452647309</c:v>
                </c:pt>
                <c:pt idx="161">
                  <c:v>-1.6769516397304818</c:v>
                </c:pt>
                <c:pt idx="162">
                  <c:v>-1.6589793538186808</c:v>
                </c:pt>
                <c:pt idx="163">
                  <c:v>-1.641176193298028</c:v>
                </c:pt>
                <c:pt idx="164">
                  <c:v>-1.623541237610616</c:v>
                </c:pt>
                <c:pt idx="165">
                  <c:v>-1.6060735415699028</c:v>
                </c:pt>
                <c:pt idx="166">
                  <c:v>-1.5887721369877668</c:v>
                </c:pt>
                <c:pt idx="167">
                  <c:v>-1.5716360342332156</c:v>
                </c:pt>
                <c:pt idx="168">
                  <c:v>-1.5546642237252442</c:v>
                </c:pt>
                <c:pt idx="169">
                  <c:v>-1.5378556773622529</c:v>
                </c:pt>
                <c:pt idx="170">
                  <c:v>-1.5212093498903465</c:v>
                </c:pt>
                <c:pt idx="171">
                  <c:v>-1.5047241802127704</c:v>
                </c:pt>
                <c:pt idx="172">
                  <c:v>-1.4883990926426536</c:v>
                </c:pt>
                <c:pt idx="173">
                  <c:v>-1.4722329981011617</c:v>
                </c:pt>
                <c:pt idx="174">
                  <c:v>-1.4562247952630876</c:v>
                </c:pt>
                <c:pt idx="175">
                  <c:v>-1.4403733716518403</c:v>
                </c:pt>
                <c:pt idx="176">
                  <c:v>-1.4246776046857279</c:v>
                </c:pt>
                <c:pt idx="177">
                  <c:v>-1.4091363626773634</c:v>
                </c:pt>
                <c:pt idx="178">
                  <c:v>-1.3937485057879591</c:v>
                </c:pt>
                <c:pt idx="179">
                  <c:v>-1.3785128869382191</c:v>
                </c:pt>
                <c:pt idx="180">
                  <c:v>-1.3634283526774731</c:v>
                </c:pt>
                <c:pt idx="181">
                  <c:v>-1.3484937440126503</c:v>
                </c:pt>
                <c:pt idx="182">
                  <c:v>-1.3337078971986231</c:v>
                </c:pt>
                <c:pt idx="183">
                  <c:v>-1.3190696444914085</c:v>
                </c:pt>
                <c:pt idx="184">
                  <c:v>-1.304577814865655</c:v>
                </c:pt>
                <c:pt idx="185">
                  <c:v>-1.2902312346978058</c:v>
                </c:pt>
                <c:pt idx="186">
                  <c:v>-1.276028728416259</c:v>
                </c:pt>
                <c:pt idx="187">
                  <c:v>-1.261969119119827</c:v>
                </c:pt>
                <c:pt idx="188">
                  <c:v>-1.2480512291657284</c:v>
                </c:pt>
                <c:pt idx="189">
                  <c:v>-1.2342738807283118</c:v>
                </c:pt>
                <c:pt idx="190">
                  <c:v>-1.2206358963296748</c:v>
                </c:pt>
                <c:pt idx="191">
                  <c:v>-1.2071360993432865</c:v>
                </c:pt>
                <c:pt idx="192">
                  <c:v>-1.1937733144716947</c:v>
                </c:pt>
                <c:pt idx="193">
                  <c:v>-1.1805463681993515</c:v>
                </c:pt>
                <c:pt idx="194">
                  <c:v>-1.1674540892215679</c:v>
                </c:pt>
                <c:pt idx="195">
                  <c:v>-1.1544953088505483</c:v>
                </c:pt>
                <c:pt idx="196">
                  <c:v>-1.1416688613994515</c:v>
                </c:pt>
                <c:pt idx="197">
                  <c:v>-1.1289735845453632</c:v>
                </c:pt>
                <c:pt idx="198">
                  <c:v>-1.1164083196720527</c:v>
                </c:pt>
                <c:pt idx="199">
                  <c:v>-1.1039719121933471</c:v>
                </c:pt>
                <c:pt idx="200">
                  <c:v>-1.091663211857919</c:v>
                </c:pt>
                <c:pt idx="201">
                  <c:v>-1.0794810730362765</c:v>
                </c:pt>
                <c:pt idx="202">
                  <c:v>-1.0674243549906854</c:v>
                </c:pt>
                <c:pt idx="203">
                  <c:v>-1.0554919221287562</c:v>
                </c:pt>
                <c:pt idx="204">
                  <c:v>-1.0436826442413811</c:v>
                </c:pt>
                <c:pt idx="205">
                  <c:v>-1.031995396725689</c:v>
                </c:pt>
                <c:pt idx="206">
                  <c:v>-1.0204290607936621</c:v>
                </c:pt>
                <c:pt idx="207">
                  <c:v>-1.0089825236670349</c:v>
                </c:pt>
                <c:pt idx="208">
                  <c:v>-0.99765467875906277</c:v>
                </c:pt>
                <c:pt idx="209">
                  <c:v>-0.98644442584374592</c:v>
                </c:pt>
                <c:pt idx="210">
                  <c:v>-0.97535067121305008</c:v>
                </c:pt>
                <c:pt idx="211">
                  <c:v>-0.96437232782265914</c:v>
                </c:pt>
                <c:pt idx="212">
                  <c:v>-0.95350831542677172</c:v>
                </c:pt>
                <c:pt idx="213">
                  <c:v>-0.942757560702432</c:v>
                </c:pt>
                <c:pt idx="214">
                  <c:v>-0.93211899736386594</c:v>
                </c:pt>
                <c:pt idx="215">
                  <c:v>-0.92159156626728456</c:v>
                </c:pt>
                <c:pt idx="216">
                  <c:v>-0.91117421550658151</c:v>
                </c:pt>
                <c:pt idx="217">
                  <c:v>-0.90086590050035631</c:v>
                </c:pt>
                <c:pt idx="218">
                  <c:v>-0.89066558407065854</c:v>
                </c:pt>
                <c:pt idx="219">
                  <c:v>-0.8805722365138493</c:v>
                </c:pt>
                <c:pt idx="220">
                  <c:v>-0.87058483566394707</c:v>
                </c:pt>
                <c:pt idx="221">
                  <c:v>-0.86070236694882318</c:v>
                </c:pt>
                <c:pt idx="222">
                  <c:v>-0.85092382343958461</c:v>
                </c:pt>
                <c:pt idx="223">
                  <c:v>-0.84124820589348515</c:v>
                </c:pt>
                <c:pt idx="224">
                  <c:v>-0.83167452279067022</c:v>
                </c:pt>
                <c:pt idx="225">
                  <c:v>-0.82220179036507413</c:v>
                </c:pt>
                <c:pt idx="226">
                  <c:v>-0.81282903262975481</c:v>
                </c:pt>
                <c:pt idx="227">
                  <c:v>-0.80355528139694798</c:v>
                </c:pt>
                <c:pt idx="228">
                  <c:v>-0.79437957629311495</c:v>
                </c:pt>
                <c:pt idx="229">
                  <c:v>-0.7853009647692395</c:v>
                </c:pt>
                <c:pt idx="230">
                  <c:v>-0.77631850210662567</c:v>
                </c:pt>
                <c:pt idx="231">
                  <c:v>-0.76743125141842994</c:v>
                </c:pt>
                <c:pt idx="232">
                  <c:v>-0.7586382836471629</c:v>
                </c:pt>
                <c:pt idx="233">
                  <c:v>-0.74993867755837318</c:v>
                </c:pt>
                <c:pt idx="234">
                  <c:v>-0.74133151973073019</c:v>
                </c:pt>
                <c:pt idx="235">
                  <c:v>-0.73281590454269951</c:v>
                </c:pt>
                <c:pt idx="236">
                  <c:v>-0.72439093415601108</c:v>
                </c:pt>
                <c:pt idx="237">
                  <c:v>-0.71605571849609928</c:v>
                </c:pt>
                <c:pt idx="238">
                  <c:v>-0.70780937522969478</c:v>
                </c:pt>
                <c:pt idx="239">
                  <c:v>-0.69965102973973536</c:v>
                </c:pt>
                <c:pt idx="240">
                  <c:v>-0.6915798150977609</c:v>
                </c:pt>
                <c:pt idx="241">
                  <c:v>-0.68359487203394143</c:v>
                </c:pt>
                <c:pt idx="242">
                  <c:v>-0.6756953489048938</c:v>
                </c:pt>
                <c:pt idx="243">
                  <c:v>-0.66788040165942275</c:v>
                </c:pt>
                <c:pt idx="244">
                  <c:v>-0.66014919380232462</c:v>
                </c:pt>
                <c:pt idx="245">
                  <c:v>-0.65250089635638153</c:v>
                </c:pt>
                <c:pt idx="246">
                  <c:v>-0.64493468782267227</c:v>
                </c:pt>
                <c:pt idx="247">
                  <c:v>-0.63744975413931415</c:v>
                </c:pt>
                <c:pt idx="248">
                  <c:v>-0.63004528863875076</c:v>
                </c:pt>
                <c:pt idx="249">
                  <c:v>-0.62272049200369306</c:v>
                </c:pt>
                <c:pt idx="250">
                  <c:v>-0.61547457222181645</c:v>
                </c:pt>
                <c:pt idx="251">
                  <c:v>-0.60830674453930955</c:v>
                </c:pt>
                <c:pt idx="252">
                  <c:v>-0.60121623141336944</c:v>
                </c:pt>
                <c:pt idx="253">
                  <c:v>-0.59420226246373475</c:v>
                </c:pt>
                <c:pt idx="254">
                  <c:v>-0.58726407442333406</c:v>
                </c:pt>
                <c:pt idx="255">
                  <c:v>-0.58040091108813763</c:v>
                </c:pt>
                <c:pt idx="256">
                  <c:v>-0.57361202326628391</c:v>
                </c:pt>
                <c:pt idx="257">
                  <c:v>-0.56689666872655842</c:v>
                </c:pt>
                <c:pt idx="258">
                  <c:v>-0.56025411214628518</c:v>
                </c:pt>
                <c:pt idx="259">
                  <c:v>-0.5536836250587075</c:v>
                </c:pt>
                <c:pt idx="260">
                  <c:v>-0.54718448579992818</c:v>
                </c:pt>
                <c:pt idx="261">
                  <c:v>-0.54075597945540976</c:v>
                </c:pt>
                <c:pt idx="262">
                  <c:v>-0.53439739780620232</c:v>
                </c:pt>
                <c:pt idx="263">
                  <c:v>-0.52810803927483541</c:v>
                </c:pt>
                <c:pt idx="264">
                  <c:v>-0.52188720887101081</c:v>
                </c:pt>
                <c:pt idx="265">
                  <c:v>-0.51573421813706444</c:v>
                </c:pt>
                <c:pt idx="266">
                  <c:v>-0.5096483850933432</c:v>
                </c:pt>
                <c:pt idx="267">
                  <c:v>-0.50362903418344029</c:v>
                </c:pt>
                <c:pt idx="268">
                  <c:v>-0.49767549621940166</c:v>
                </c:pt>
                <c:pt idx="269">
                  <c:v>-0.49178710832687345</c:v>
                </c:pt>
                <c:pt idx="270">
                  <c:v>-0.48596321389031566</c:v>
                </c:pt>
                <c:pt idx="271">
                  <c:v>-0.48020316249822553</c:v>
                </c:pt>
                <c:pt idx="272">
                  <c:v>-0.4745063098884717</c:v>
                </c:pt>
                <c:pt idx="273">
                  <c:v>-0.46887201789369959</c:v>
                </c:pt>
                <c:pt idx="274">
                  <c:v>-0.46329965438692722</c:v>
                </c:pt>
                <c:pt idx="275">
                  <c:v>-0.45778859322726734</c:v>
                </c:pt>
                <c:pt idx="276">
                  <c:v>-0.45233821420586812</c:v>
                </c:pt>
                <c:pt idx="277">
                  <c:v>-0.44694790299202802</c:v>
                </c:pt>
                <c:pt idx="278">
                  <c:v>-0.44161705107959881</c:v>
                </c:pt>
                <c:pt idx="279">
                  <c:v>-0.43634505573359827</c:v>
                </c:pt>
                <c:pt idx="280">
                  <c:v>-0.43113131993713349</c:v>
                </c:pt>
                <c:pt idx="281">
                  <c:v>-0.42597525233856903</c:v>
                </c:pt>
                <c:pt idx="282">
                  <c:v>-0.42087626719905574</c:v>
                </c:pt>
                <c:pt idx="283">
                  <c:v>-0.41583378434035395</c:v>
                </c:pt>
                <c:pt idx="284">
                  <c:v>-0.41084722909298316</c:v>
                </c:pt>
                <c:pt idx="285">
                  <c:v>-0.40591603224474776</c:v>
                </c:pt>
                <c:pt idx="286">
                  <c:v>-0.40103962998959319</c:v>
                </c:pt>
                <c:pt idx="287">
                  <c:v>-0.39621746387687617</c:v>
                </c:pt>
                <c:pt idx="288">
                  <c:v>-0.39144898076096329</c:v>
                </c:pt>
                <c:pt idx="289">
                  <c:v>-0.38673363275126205</c:v>
                </c:pt>
                <c:pt idx="290">
                  <c:v>-0.38207087716261978</c:v>
                </c:pt>
                <c:pt idx="291">
                  <c:v>-0.3774601764661632</c:v>
                </c:pt>
                <c:pt idx="292">
                  <c:v>-0.37290099824050693</c:v>
                </c:pt>
                <c:pt idx="293">
                  <c:v>-0.3683928151234121</c:v>
                </c:pt>
                <c:pt idx="294">
                  <c:v>-0.36393510476384366</c:v>
                </c:pt>
                <c:pt idx="295">
                  <c:v>-0.3595273497744863</c:v>
                </c:pt>
                <c:pt idx="296">
                  <c:v>-0.3551690376846493</c:v>
                </c:pt>
                <c:pt idx="297">
                  <c:v>-0.35085966089363757</c:v>
                </c:pt>
                <c:pt idx="298">
                  <c:v>-0.34659871662453523</c:v>
                </c:pt>
                <c:pt idx="299">
                  <c:v>-0.34238570687845821</c:v>
                </c:pt>
                <c:pt idx="300">
                  <c:v>-0.33822013838920684</c:v>
                </c:pt>
                <c:pt idx="301">
                  <c:v>-0.33410152257839087</c:v>
                </c:pt>
                <c:pt idx="302">
                  <c:v>-0.33002937551097156</c:v>
                </c:pt>
                <c:pt idx="303">
                  <c:v>-0.32600321785127839</c:v>
                </c:pt>
                <c:pt idx="304">
                  <c:v>-0.32202257481942576</c:v>
                </c:pt>
                <c:pt idx="305">
                  <c:v>-0.31808697614820269</c:v>
                </c:pt>
                <c:pt idx="306">
                  <c:v>-0.31419595604037948</c:v>
                </c:pt>
                <c:pt idx="307">
                  <c:v>-0.31034905312648386</c:v>
                </c:pt>
                <c:pt idx="308">
                  <c:v>-0.30654581042297607</c:v>
                </c:pt>
                <c:pt idx="309">
                  <c:v>-0.30278577529088624</c:v>
                </c:pt>
                <c:pt idx="310">
                  <c:v>-0.29906849939487795</c:v>
                </c:pt>
                <c:pt idx="311">
                  <c:v>-0.29539353866274021</c:v>
                </c:pt>
                <c:pt idx="312">
                  <c:v>-0.29176045324531147</c:v>
                </c:pt>
                <c:pt idx="313">
                  <c:v>-0.28816880747682749</c:v>
                </c:pt>
                <c:pt idx="314">
                  <c:v>-0.28461816983569355</c:v>
                </c:pt>
                <c:pt idx="315">
                  <c:v>-0.28110811290567606</c:v>
                </c:pt>
                <c:pt idx="316">
                  <c:v>-0.27763821333751004</c:v>
                </c:pt>
                <c:pt idx="317">
                  <c:v>-0.27420805181092173</c:v>
                </c:pt>
                <c:pt idx="318">
                  <c:v>-0.27081721299705808</c:v>
                </c:pt>
                <c:pt idx="319">
                  <c:v>-0.2674652855213257</c:v>
                </c:pt>
                <c:pt idx="320">
                  <c:v>-0.2641518619266281</c:v>
                </c:pt>
                <c:pt idx="321">
                  <c:v>-0.2608765386370045</c:v>
                </c:pt>
                <c:pt idx="322">
                  <c:v>-0.25763891592166044</c:v>
                </c:pt>
                <c:pt idx="323">
                  <c:v>-0.25443859785939055</c:v>
                </c:pt>
                <c:pt idx="324">
                  <c:v>-0.2512751923033848</c:v>
                </c:pt>
                <c:pt idx="325">
                  <c:v>-0.24814831084641933</c:v>
                </c:pt>
                <c:pt idx="326">
                  <c:v>-0.24505756878642221</c:v>
                </c:pt>
                <c:pt idx="327">
                  <c:v>-0.24200258509241379</c:v>
                </c:pt>
                <c:pt idx="328">
                  <c:v>-0.23898298237081481</c:v>
                </c:pt>
                <c:pt idx="329">
                  <c:v>-0.23599838683211977</c:v>
                </c:pt>
                <c:pt idx="330">
                  <c:v>-0.23304842825792857</c:v>
                </c:pt>
                <c:pt idx="331">
                  <c:v>-0.23013273996833541</c:v>
                </c:pt>
                <c:pt idx="332">
                  <c:v>-0.22725095878966634</c:v>
                </c:pt>
                <c:pt idx="333">
                  <c:v>-0.2244027250225655</c:v>
                </c:pt>
                <c:pt idx="334">
                  <c:v>-0.22158768241042051</c:v>
                </c:pt>
                <c:pt idx="335">
                  <c:v>-0.21880547810812787</c:v>
                </c:pt>
                <c:pt idx="336">
                  <c:v>-0.21605576265118875</c:v>
                </c:pt>
                <c:pt idx="337">
                  <c:v>-0.2133381899251352</c:v>
                </c:pt>
                <c:pt idx="338">
                  <c:v>-0.21065241713527821</c:v>
                </c:pt>
                <c:pt idx="339">
                  <c:v>-0.20799810477677655</c:v>
                </c:pt>
                <c:pt idx="340">
                  <c:v>-0.20537491660502047</c:v>
                </c:pt>
                <c:pt idx="341">
                  <c:v>-0.20278251960632437</c:v>
                </c:pt>
                <c:pt idx="342">
                  <c:v>-0.20022058396892817</c:v>
                </c:pt>
                <c:pt idx="343">
                  <c:v>-0.19768878305429741</c:v>
                </c:pt>
                <c:pt idx="344">
                  <c:v>-0.19518679336872397</c:v>
                </c:pt>
                <c:pt idx="345">
                  <c:v>-0.19271429453521702</c:v>
                </c:pt>
                <c:pt idx="346">
                  <c:v>-0.19027096926568493</c:v>
                </c:pt>
                <c:pt idx="347">
                  <c:v>-0.18785650333340084</c:v>
                </c:pt>
                <c:pt idx="348">
                  <c:v>-0.18547058554574938</c:v>
                </c:pt>
                <c:pt idx="349">
                  <c:v>-0.18311290771724903</c:v>
                </c:pt>
                <c:pt idx="350">
                  <c:v>-0.18078316464284774</c:v>
                </c:pt>
                <c:pt idx="351">
                  <c:v>-0.17848105407148607</c:v>
                </c:pt>
                <c:pt idx="352">
                  <c:v>-0.17620627667992533</c:v>
                </c:pt>
                <c:pt idx="353">
                  <c:v>-0.17395853604683537</c:v>
                </c:pt>
                <c:pt idx="354">
                  <c:v>-0.17173753862714017</c:v>
                </c:pt>
                <c:pt idx="355">
                  <c:v>-0.1695429937266143</c:v>
                </c:pt>
                <c:pt idx="356">
                  <c:v>-0.16737461347673047</c:v>
                </c:pt>
                <c:pt idx="357">
                  <c:v>-0.16523211280975034</c:v>
                </c:pt>
                <c:pt idx="358">
                  <c:v>-0.16311520943405866</c:v>
                </c:pt>
                <c:pt idx="359">
                  <c:v>-0.16102362380973384</c:v>
                </c:pt>
                <c:pt idx="360">
                  <c:v>-0.15895707912435442</c:v>
                </c:pt>
                <c:pt idx="361">
                  <c:v>-0.15691530126903502</c:v>
                </c:pt>
                <c:pt idx="362">
                  <c:v>-0.15489801881469145</c:v>
                </c:pt>
                <c:pt idx="363">
                  <c:v>-0.15290496298852835</c:v>
                </c:pt>
                <c:pt idx="364">
                  <c:v>-0.15093586765074873</c:v>
                </c:pt>
                <c:pt idx="365">
                  <c:v>-0.14899046927148091</c:v>
                </c:pt>
                <c:pt idx="366">
                  <c:v>-0.14706850690791928</c:v>
                </c:pt>
                <c:pt idx="367">
                  <c:v>-0.14516972218167723</c:v>
                </c:pt>
                <c:pt idx="368">
                  <c:v>-0.14329385925634691</c:v>
                </c:pt>
                <c:pt idx="369">
                  <c:v>-0.1414406648152656</c:v>
                </c:pt>
                <c:pt idx="370">
                  <c:v>-0.13960988803948282</c:v>
                </c:pt>
                <c:pt idx="371">
                  <c:v>-0.13780128058592764</c:v>
                </c:pt>
                <c:pt idx="372">
                  <c:v>-0.13601459656577142</c:v>
                </c:pt>
                <c:pt idx="373">
                  <c:v>-0.13424959252298529</c:v>
                </c:pt>
                <c:pt idx="374">
                  <c:v>-0.13250602741308679</c:v>
                </c:pt>
                <c:pt idx="375">
                  <c:v>-0.13078366258207622</c:v>
                </c:pt>
                <c:pt idx="376">
                  <c:v>-0.1290822617455569</c:v>
                </c:pt>
                <c:pt idx="377">
                  <c:v>-0.12740159096803957</c:v>
                </c:pt>
                <c:pt idx="378">
                  <c:v>-0.12574141864242591</c:v>
                </c:pt>
                <c:pt idx="379">
                  <c:v>-0.12410151546967087</c:v>
                </c:pt>
                <c:pt idx="380">
                  <c:v>-0.12248165443861943</c:v>
                </c:pt>
                <c:pt idx="381">
                  <c:v>-0.12088161080601705</c:v>
                </c:pt>
                <c:pt idx="382">
                  <c:v>-0.11930116207669011</c:v>
                </c:pt>
                <c:pt idx="383">
                  <c:v>-0.11774008798389553</c:v>
                </c:pt>
                <c:pt idx="384">
                  <c:v>-0.11619817046983524</c:v>
                </c:pt>
                <c:pt idx="385">
                  <c:v>-0.11467519366633602</c:v>
                </c:pt>
                <c:pt idx="386">
                  <c:v>-0.11317094387568968</c:v>
                </c:pt>
                <c:pt idx="387">
                  <c:v>-0.11168520955165423</c:v>
                </c:pt>
                <c:pt idx="388">
                  <c:v>-0.11021778128061141</c:v>
                </c:pt>
                <c:pt idx="389">
                  <c:v>-0.10876845176288073</c:v>
                </c:pt>
                <c:pt idx="390">
                  <c:v>-0.1073370157941871</c:v>
                </c:pt>
                <c:pt idx="391">
                  <c:v>-0.10592327024727932</c:v>
                </c:pt>
                <c:pt idx="392">
                  <c:v>-0.10452701405369984</c:v>
                </c:pt>
                <c:pt idx="393">
                  <c:v>-0.10314804818570093</c:v>
                </c:pt>
                <c:pt idx="394">
                  <c:v>-0.10178617563830872</c:v>
                </c:pt>
                <c:pt idx="395">
                  <c:v>-0.10044120141153026</c:v>
                </c:pt>
                <c:pt idx="396">
                  <c:v>-9.9112932492704559E-2</c:v>
                </c:pt>
                <c:pt idx="397">
                  <c:v>-9.7801177838993614E-2</c:v>
                </c:pt>
                <c:pt idx="398">
                  <c:v>-9.6505748360014063E-2</c:v>
                </c:pt>
                <c:pt idx="399">
                  <c:v>-9.5226456900605536E-2</c:v>
                </c:pt>
                <c:pt idx="400">
                  <c:v>-9.3963118223736417E-2</c:v>
                </c:pt>
                <c:pt idx="401">
                  <c:v>-9.2715548993543395E-2</c:v>
                </c:pt>
                <c:pt idx="402">
                  <c:v>-9.1483567758505177E-2</c:v>
                </c:pt>
                <c:pt idx="403">
                  <c:v>-9.0266994934747283E-2</c:v>
                </c:pt>
                <c:pt idx="404">
                  <c:v>-8.906565278947802E-2</c:v>
                </c:pt>
                <c:pt idx="405">
                  <c:v>-8.7879365424552672E-2</c:v>
                </c:pt>
                <c:pt idx="406">
                  <c:v>-8.670795876016614E-2</c:v>
                </c:pt>
                <c:pt idx="407">
                  <c:v>-8.5551260518671304E-2</c:v>
                </c:pt>
                <c:pt idx="408">
                  <c:v>-8.4409100208522908E-2</c:v>
                </c:pt>
                <c:pt idx="409">
                  <c:v>-8.3281309108344845E-2</c:v>
                </c:pt>
                <c:pt idx="410">
                  <c:v>-8.2167720251120471E-2</c:v>
                </c:pt>
                <c:pt idx="411">
                  <c:v>-8.1068168408503505E-2</c:v>
                </c:pt>
                <c:pt idx="412">
                  <c:v>-7.9982490075250115E-2</c:v>
                </c:pt>
                <c:pt idx="413">
                  <c:v>-7.8910523453769046E-2</c:v>
                </c:pt>
                <c:pt idx="414">
                  <c:v>-7.7852108438790119E-2</c:v>
                </c:pt>
                <c:pt idx="415">
                  <c:v>-7.6807086602149674E-2</c:v>
                </c:pt>
                <c:pt idx="416">
                  <c:v>-7.5775301177691101E-2</c:v>
                </c:pt>
                <c:pt idx="417">
                  <c:v>-7.4756597046280793E-2</c:v>
                </c:pt>
                <c:pt idx="418">
                  <c:v>-7.3750820720936944E-2</c:v>
                </c:pt>
                <c:pt idx="419">
                  <c:v>-7.2757820332071677E-2</c:v>
                </c:pt>
                <c:pt idx="420">
                  <c:v>-7.177744561284416E-2</c:v>
                </c:pt>
                <c:pt idx="421">
                  <c:v>-7.0809547884625054E-2</c:v>
                </c:pt>
                <c:pt idx="422">
                  <c:v>-6.9853980042569902E-2</c:v>
                </c:pt>
                <c:pt idx="423">
                  <c:v>-6.8910596541302147E-2</c:v>
                </c:pt>
                <c:pt idx="424">
                  <c:v>-6.7979253380703403E-2</c:v>
                </c:pt>
                <c:pt idx="425">
                  <c:v>-6.7059808091811182E-2</c:v>
                </c:pt>
                <c:pt idx="426">
                  <c:v>-6.6152119722822353E-2</c:v>
                </c:pt>
                <c:pt idx="427">
                  <c:v>-6.5256048825202542E-2</c:v>
                </c:pt>
                <c:pt idx="428">
                  <c:v>-6.4371457439899193E-2</c:v>
                </c:pt>
                <c:pt idx="429">
                  <c:v>-6.3498209083659191E-2</c:v>
                </c:pt>
                <c:pt idx="430">
                  <c:v>-6.2636168735448514E-2</c:v>
                </c:pt>
                <c:pt idx="431">
                  <c:v>-6.1785202822974811E-2</c:v>
                </c:pt>
                <c:pt idx="432">
                  <c:v>-6.0945179209310495E-2</c:v>
                </c:pt>
                <c:pt idx="433">
                  <c:v>-6.0115967179617251E-2</c:v>
                </c:pt>
                <c:pt idx="434">
                  <c:v>-5.929743742796964E-2</c:v>
                </c:pt>
                <c:pt idx="435">
                  <c:v>-5.8489462044278497E-2</c:v>
                </c:pt>
                <c:pt idx="436">
                  <c:v>-5.7691914501312273E-2</c:v>
                </c:pt>
                <c:pt idx="437">
                  <c:v>-5.6904669641816494E-2</c:v>
                </c:pt>
                <c:pt idx="438">
                  <c:v>-5.6127603665729948E-2</c:v>
                </c:pt>
                <c:pt idx="439">
                  <c:v>-5.5360594117497497E-2</c:v>
                </c:pt>
                <c:pt idx="440">
                  <c:v>-5.4603519873478723E-2</c:v>
                </c:pt>
                <c:pt idx="441">
                  <c:v>-5.3856261129451251E-2</c:v>
                </c:pt>
                <c:pt idx="442">
                  <c:v>-5.3118699388209172E-2</c:v>
                </c:pt>
                <c:pt idx="443">
                  <c:v>-5.2390717447254535E-2</c:v>
                </c:pt>
                <c:pt idx="444">
                  <c:v>-5.1672199386582948E-2</c:v>
                </c:pt>
                <c:pt idx="445">
                  <c:v>-5.096303055656095E-2</c:v>
                </c:pt>
                <c:pt idx="446">
                  <c:v>-5.0263097565896177E-2</c:v>
                </c:pt>
                <c:pt idx="447">
                  <c:v>-4.9572288269698367E-2</c:v>
                </c:pt>
                <c:pt idx="448">
                  <c:v>-4.8890491757631799E-2</c:v>
                </c:pt>
                <c:pt idx="449">
                  <c:v>-4.8217598342157539E-2</c:v>
                </c:pt>
                <c:pt idx="450">
                  <c:v>-4.7553499546865871E-2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0.64201081286735118</c:v>
                </c:pt>
                <c:pt idx="1">
                  <c:v>0.36901146336873936</c:v>
                </c:pt>
                <c:pt idx="2">
                  <c:v>0.10850955948943941</c:v>
                </c:pt>
                <c:pt idx="3">
                  <c:v>-0.13997890969377202</c:v>
                </c:pt>
                <c:pt idx="4">
                  <c:v>-0.3769194648680454</c:v>
                </c:pt>
                <c:pt idx="5">
                  <c:v>-0.60275986932508374</c:v>
                </c:pt>
                <c:pt idx="6">
                  <c:v>-0.81793083089800511</c:v>
                </c:pt>
                <c:pt idx="7">
                  <c:v>-1.0228466743987159</c:v>
                </c:pt>
                <c:pt idx="8">
                  <c:v>-1.2179059858914147</c:v>
                </c:pt>
                <c:pt idx="9">
                  <c:v>-1.4034922300725832</c:v>
                </c:pt>
                <c:pt idx="10">
                  <c:v>-1.5799743419655599</c:v>
                </c:pt>
                <c:pt idx="11">
                  <c:v>-1.7477072940797562</c:v>
                </c:pt>
                <c:pt idx="12">
                  <c:v>-1.9070326401284703</c:v>
                </c:pt>
                <c:pt idx="13">
                  <c:v>-2.0582790363467849</c:v>
                </c:pt>
                <c:pt idx="14">
                  <c:v>-2.201762741401148</c:v>
                </c:pt>
                <c:pt idx="15">
                  <c:v>-2.3377880958347204</c:v>
                </c:pt>
                <c:pt idx="16">
                  <c:v>-2.4666479819475136</c:v>
                </c:pt>
                <c:pt idx="17">
                  <c:v>-2.5886242649680185</c:v>
                </c:pt>
                <c:pt idx="18">
                  <c:v>-2.703988216332184</c:v>
                </c:pt>
                <c:pt idx="19">
                  <c:v>-2.8130009198474522</c:v>
                </c:pt>
                <c:pt idx="20">
                  <c:v>-2.915913661482886</c:v>
                </c:pt>
                <c:pt idx="21">
                  <c:v>-3.0129683034919434</c:v>
                </c:pt>
                <c:pt idx="22">
                  <c:v>-3.1043976435414908</c:v>
                </c:pt>
                <c:pt idx="23">
                  <c:v>-3.1904257594894316</c:v>
                </c:pt>
                <c:pt idx="24">
                  <c:v>-3.2712683404235783</c:v>
                </c:pt>
                <c:pt idx="25">
                  <c:v>-3.3471330045463494</c:v>
                </c:pt>
                <c:pt idx="26">
                  <c:v>-3.4182196044628794</c:v>
                </c:pt>
                <c:pt idx="27">
                  <c:v>-3.4847205204047906</c:v>
                </c:pt>
                <c:pt idx="28">
                  <c:v>-3.5468209418976233</c:v>
                </c:pt>
                <c:pt idx="29">
                  <c:v>-3.6046991383567901</c:v>
                </c:pt>
                <c:pt idx="30">
                  <c:v>-3.6585267190752031</c:v>
                </c:pt>
                <c:pt idx="31">
                  <c:v>-3.7084688830446977</c:v>
                </c:pt>
                <c:pt idx="32">
                  <c:v>-3.7546846590335914</c:v>
                </c:pt>
                <c:pt idx="33">
                  <c:v>-3.7973271363239625</c:v>
                </c:pt>
                <c:pt idx="34">
                  <c:v>-3.8365436864941045</c:v>
                </c:pt>
                <c:pt idx="35">
                  <c:v>-3.872476176614617</c:v>
                </c:pt>
                <c:pt idx="36">
                  <c:v>-3.9052611742103003</c:v>
                </c:pt>
                <c:pt idx="37">
                  <c:v>-3.9350301443244828</c:v>
                </c:pt>
                <c:pt idx="38">
                  <c:v>-3.9619096390076565</c:v>
                </c:pt>
                <c:pt idx="39">
                  <c:v>-3.9860214795382478</c:v>
                </c:pt>
                <c:pt idx="40">
                  <c:v>-4.0074829316699097</c:v>
                </c:pt>
                <c:pt idx="41">
                  <c:v>-4.0264068741869714</c:v>
                </c:pt>
                <c:pt idx="42">
                  <c:v>-4.0429019610374688</c:v>
                </c:pt>
                <c:pt idx="43">
                  <c:v>-4.0570727773016024</c:v>
                </c:pt>
                <c:pt idx="44">
                  <c:v>-4.0690199892424062</c:v>
                </c:pt>
                <c:pt idx="45">
                  <c:v>-4.0788404886747553</c:v>
                </c:pt>
                <c:pt idx="46">
                  <c:v>-4.0866275318789267</c:v>
                </c:pt>
                <c:pt idx="47">
                  <c:v>-4.0924708732751487</c:v>
                </c:pt>
                <c:pt idx="48">
                  <c:v>-4.0964568940665496</c:v>
                </c:pt>
                <c:pt idx="49">
                  <c:v>-4.098668726049036</c:v>
                </c:pt>
                <c:pt idx="50">
                  <c:v>-4.0991863707783933</c:v>
                </c:pt>
                <c:pt idx="51">
                  <c:v>-4.0980868142768152</c:v>
                </c:pt>
                <c:pt idx="52">
                  <c:v>-4.0954441374535513</c:v>
                </c:pt>
                <c:pt idx="53">
                  <c:v>-4.0913296224070015</c:v>
                </c:pt>
                <c:pt idx="54">
                  <c:v>-4.0858118547687088</c:v>
                </c:pt>
                <c:pt idx="55">
                  <c:v>-4.0789568222429988</c:v>
                </c:pt>
                <c:pt idx="56">
                  <c:v>-4.0708280094897145</c:v>
                </c:pt>
                <c:pt idx="57">
                  <c:v>-4.0614864894914451</c:v>
                </c:pt>
                <c:pt idx="58">
                  <c:v>-4.0509910115407637</c:v>
                </c:pt>
                <c:pt idx="59">
                  <c:v>-4.0393980859775871</c:v>
                </c:pt>
                <c:pt idx="60">
                  <c:v>-4.0267620658013215</c:v>
                </c:pt>
                <c:pt idx="61">
                  <c:v>-4.0131352252775319</c:v>
                </c:pt>
                <c:pt idx="62">
                  <c:v>-3.9985678356539189</c:v>
                </c:pt>
                <c:pt idx="63">
                  <c:v>-3.9831082380958152</c:v>
                </c:pt>
                <c:pt idx="64">
                  <c:v>-3.9668029139469478</c:v>
                </c:pt>
                <c:pt idx="65">
                  <c:v>-3.949696552416988</c:v>
                </c:pt>
                <c:pt idx="66">
                  <c:v>-3.9318321157933269</c:v>
                </c:pt>
                <c:pt idx="67">
                  <c:v>-3.913250902270649</c:v>
                </c:pt>
                <c:pt idx="68">
                  <c:v>-3.8939926064881374</c:v>
                </c:pt>
                <c:pt idx="69">
                  <c:v>-3.874095377860574</c:v>
                </c:pt>
                <c:pt idx="70">
                  <c:v>-3.8535958767862222</c:v>
                </c:pt>
                <c:pt idx="71">
                  <c:v>-3.832529328811054</c:v>
                </c:pt>
                <c:pt idx="72">
                  <c:v>-3.8109295768257963</c:v>
                </c:pt>
                <c:pt idx="73">
                  <c:v>-3.7888291313692486</c:v>
                </c:pt>
                <c:pt idx="74">
                  <c:v>-3.7662592191084658</c:v>
                </c:pt>
                <c:pt idx="75">
                  <c:v>-3.7432498295636081</c:v>
                </c:pt>
                <c:pt idx="76">
                  <c:v>-3.7198297601426766</c:v>
                </c:pt>
                <c:pt idx="77">
                  <c:v>-3.6960266595487581</c:v>
                </c:pt>
                <c:pt idx="78">
                  <c:v>-3.6718670696200304</c:v>
                </c:pt>
                <c:pt idx="79">
                  <c:v>-3.6473764656604013</c:v>
                </c:pt>
                <c:pt idx="80">
                  <c:v>-3.6225792953164797</c:v>
                </c:pt>
                <c:pt idx="81">
                  <c:v>-3.5974990160543689</c:v>
                </c:pt>
                <c:pt idx="82">
                  <c:v>-3.5721581312877877</c:v>
                </c:pt>
                <c:pt idx="83">
                  <c:v>-3.5465782252069888</c:v>
                </c:pt>
                <c:pt idx="84">
                  <c:v>-3.5207799963561093</c:v>
                </c:pt>
                <c:pt idx="85">
                  <c:v>-3.494783290004746</c:v>
                </c:pt>
                <c:pt idx="86">
                  <c:v>-3.4686071293577903</c:v>
                </c:pt>
                <c:pt idx="87">
                  <c:v>-3.4422697456459432</c:v>
                </c:pt>
                <c:pt idx="88">
                  <c:v>-3.4157886071376553</c:v>
                </c:pt>
                <c:pt idx="89">
                  <c:v>-3.3891804471117468</c:v>
                </c:pt>
                <c:pt idx="90">
                  <c:v>-3.362461290828477</c:v>
                </c:pt>
                <c:pt idx="91">
                  <c:v>-3.3356464815353828</c:v>
                </c:pt>
                <c:pt idx="92">
                  <c:v>-3.3087507055428773</c:v>
                </c:pt>
                <c:pt idx="93">
                  <c:v>-3.2817880164032704</c:v>
                </c:pt>
                <c:pt idx="94">
                  <c:v>-3.2547718582256149</c:v>
                </c:pt>
                <c:pt idx="95">
                  <c:v>-3.2277150881575807</c:v>
                </c:pt>
                <c:pt idx="96">
                  <c:v>-3.2006299980643926</c:v>
                </c:pt>
                <c:pt idx="97">
                  <c:v>-3.173528335433744</c:v>
                </c:pt>
                <c:pt idx="98">
                  <c:v>-3.1464213235345451</c:v>
                </c:pt>
                <c:pt idx="99">
                  <c:v>-3.1193196808563113</c:v>
                </c:pt>
                <c:pt idx="100">
                  <c:v>-3.0922336398550154</c:v>
                </c:pt>
                <c:pt idx="101">
                  <c:v>-3.0651729650302824</c:v>
                </c:pt>
                <c:pt idx="102">
                  <c:v>-3.0381469703578707</c:v>
                </c:pt>
                <c:pt idx="103">
                  <c:v>-3.0111645361005239</c:v>
                </c:pt>
                <c:pt idx="104">
                  <c:v>-2.9842341250194053</c:v>
                </c:pt>
                <c:pt idx="105">
                  <c:v>-2.9573637980075462</c:v>
                </c:pt>
                <c:pt idx="106">
                  <c:v>-2.9305612291659155</c:v>
                </c:pt>
                <c:pt idx="107">
                  <c:v>-2.9038337203420022</c:v>
                </c:pt>
                <c:pt idx="108">
                  <c:v>-2.8771882151500372</c:v>
                </c:pt>
                <c:pt idx="109">
                  <c:v>-2.8506313124913456</c:v>
                </c:pt>
                <c:pt idx="110">
                  <c:v>-2.824169279592553</c:v>
                </c:pt>
                <c:pt idx="111">
                  <c:v>-2.7978080645788417</c:v>
                </c:pt>
                <c:pt idx="112">
                  <c:v>-2.7715533085987198</c:v>
                </c:pt>
                <c:pt idx="113">
                  <c:v>-2.7454103575162483</c:v>
                </c:pt>
                <c:pt idx="114">
                  <c:v>-2.7193842731860509</c:v>
                </c:pt>
                <c:pt idx="115">
                  <c:v>-2.6934798443259043</c:v>
                </c:pt>
                <c:pt idx="116">
                  <c:v>-2.6677015970011486</c:v>
                </c:pt>
                <c:pt idx="117">
                  <c:v>-2.6420538047346644</c:v>
                </c:pt>
                <c:pt idx="118">
                  <c:v>-2.6165404982556524</c:v>
                </c:pt>
                <c:pt idx="119">
                  <c:v>-2.5911654749000057</c:v>
                </c:pt>
                <c:pt idx="120">
                  <c:v>-2.5659323076745522</c:v>
                </c:pt>
                <c:pt idx="121">
                  <c:v>-2.5408443539970671</c:v>
                </c:pt>
                <c:pt idx="122">
                  <c:v>-2.5159047641234786</c:v>
                </c:pt>
                <c:pt idx="123">
                  <c:v>-2.4911164892733182</c:v>
                </c:pt>
                <c:pt idx="124">
                  <c:v>-2.4664822894640328</c:v>
                </c:pt>
                <c:pt idx="125">
                  <c:v>-2.4420047410644563</c:v>
                </c:pt>
                <c:pt idx="126">
                  <c:v>-2.4176862440772933</c:v>
                </c:pt>
                <c:pt idx="127">
                  <c:v>-2.3935290291601929</c:v>
                </c:pt>
                <c:pt idx="128">
                  <c:v>-2.3695351643945939</c:v>
                </c:pt>
                <c:pt idx="129">
                  <c:v>-2.345706561811232</c:v>
                </c:pt>
                <c:pt idx="130">
                  <c:v>-2.3220449836808603</c:v>
                </c:pt>
                <c:pt idx="131">
                  <c:v>-2.2985520485784425</c:v>
                </c:pt>
                <c:pt idx="132">
                  <c:v>-2.2752292372287952</c:v>
                </c:pt>
                <c:pt idx="133">
                  <c:v>-2.252077898141347</c:v>
                </c:pt>
                <c:pt idx="134">
                  <c:v>-2.2290992530414271</c:v>
                </c:pt>
                <c:pt idx="135">
                  <c:v>-2.2062944021052511</c:v>
                </c:pt>
                <c:pt idx="136">
                  <c:v>-2.1836643290054747</c:v>
                </c:pt>
                <c:pt idx="137">
                  <c:v>-2.1612099057739922</c:v>
                </c:pt>
                <c:pt idx="138">
                  <c:v>-2.1389318974883786</c:v>
                </c:pt>
                <c:pt idx="139">
                  <c:v>-2.1168309667881879</c:v>
                </c:pt>
                <c:pt idx="140">
                  <c:v>-2.094907678227071</c:v>
                </c:pt>
                <c:pt idx="141">
                  <c:v>-2.0731625024664693</c:v>
                </c:pt>
                <c:pt idx="142">
                  <c:v>-2.0515958203164759</c:v>
                </c:pt>
                <c:pt idx="143">
                  <c:v>-2.0302079266291964</c:v>
                </c:pt>
                <c:pt idx="144">
                  <c:v>-2.0089990340498085</c:v>
                </c:pt>
                <c:pt idx="145">
                  <c:v>-1.9879692766303187</c:v>
                </c:pt>
                <c:pt idx="146">
                  <c:v>-1.9671187133108208</c:v>
                </c:pt>
                <c:pt idx="147">
                  <c:v>-1.9464473312729231</c:v>
                </c:pt>
                <c:pt idx="148">
                  <c:v>-1.925955049169837</c:v>
                </c:pt>
                <c:pt idx="149">
                  <c:v>-1.9056417202374454</c:v>
                </c:pt>
                <c:pt idx="150">
                  <c:v>-1.8855071352905413</c:v>
                </c:pt>
                <c:pt idx="151">
                  <c:v>-1.8655510256082715</c:v>
                </c:pt>
                <c:pt idx="152">
                  <c:v>-1.8457730657126774</c:v>
                </c:pt>
                <c:pt idx="153">
                  <c:v>-1.8261728760440903</c:v>
                </c:pt>
                <c:pt idx="154">
                  <c:v>-1.8067500255370115</c:v>
                </c:pt>
                <c:pt idx="155">
                  <c:v>-1.7875040340999722</c:v>
                </c:pt>
                <c:pt idx="156">
                  <c:v>-1.7684343750027567</c:v>
                </c:pt>
                <c:pt idx="157">
                  <c:v>-1.7495404771742453</c:v>
                </c:pt>
                <c:pt idx="158">
                  <c:v>-1.7308217274140281</c:v>
                </c:pt>
                <c:pt idx="159">
                  <c:v>-1.712277472520817</c:v>
                </c:pt>
                <c:pt idx="160">
                  <c:v>-1.6939070213406069</c:v>
                </c:pt>
                <c:pt idx="161">
                  <c:v>-1.6757096467373924</c:v>
                </c:pt>
                <c:pt idx="162">
                  <c:v>-1.6576845874891863</c:v>
                </c:pt>
                <c:pt idx="163">
                  <c:v>-1.6398310501119715</c:v>
                </c:pt>
                <c:pt idx="164">
                  <c:v>-1.6221482106141254</c:v>
                </c:pt>
                <c:pt idx="165">
                  <c:v>-1.60463521618379</c:v>
                </c:pt>
                <c:pt idx="166">
                  <c:v>-1.5872911868115309</c:v>
                </c:pt>
                <c:pt idx="167">
                  <c:v>-1.5701152168505992</c:v>
                </c:pt>
                <c:pt idx="168">
                  <c:v>-1.5531063765169872</c:v>
                </c:pt>
                <c:pt idx="169">
                  <c:v>-1.5362637133314214</c:v>
                </c:pt>
                <c:pt idx="170">
                  <c:v>-1.5195862535053428</c:v>
                </c:pt>
                <c:pt idx="171">
                  <c:v>-1.5030730032728643</c:v>
                </c:pt>
                <c:pt idx="172">
                  <c:v>-1.4867229501706232</c:v>
                </c:pt>
                <c:pt idx="173">
                  <c:v>-1.4705350642673773</c:v>
                </c:pt>
                <c:pt idx="174">
                  <c:v>-1.4545082993451339</c:v>
                </c:pt>
                <c:pt idx="175">
                  <c:v>-1.4386415940335333</c:v>
                </c:pt>
                <c:pt idx="176">
                  <c:v>-1.4229338728991505</c:v>
                </c:pt>
                <c:pt idx="177">
                  <c:v>-1.4073840474913351</c:v>
                </c:pt>
                <c:pt idx="178">
                  <c:v>-1.3919910173461159</c:v>
                </c:pt>
                <c:pt idx="179">
                  <c:v>-1.3767536709496924</c:v>
                </c:pt>
                <c:pt idx="180">
                  <c:v>-1.3616708866629421</c:v>
                </c:pt>
                <c:pt idx="181">
                  <c:v>-1.346741533608345</c:v>
                </c:pt>
                <c:pt idx="182">
                  <c:v>-1.3319644725206805</c:v>
                </c:pt>
                <c:pt idx="183">
                  <c:v>-1.3173385565627698</c:v>
                </c:pt>
                <c:pt idx="184">
                  <c:v>-1.3028626321075558</c:v>
                </c:pt>
                <c:pt idx="185">
                  <c:v>-1.2885355394877056</c:v>
                </c:pt>
                <c:pt idx="186">
                  <c:v>-1.2743561137139012</c:v>
                </c:pt>
                <c:pt idx="187">
                  <c:v>-1.2603231851629828</c:v>
                </c:pt>
                <c:pt idx="188">
                  <c:v>-1.2464355802369849</c:v>
                </c:pt>
                <c:pt idx="189">
                  <c:v>-1.2326921219941531</c:v>
                </c:pt>
                <c:pt idx="190">
                  <c:v>-1.2190916307529509</c:v>
                </c:pt>
                <c:pt idx="191">
                  <c:v>-1.205632924670013</c:v>
                </c:pt>
                <c:pt idx="192">
                  <c:v>-1.192314820293026</c:v>
                </c:pt>
                <c:pt idx="193">
                  <c:v>-1.1791361330894252</c:v>
                </c:pt>
                <c:pt idx="194">
                  <c:v>-1.1660956779517881</c:v>
                </c:pt>
                <c:pt idx="195">
                  <c:v>-1.1531922696807986</c:v>
                </c:pt>
                <c:pt idx="196">
                  <c:v>-1.140424723446567</c:v>
                </c:pt>
                <c:pt idx="197">
                  <c:v>-1.1277918552291388</c:v>
                </c:pt>
                <c:pt idx="198">
                  <c:v>-1.1152924822389125</c:v>
                </c:pt>
                <c:pt idx="199">
                  <c:v>-1.1029254233177548</c:v>
                </c:pt>
                <c:pt idx="200">
                  <c:v>-1.0906894993214724</c:v>
                </c:pt>
                <c:pt idx="201">
                  <c:v>-1.0785835334843703</c:v>
                </c:pt>
                <c:pt idx="202">
                  <c:v>-1.0666063517665443</c:v>
                </c:pt>
                <c:pt idx="203">
                  <c:v>-1.0547567831845395</c:v>
                </c:pt>
                <c:pt idx="204">
                  <c:v>-1.0430336601260057</c:v>
                </c:pt>
                <c:pt idx="205">
                  <c:v>-1.0314358186489476</c:v>
                </c:pt>
                <c:pt idx="206">
                  <c:v>-1.0199620987661275</c:v>
                </c:pt>
                <c:pt idx="207">
                  <c:v>-1.0086113447152021</c:v>
                </c:pt>
                <c:pt idx="208">
                  <c:v>-0.99738240521510269</c:v>
                </c:pt>
                <c:pt idx="209">
                  <c:v>-0.98627413370919736</c:v>
                </c:pt>
                <c:pt idx="210">
                  <c:v>-0.975285388595728</c:v>
                </c:pt>
                <c:pt idx="211">
                  <c:v>-0.96441503344599144</c:v>
                </c:pt>
                <c:pt idx="212">
                  <c:v>-0.95366193721074632</c:v>
                </c:pt>
                <c:pt idx="213">
                  <c:v>-0.94302497441529609</c:v>
                </c:pt>
                <c:pt idx="214">
                  <c:v>-0.93250302534365381</c:v>
                </c:pt>
                <c:pt idx="215">
                  <c:v>-0.92209497621224257</c:v>
                </c:pt>
                <c:pt idx="216">
                  <c:v>-0.91179971933350501</c:v>
                </c:pt>
                <c:pt idx="217">
                  <c:v>-0.90161615326983247</c:v>
                </c:pt>
                <c:pt idx="218">
                  <c:v>-0.89154318297816859</c:v>
                </c:pt>
                <c:pt idx="219">
                  <c:v>-0.88157971994566875</c:v>
                </c:pt>
                <c:pt idx="220">
                  <c:v>-0.87172468231674394</c:v>
                </c:pt>
                <c:pt idx="221">
                  <c:v>-0.86197699501184888</c:v>
                </c:pt>
                <c:pt idx="222">
                  <c:v>-0.85233558983831936</c:v>
                </c:pt>
                <c:pt idx="223">
                  <c:v>-0.84279940559357747</c:v>
                </c:pt>
                <c:pt idx="224">
                  <c:v>-0.83336738816101608</c:v>
                </c:pt>
                <c:pt idx="225">
                  <c:v>-0.82403849059884149</c:v>
                </c:pt>
                <c:pt idx="226">
                  <c:v>-0.81481167322216141</c:v>
                </c:pt>
                <c:pt idx="227">
                  <c:v>-0.8056859036785885</c:v>
                </c:pt>
                <c:pt idx="228">
                  <c:v>-0.79666015701762627</c:v>
                </c:pt>
                <c:pt idx="229">
                  <c:v>-0.78773341575407374</c:v>
                </c:pt>
                <c:pt idx="230">
                  <c:v>-0.77890466992570906</c:v>
                </c:pt>
                <c:pt idx="231">
                  <c:v>-0.77017291714548419</c:v>
                </c:pt>
                <c:pt idx="232">
                  <c:v>-0.76153716264843818</c:v>
                </c:pt>
                <c:pt idx="233">
                  <c:v>-0.75299641933357808</c:v>
                </c:pt>
                <c:pt idx="234">
                  <c:v>-0.74454970780090879</c:v>
                </c:pt>
                <c:pt idx="235">
                  <c:v>-0.73619605638382846</c:v>
                </c:pt>
                <c:pt idx="236">
                  <c:v>-0.72793450117708824</c:v>
                </c:pt>
                <c:pt idx="237">
                  <c:v>-0.71976408606049236</c:v>
                </c:pt>
                <c:pt idx="238">
                  <c:v>-0.71168386271852846</c:v>
                </c:pt>
                <c:pt idx="239">
                  <c:v>-0.70369289065610652</c:v>
                </c:pt>
                <c:pt idx="240">
                  <c:v>-0.69579023721055977</c:v>
                </c:pt>
                <c:pt idx="241">
                  <c:v>-0.68797497756008874</c:v>
                </c:pt>
                <c:pt idx="242">
                  <c:v>-0.68024619472879133</c:v>
                </c:pt>
                <c:pt idx="243">
                  <c:v>-0.67260297958843906</c:v>
                </c:pt>
                <c:pt idx="244">
                  <c:v>-0.66504443085713416</c:v>
                </c:pt>
                <c:pt idx="245">
                  <c:v>-0.65756965509500154</c:v>
                </c:pt>
                <c:pt idx="246">
                  <c:v>-0.65017776669703486</c:v>
                </c:pt>
                <c:pt idx="247">
                  <c:v>-0.64286788788324134</c:v>
                </c:pt>
                <c:pt idx="248">
                  <c:v>-0.63563914868620086</c:v>
                </c:pt>
                <c:pt idx="249">
                  <c:v>-0.62849068693616494</c:v>
                </c:pt>
                <c:pt idx="250">
                  <c:v>-0.62142164824380408</c:v>
                </c:pt>
                <c:pt idx="251">
                  <c:v>-0.61443118598073132</c:v>
                </c:pt>
                <c:pt idx="252">
                  <c:v>-0.60751846125788911</c:v>
                </c:pt>
                <c:pt idx="253">
                  <c:v>-0.60068264290191875</c:v>
                </c:pt>
                <c:pt idx="254">
                  <c:v>-0.59392290742960752</c:v>
                </c:pt>
                <c:pt idx="255">
                  <c:v>-0.58723843902050554</c:v>
                </c:pt>
                <c:pt idx="256">
                  <c:v>-0.58062842948781379</c:v>
                </c:pt>
                <c:pt idx="257">
                  <c:v>-0.5740920782476191</c:v>
                </c:pt>
                <c:pt idx="258">
                  <c:v>-0.56762859228657692</c:v>
                </c:pt>
                <c:pt idx="259">
                  <c:v>-0.56123718612811191</c:v>
                </c:pt>
                <c:pt idx="260">
                  <c:v>-0.55491708179723709</c:v>
                </c:pt>
                <c:pt idx="261">
                  <c:v>-0.54866750878400661</c:v>
                </c:pt>
                <c:pt idx="262">
                  <c:v>-0.5424877040057795</c:v>
                </c:pt>
                <c:pt idx="263">
                  <c:v>-0.53637691176826796</c:v>
                </c:pt>
                <c:pt idx="264">
                  <c:v>-0.53033438372549402</c:v>
                </c:pt>
                <c:pt idx="265">
                  <c:v>-0.52435937883867023</c:v>
                </c:pt>
                <c:pt idx="266">
                  <c:v>-0.51845116333414909</c:v>
                </c:pt>
                <c:pt idx="267">
                  <c:v>-0.51260901066040832</c:v>
                </c:pt>
                <c:pt idx="268">
                  <c:v>-0.50683220144420582</c:v>
                </c:pt>
                <c:pt idx="269">
                  <c:v>-0.50112002344588147</c:v>
                </c:pt>
                <c:pt idx="270">
                  <c:v>-0.4954717715139626</c:v>
                </c:pt>
                <c:pt idx="271">
                  <c:v>-0.48988674753902195</c:v>
                </c:pt>
                <c:pt idx="272">
                  <c:v>-0.48436426040691205</c:v>
                </c:pt>
                <c:pt idx="273">
                  <c:v>-0.47890362595135605</c:v>
                </c:pt>
                <c:pt idx="274">
                  <c:v>-0.47350416690603014</c:v>
                </c:pt>
                <c:pt idx="275">
                  <c:v>-0.4681652128560802</c:v>
                </c:pt>
                <c:pt idx="276">
                  <c:v>-0.46288610018920867</c:v>
                </c:pt>
                <c:pt idx="277">
                  <c:v>-0.45766617204627241</c:v>
                </c:pt>
                <c:pt idx="278">
                  <c:v>-0.45250477827154467</c:v>
                </c:pt>
                <c:pt idx="279">
                  <c:v>-0.44740127536257351</c:v>
                </c:pt>
                <c:pt idx="280">
                  <c:v>-0.44235502641975</c:v>
                </c:pt>
                <c:pt idx="281">
                  <c:v>-0.43736540109554439</c:v>
                </c:pt>
                <c:pt idx="282">
                  <c:v>-0.43243177554353601</c:v>
                </c:pt>
                <c:pt idx="283">
                  <c:v>-0.42755353236719201</c:v>
                </c:pt>
                <c:pt idx="284">
                  <c:v>-0.42273006056843976</c:v>
                </c:pt>
                <c:pt idx="285">
                  <c:v>-0.41796075549609918</c:v>
                </c:pt>
                <c:pt idx="286">
                  <c:v>-0.4132450187941486</c:v>
                </c:pt>
                <c:pt idx="287">
                  <c:v>-0.4085822583499169</c:v>
                </c:pt>
                <c:pt idx="288">
                  <c:v>-0.40397188824213892</c:v>
                </c:pt>
                <c:pt idx="289">
                  <c:v>-0.39941332868898427</c:v>
                </c:pt>
                <c:pt idx="290">
                  <c:v>-0.39490600599602477</c:v>
                </c:pt>
                <c:pt idx="291">
                  <c:v>-0.39044935250420776</c:v>
                </c:pt>
                <c:pt idx="292">
                  <c:v>-0.38604280653780054</c:v>
                </c:pt>
                <c:pt idx="293">
                  <c:v>-0.38168581235237892</c:v>
                </c:pt>
                <c:pt idx="294">
                  <c:v>-0.37737782008284387</c:v>
                </c:pt>
                <c:pt idx="295">
                  <c:v>-0.37311828569152466</c:v>
                </c:pt>
                <c:pt idx="296">
                  <c:v>-0.36890667091632112</c:v>
                </c:pt>
                <c:pt idx="297">
                  <c:v>-0.36474244321896809</c:v>
                </c:pt>
                <c:pt idx="298">
                  <c:v>-0.36062507573339259</c:v>
                </c:pt>
                <c:pt idx="299">
                  <c:v>-0.35655404721422307</c:v>
                </c:pt>
                <c:pt idx="300">
                  <c:v>-0.35252884198539897</c:v>
                </c:pt>
                <c:pt idx="301">
                  <c:v>-0.34854894988896673</c:v>
                </c:pt>
                <c:pt idx="302">
                  <c:v>-0.34461386623401574</c:v>
                </c:pt>
                <c:pt idx="303">
                  <c:v>-0.34072309174582643</c:v>
                </c:pt>
                <c:pt idx="304">
                  <c:v>-0.33687613251516774</c:v>
                </c:pt>
                <c:pt idx="305">
                  <c:v>-0.33307249994782762</c:v>
                </c:pt>
                <c:pt idx="306">
                  <c:v>-0.32931171071433213</c:v>
                </c:pt>
                <c:pt idx="307">
                  <c:v>-0.32559328669991733</c:v>
                </c:pt>
                <c:pt idx="308">
                  <c:v>-0.32191675495469291</c:v>
                </c:pt>
                <c:pt idx="309">
                  <c:v>-0.31828164764407646</c:v>
                </c:pt>
                <c:pt idx="310">
                  <c:v>-0.31468750199946188</c:v>
                </c:pt>
                <c:pt idx="311">
                  <c:v>-0.31113386026915268</c:v>
                </c:pt>
                <c:pt idx="312">
                  <c:v>-0.30762026966954858</c:v>
                </c:pt>
                <c:pt idx="313">
                  <c:v>-0.30414628233661695</c:v>
                </c:pt>
                <c:pt idx="314">
                  <c:v>-0.30071145527762877</c:v>
                </c:pt>
                <c:pt idx="315">
                  <c:v>-0.29731535032318818</c:v>
                </c:pt>
                <c:pt idx="316">
                  <c:v>-0.29395753407954772</c:v>
                </c:pt>
                <c:pt idx="317">
                  <c:v>-0.29063757788121969</c:v>
                </c:pt>
                <c:pt idx="318">
                  <c:v>-0.28735505774388787</c:v>
                </c:pt>
                <c:pt idx="319">
                  <c:v>-0.28410955431762569</c:v>
                </c:pt>
                <c:pt idx="320">
                  <c:v>-0.2809006528404222</c:v>
                </c:pt>
                <c:pt idx="321">
                  <c:v>-0.27772794309202337</c:v>
                </c:pt>
                <c:pt idx="322">
                  <c:v>-0.27459101934809077</c:v>
                </c:pt>
                <c:pt idx="323">
                  <c:v>-0.27148948033468068</c:v>
                </c:pt>
                <c:pt idx="324">
                  <c:v>-0.26842292918304939</c:v>
                </c:pt>
                <c:pt idx="325">
                  <c:v>-0.26539097338478196</c:v>
                </c:pt>
                <c:pt idx="326">
                  <c:v>-0.26239322474725801</c:v>
                </c:pt>
                <c:pt idx="327">
                  <c:v>-0.25942929934944042</c:v>
                </c:pt>
                <c:pt idx="328">
                  <c:v>-0.25649881749800935</c:v>
                </c:pt>
                <c:pt idx="329">
                  <c:v>-0.25360140368382328</c:v>
                </c:pt>
                <c:pt idx="330">
                  <c:v>-0.25073668653872561</c:v>
                </c:pt>
                <c:pt idx="331">
                  <c:v>-0.24790429879268747</c:v>
                </c:pt>
                <c:pt idx="332">
                  <c:v>-0.24510387723129318</c:v>
                </c:pt>
                <c:pt idx="333">
                  <c:v>-0.24233506265356827</c:v>
                </c:pt>
                <c:pt idx="334">
                  <c:v>-0.23959749983015033</c:v>
                </c:pt>
                <c:pt idx="335">
                  <c:v>-0.2368908374618047</c:v>
                </c:pt>
                <c:pt idx="336">
                  <c:v>-0.23421472813828509</c:v>
                </c:pt>
                <c:pt idx="337">
                  <c:v>-0.23156882829753908</c:v>
                </c:pt>
                <c:pt idx="338">
                  <c:v>-0.22895279818526026</c:v>
                </c:pt>
                <c:pt idx="339">
                  <c:v>-0.22636630181478484</c:v>
                </c:pt>
                <c:pt idx="340">
                  <c:v>-0.22380900692733402</c:v>
                </c:pt>
                <c:pt idx="341">
                  <c:v>-0.22128058495260583</c:v>
                </c:pt>
                <c:pt idx="342">
                  <c:v>-0.21878071096970525</c:v>
                </c:pt>
                <c:pt idx="343">
                  <c:v>-0.216309063668428</c:v>
                </c:pt>
                <c:pt idx="344">
                  <c:v>-0.2138653253108804</c:v>
                </c:pt>
                <c:pt idx="345">
                  <c:v>-0.21144918169345034</c:v>
                </c:pt>
                <c:pt idx="346">
                  <c:v>-0.20906032210911779</c:v>
                </c:pt>
                <c:pt idx="347">
                  <c:v>-0.2066984393101079</c:v>
                </c:pt>
                <c:pt idx="348">
                  <c:v>-0.20436322947088709</c:v>
                </c:pt>
                <c:pt idx="349">
                  <c:v>-0.20205439215149876</c:v>
                </c:pt>
                <c:pt idx="350">
                  <c:v>-0.19977163026123848</c:v>
                </c:pt>
                <c:pt idx="351">
                  <c:v>-0.19751465002266821</c:v>
                </c:pt>
                <c:pt idx="352">
                  <c:v>-0.19528316093596657</c:v>
                </c:pt>
                <c:pt idx="353">
                  <c:v>-0.19307687574361551</c:v>
                </c:pt>
                <c:pt idx="354">
                  <c:v>-0.19089551039542144</c:v>
                </c:pt>
                <c:pt idx="355">
                  <c:v>-0.18873878401386779</c:v>
                </c:pt>
                <c:pt idx="356">
                  <c:v>-0.18660641885980253</c:v>
                </c:pt>
                <c:pt idx="357">
                  <c:v>-0.1844981402984493</c:v>
                </c:pt>
                <c:pt idx="358">
                  <c:v>-0.18241367676575451</c:v>
                </c:pt>
                <c:pt idx="359">
                  <c:v>-0.18035275973505244</c:v>
                </c:pt>
                <c:pt idx="360">
                  <c:v>-0.17831512368406313</c:v>
                </c:pt>
                <c:pt idx="361">
                  <c:v>-0.17630050606220568</c:v>
                </c:pt>
                <c:pt idx="362">
                  <c:v>-0.17430864725823939</c:v>
                </c:pt>
                <c:pt idx="363">
                  <c:v>-0.17233929056821748</c:v>
                </c:pt>
                <c:pt idx="364">
                  <c:v>-0.1703921821637637</c:v>
                </c:pt>
                <c:pt idx="365">
                  <c:v>-0.16846707106066086</c:v>
                </c:pt>
                <c:pt idx="366">
                  <c:v>-0.16656370908775339</c:v>
                </c:pt>
                <c:pt idx="367">
                  <c:v>-0.16468185085616116</c:v>
                </c:pt>
                <c:pt idx="368">
                  <c:v>-0.16282125372880288</c:v>
                </c:pt>
                <c:pt idx="369">
                  <c:v>-0.16098167779022582</c:v>
                </c:pt>
                <c:pt idx="370">
                  <c:v>-0.15916288581674126</c:v>
                </c:pt>
                <c:pt idx="371">
                  <c:v>-0.15736464324686208</c:v>
                </c:pt>
                <c:pt idx="372">
                  <c:v>-0.15558671815204078</c:v>
                </c:pt>
                <c:pt idx="373">
                  <c:v>-0.1538288812077083</c:v>
                </c:pt>
                <c:pt idx="374">
                  <c:v>-0.15209090566460479</c:v>
                </c:pt>
                <c:pt idx="375">
                  <c:v>-0.15037256732040979</c:v>
                </c:pt>
                <c:pt idx="376">
                  <c:v>-0.14867364449165857</c:v>
                </c:pt>
                <c:pt idx="377">
                  <c:v>-0.14699391798595393</c:v>
                </c:pt>
                <c:pt idx="378">
                  <c:v>-0.14533317107445973</c:v>
                </c:pt>
                <c:pt idx="379">
                  <c:v>-0.14369118946468454</c:v>
                </c:pt>
                <c:pt idx="380">
                  <c:v>-0.14206776127354356</c:v>
                </c:pt>
                <c:pt idx="381">
                  <c:v>-0.14046267700070572</c:v>
                </c:pt>
                <c:pt idx="382">
                  <c:v>-0.13887572950221388</c:v>
                </c:pt>
                <c:pt idx="383">
                  <c:v>-0.13730671396438643</c:v>
                </c:pt>
                <c:pt idx="384">
                  <c:v>-0.13575542787798747</c:v>
                </c:pt>
                <c:pt idx="385">
                  <c:v>-0.13422167101267232</c:v>
                </c:pt>
                <c:pt idx="386">
                  <c:v>-0.13270524539169973</c:v>
                </c:pt>
                <c:pt idx="387">
                  <c:v>-0.13120595526691181</c:v>
                </c:pt>
                <c:pt idx="388">
                  <c:v>-0.1297236070939782</c:v>
                </c:pt>
                <c:pt idx="389">
                  <c:v>-0.12825800950790181</c:v>
                </c:pt>
                <c:pt idx="390">
                  <c:v>-0.12680897329878649</c:v>
                </c:pt>
                <c:pt idx="391">
                  <c:v>-0.12537631138785851</c:v>
                </c:pt>
                <c:pt idx="392">
                  <c:v>-0.12395983880374786</c:v>
                </c:pt>
                <c:pt idx="393">
                  <c:v>-0.12255937265901783</c:v>
                </c:pt>
                <c:pt idx="394">
                  <c:v>-0.12117473212694996</c:v>
                </c:pt>
                <c:pt idx="395">
                  <c:v>-0.11980573841857249</c:v>
                </c:pt>
                <c:pt idx="396">
                  <c:v>-0.11845221475994</c:v>
                </c:pt>
                <c:pt idx="397">
                  <c:v>-0.11711398636965194</c:v>
                </c:pt>
                <c:pt idx="398">
                  <c:v>-0.11579088043661716</c:v>
                </c:pt>
                <c:pt idx="399">
                  <c:v>-0.11448272609805404</c:v>
                </c:pt>
                <c:pt idx="400">
                  <c:v>-0.11318935441773058</c:v>
                </c:pt>
                <c:pt idx="401">
                  <c:v>-0.11191059836443765</c:v>
                </c:pt>
                <c:pt idx="402">
                  <c:v>-0.11064629279069541</c:v>
                </c:pt>
                <c:pt idx="403">
                  <c:v>-0.10939627441169009</c:v>
                </c:pt>
                <c:pt idx="404">
                  <c:v>-0.10816038178443867</c:v>
                </c:pt>
                <c:pt idx="405">
                  <c:v>-0.1069384552871805</c:v>
                </c:pt>
                <c:pt idx="406">
                  <c:v>-0.10573033709899134</c:v>
                </c:pt>
                <c:pt idx="407">
                  <c:v>-0.10453587117961992</c:v>
                </c:pt>
                <c:pt idx="408">
                  <c:v>-0.10335490324954401</c:v>
                </c:pt>
                <c:pt idx="409">
                  <c:v>-0.10218728077024339</c:v>
                </c:pt>
                <c:pt idx="410">
                  <c:v>-0.10103285292468789</c:v>
                </c:pt>
                <c:pt idx="411">
                  <c:v>-9.9891470598039669E-2</c:v>
                </c:pt>
                <c:pt idx="412">
                  <c:v>-9.8762986358564245E-2</c:v>
                </c:pt>
                <c:pt idx="413">
                  <c:v>-9.7647254438752981E-2</c:v>
                </c:pt>
                <c:pt idx="414">
                  <c:v>-9.6544130716649565E-2</c:v>
                </c:pt>
                <c:pt idx="415">
                  <c:v>-9.5453472697384356E-2</c:v>
                </c:pt>
                <c:pt idx="416">
                  <c:v>-9.4375139494907459E-2</c:v>
                </c:pt>
                <c:pt idx="417">
                  <c:v>-9.3308991813926143E-2</c:v>
                </c:pt>
                <c:pt idx="418">
                  <c:v>-9.2254891932038632E-2</c:v>
                </c:pt>
                <c:pt idx="419">
                  <c:v>-9.121270368206455E-2</c:v>
                </c:pt>
                <c:pt idx="420">
                  <c:v>-9.0182292434570627E-2</c:v>
                </c:pt>
                <c:pt idx="421">
                  <c:v>-8.9163525080588446E-2</c:v>
                </c:pt>
                <c:pt idx="422">
                  <c:v>-8.8156270014522836E-2</c:v>
                </c:pt>
                <c:pt idx="423">
                  <c:v>-8.7160397117248822E-2</c:v>
                </c:pt>
                <c:pt idx="424">
                  <c:v>-8.6175777739395387E-2</c:v>
                </c:pt>
                <c:pt idx="425">
                  <c:v>-8.5202284684813709E-2</c:v>
                </c:pt>
                <c:pt idx="426">
                  <c:v>-8.4239792194228447E-2</c:v>
                </c:pt>
                <c:pt idx="427">
                  <c:v>-8.3288175929069452E-2</c:v>
                </c:pt>
                <c:pt idx="428">
                  <c:v>-8.2347312955483878E-2</c:v>
                </c:pt>
                <c:pt idx="429">
                  <c:v>-8.1417081728522731E-2</c:v>
                </c:pt>
                <c:pt idx="430">
                  <c:v>-8.0497362076506415E-2</c:v>
                </c:pt>
                <c:pt idx="431">
                  <c:v>-7.9588035185559985E-2</c:v>
                </c:pt>
                <c:pt idx="432">
                  <c:v>-7.86889835843229E-2</c:v>
                </c:pt>
                <c:pt idx="433">
                  <c:v>-7.7800091128827131E-2</c:v>
                </c:pt>
                <c:pt idx="434">
                  <c:v>-7.69212429875437E-2</c:v>
                </c:pt>
                <c:pt idx="435">
                  <c:v>-7.6052325626595502E-2</c:v>
                </c:pt>
                <c:pt idx="436">
                  <c:v>-7.5193226795134571E-2</c:v>
                </c:pt>
                <c:pt idx="437">
                  <c:v>-7.4343835510882153E-2</c:v>
                </c:pt>
                <c:pt idx="438">
                  <c:v>-7.3504042045829762E-2</c:v>
                </c:pt>
                <c:pt idx="439">
                  <c:v>-7.2673737912099606E-2</c:v>
                </c:pt>
                <c:pt idx="440">
                  <c:v>-7.1852815847962506E-2</c:v>
                </c:pt>
                <c:pt idx="441">
                  <c:v>-7.1041169804011914E-2</c:v>
                </c:pt>
                <c:pt idx="442">
                  <c:v>-7.0238694929491793E-2</c:v>
                </c:pt>
                <c:pt idx="443">
                  <c:v>-6.9445287558778226E-2</c:v>
                </c:pt>
                <c:pt idx="444">
                  <c:v>-6.8660845198009759E-2</c:v>
                </c:pt>
                <c:pt idx="445">
                  <c:v>-6.7885266511870129E-2</c:v>
                </c:pt>
                <c:pt idx="446">
                  <c:v>-6.7118451310515692E-2</c:v>
                </c:pt>
                <c:pt idx="447">
                  <c:v>-6.6360300536651151E-2</c:v>
                </c:pt>
                <c:pt idx="448">
                  <c:v>-6.5610716252748932E-2</c:v>
                </c:pt>
                <c:pt idx="449">
                  <c:v>-6.4869601628411558E-2</c:v>
                </c:pt>
                <c:pt idx="450">
                  <c:v>-6.4136860927875711E-2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0.64201081286735118</c:v>
                </c:pt>
                <c:pt idx="1">
                  <c:v>0.36901146336873936</c:v>
                </c:pt>
                <c:pt idx="2">
                  <c:v>0.10850955948943941</c:v>
                </c:pt>
                <c:pt idx="3">
                  <c:v>-0.13997890969377202</c:v>
                </c:pt>
                <c:pt idx="4">
                  <c:v>-0.3769194648680454</c:v>
                </c:pt>
                <c:pt idx="5">
                  <c:v>-0.60275986932508374</c:v>
                </c:pt>
                <c:pt idx="6">
                  <c:v>-0.81793083089800511</c:v>
                </c:pt>
                <c:pt idx="7">
                  <c:v>-1.0228466743987159</c:v>
                </c:pt>
                <c:pt idx="8">
                  <c:v>-1.2179059858914147</c:v>
                </c:pt>
                <c:pt idx="9">
                  <c:v>-1.4034922300725832</c:v>
                </c:pt>
                <c:pt idx="10">
                  <c:v>-1.5799743419655599</c:v>
                </c:pt>
                <c:pt idx="11">
                  <c:v>-1.7477072940797562</c:v>
                </c:pt>
                <c:pt idx="12">
                  <c:v>-1.9070326401284703</c:v>
                </c:pt>
                <c:pt idx="13">
                  <c:v>-2.0582790363467849</c:v>
                </c:pt>
                <c:pt idx="14">
                  <c:v>-2.201762741401148</c:v>
                </c:pt>
                <c:pt idx="15">
                  <c:v>-2.3377880958347204</c:v>
                </c:pt>
                <c:pt idx="16">
                  <c:v>-2.4666479819475136</c:v>
                </c:pt>
                <c:pt idx="17">
                  <c:v>-2.5886242649680185</c:v>
                </c:pt>
                <c:pt idx="18">
                  <c:v>-2.703988216332184</c:v>
                </c:pt>
                <c:pt idx="19">
                  <c:v>-2.8130009198474522</c:v>
                </c:pt>
                <c:pt idx="20">
                  <c:v>-2.915913661482886</c:v>
                </c:pt>
                <c:pt idx="21">
                  <c:v>-3.0129683034919434</c:v>
                </c:pt>
                <c:pt idx="22">
                  <c:v>-3.1043976435414908</c:v>
                </c:pt>
                <c:pt idx="23">
                  <c:v>-3.1904257594894316</c:v>
                </c:pt>
                <c:pt idx="24">
                  <c:v>-3.2712683404235783</c:v>
                </c:pt>
                <c:pt idx="25">
                  <c:v>-3.3471330045463494</c:v>
                </c:pt>
                <c:pt idx="26">
                  <c:v>-3.4182196044628794</c:v>
                </c:pt>
                <c:pt idx="27">
                  <c:v>-3.4847205204047906</c:v>
                </c:pt>
                <c:pt idx="28">
                  <c:v>-3.5468209418976233</c:v>
                </c:pt>
                <c:pt idx="29">
                  <c:v>-3.6046991383567901</c:v>
                </c:pt>
                <c:pt idx="30">
                  <c:v>-3.6585267190752031</c:v>
                </c:pt>
                <c:pt idx="31">
                  <c:v>-3.7084688830446977</c:v>
                </c:pt>
                <c:pt idx="32">
                  <c:v>-3.7546846590335914</c:v>
                </c:pt>
                <c:pt idx="33">
                  <c:v>-3.7973271363239625</c:v>
                </c:pt>
                <c:pt idx="34">
                  <c:v>-3.8365436864941045</c:v>
                </c:pt>
                <c:pt idx="35">
                  <c:v>-3.872476176614617</c:v>
                </c:pt>
                <c:pt idx="36">
                  <c:v>-3.9052611742103003</c:v>
                </c:pt>
                <c:pt idx="37">
                  <c:v>-3.9350301443244828</c:v>
                </c:pt>
                <c:pt idx="38">
                  <c:v>-3.9619096390076565</c:v>
                </c:pt>
                <c:pt idx="39">
                  <c:v>-3.9860214795382478</c:v>
                </c:pt>
                <c:pt idx="40">
                  <c:v>-4.0074829316699097</c:v>
                </c:pt>
                <c:pt idx="41">
                  <c:v>-4.0264068741869714</c:v>
                </c:pt>
                <c:pt idx="42">
                  <c:v>-4.0429019610374688</c:v>
                </c:pt>
                <c:pt idx="43">
                  <c:v>-4.0570727773016024</c:v>
                </c:pt>
                <c:pt idx="44">
                  <c:v>-4.0690199892424062</c:v>
                </c:pt>
                <c:pt idx="45">
                  <c:v>-4.0788404886747553</c:v>
                </c:pt>
                <c:pt idx="46">
                  <c:v>-4.0866275318789267</c:v>
                </c:pt>
                <c:pt idx="47">
                  <c:v>-4.0924708732751487</c:v>
                </c:pt>
                <c:pt idx="48">
                  <c:v>-4.0964568940665496</c:v>
                </c:pt>
                <c:pt idx="49">
                  <c:v>-4.098668726049036</c:v>
                </c:pt>
                <c:pt idx="50">
                  <c:v>-4.0991863707783933</c:v>
                </c:pt>
                <c:pt idx="51">
                  <c:v>-4.0980868142768152</c:v>
                </c:pt>
                <c:pt idx="52">
                  <c:v>-4.0954441374535513</c:v>
                </c:pt>
                <c:pt idx="53">
                  <c:v>-4.0913296224070015</c:v>
                </c:pt>
                <c:pt idx="54">
                  <c:v>-4.0858118547687088</c:v>
                </c:pt>
                <c:pt idx="55">
                  <c:v>-4.0789568222429988</c:v>
                </c:pt>
                <c:pt idx="56">
                  <c:v>-4.0708280094897145</c:v>
                </c:pt>
                <c:pt idx="57">
                  <c:v>-4.0614864894914451</c:v>
                </c:pt>
                <c:pt idx="58">
                  <c:v>-4.0509910115407637</c:v>
                </c:pt>
                <c:pt idx="59">
                  <c:v>-4.0393980859775871</c:v>
                </c:pt>
                <c:pt idx="60">
                  <c:v>-4.0267620658013215</c:v>
                </c:pt>
                <c:pt idx="61">
                  <c:v>-4.0131352252775319</c:v>
                </c:pt>
                <c:pt idx="62">
                  <c:v>-3.9985678356539189</c:v>
                </c:pt>
                <c:pt idx="63">
                  <c:v>-3.9831082380958152</c:v>
                </c:pt>
                <c:pt idx="64">
                  <c:v>-3.9668029139469478</c:v>
                </c:pt>
                <c:pt idx="65">
                  <c:v>-3.949696552416988</c:v>
                </c:pt>
                <c:pt idx="66">
                  <c:v>-3.9318321157933269</c:v>
                </c:pt>
                <c:pt idx="67">
                  <c:v>-3.913250902270649</c:v>
                </c:pt>
                <c:pt idx="68">
                  <c:v>-3.8939926064881374</c:v>
                </c:pt>
                <c:pt idx="69">
                  <c:v>-3.874095377860574</c:v>
                </c:pt>
                <c:pt idx="70">
                  <c:v>-3.8535958767862222</c:v>
                </c:pt>
                <c:pt idx="71">
                  <c:v>-3.832529328811054</c:v>
                </c:pt>
                <c:pt idx="72">
                  <c:v>-3.8109295768257963</c:v>
                </c:pt>
                <c:pt idx="73">
                  <c:v>-3.7888291313692486</c:v>
                </c:pt>
                <c:pt idx="74">
                  <c:v>-3.7662592191084658</c:v>
                </c:pt>
                <c:pt idx="75">
                  <c:v>-3.7432498295636081</c:v>
                </c:pt>
                <c:pt idx="76">
                  <c:v>-3.7198297601426766</c:v>
                </c:pt>
                <c:pt idx="77">
                  <c:v>-3.6960266595487581</c:v>
                </c:pt>
                <c:pt idx="78">
                  <c:v>-3.6718670696200304</c:v>
                </c:pt>
                <c:pt idx="79">
                  <c:v>-3.6473764656604013</c:v>
                </c:pt>
                <c:pt idx="80">
                  <c:v>-3.6225792953164797</c:v>
                </c:pt>
                <c:pt idx="81">
                  <c:v>-3.5974990160543689</c:v>
                </c:pt>
                <c:pt idx="82">
                  <c:v>-3.5721581312877877</c:v>
                </c:pt>
                <c:pt idx="83">
                  <c:v>-3.5465782252069888</c:v>
                </c:pt>
                <c:pt idx="84">
                  <c:v>-3.5207799963561093</c:v>
                </c:pt>
                <c:pt idx="85">
                  <c:v>-3.494783290004746</c:v>
                </c:pt>
                <c:pt idx="86">
                  <c:v>-3.4686071293577903</c:v>
                </c:pt>
                <c:pt idx="87">
                  <c:v>-3.4422697456459432</c:v>
                </c:pt>
                <c:pt idx="88">
                  <c:v>-3.4157886071376553</c:v>
                </c:pt>
                <c:pt idx="89">
                  <c:v>-3.3891804471117468</c:v>
                </c:pt>
                <c:pt idx="90">
                  <c:v>-3.362461290828477</c:v>
                </c:pt>
                <c:pt idx="91">
                  <c:v>-3.3356464815353828</c:v>
                </c:pt>
                <c:pt idx="92">
                  <c:v>-3.3087507055428773</c:v>
                </c:pt>
                <c:pt idx="93">
                  <c:v>-3.2817880164032704</c:v>
                </c:pt>
                <c:pt idx="94">
                  <c:v>-3.2547718582256149</c:v>
                </c:pt>
                <c:pt idx="95">
                  <c:v>-3.2277150881575807</c:v>
                </c:pt>
                <c:pt idx="96">
                  <c:v>-3.2006299980643926</c:v>
                </c:pt>
                <c:pt idx="97">
                  <c:v>-3.173528335433744</c:v>
                </c:pt>
                <c:pt idx="98">
                  <c:v>-3.1464213235345451</c:v>
                </c:pt>
                <c:pt idx="99">
                  <c:v>-3.1193196808563113</c:v>
                </c:pt>
                <c:pt idx="100">
                  <c:v>-3.0922336398550154</c:v>
                </c:pt>
                <c:pt idx="101">
                  <c:v>-3.0651729650302824</c:v>
                </c:pt>
                <c:pt idx="102">
                  <c:v>-3.0381469703578707</c:v>
                </c:pt>
                <c:pt idx="103">
                  <c:v>-3.0111645361005239</c:v>
                </c:pt>
                <c:pt idx="104">
                  <c:v>-2.9842341250194053</c:v>
                </c:pt>
                <c:pt idx="105">
                  <c:v>-2.9573637980075462</c:v>
                </c:pt>
                <c:pt idx="106">
                  <c:v>-2.9305612291659155</c:v>
                </c:pt>
                <c:pt idx="107">
                  <c:v>-2.9038337203420022</c:v>
                </c:pt>
                <c:pt idx="108">
                  <c:v>-2.8771882151500372</c:v>
                </c:pt>
                <c:pt idx="109">
                  <c:v>-2.8506313124913456</c:v>
                </c:pt>
                <c:pt idx="110">
                  <c:v>-2.824169279592553</c:v>
                </c:pt>
                <c:pt idx="111">
                  <c:v>-2.7978080645788417</c:v>
                </c:pt>
                <c:pt idx="112">
                  <c:v>-2.7715533085987198</c:v>
                </c:pt>
                <c:pt idx="113">
                  <c:v>-2.7454103575162483</c:v>
                </c:pt>
                <c:pt idx="114">
                  <c:v>-2.7193842731860509</c:v>
                </c:pt>
                <c:pt idx="115">
                  <c:v>-2.6934798443259043</c:v>
                </c:pt>
                <c:pt idx="116">
                  <c:v>-2.6677015970011486</c:v>
                </c:pt>
                <c:pt idx="117">
                  <c:v>-2.6420538047346644</c:v>
                </c:pt>
                <c:pt idx="118">
                  <c:v>-2.6165404982556524</c:v>
                </c:pt>
                <c:pt idx="119">
                  <c:v>-2.5911654749000057</c:v>
                </c:pt>
                <c:pt idx="120">
                  <c:v>-2.5659323076745522</c:v>
                </c:pt>
                <c:pt idx="121">
                  <c:v>-2.5408443539970671</c:v>
                </c:pt>
                <c:pt idx="122">
                  <c:v>-2.5159047641234786</c:v>
                </c:pt>
                <c:pt idx="123">
                  <c:v>-2.4911164892733182</c:v>
                </c:pt>
                <c:pt idx="124">
                  <c:v>-2.4664822894640328</c:v>
                </c:pt>
                <c:pt idx="125">
                  <c:v>-2.4420047410644563</c:v>
                </c:pt>
                <c:pt idx="126">
                  <c:v>-2.4176862440772933</c:v>
                </c:pt>
                <c:pt idx="127">
                  <c:v>-2.3935290291601929</c:v>
                </c:pt>
                <c:pt idx="128">
                  <c:v>-2.3695351643945939</c:v>
                </c:pt>
                <c:pt idx="129">
                  <c:v>-2.345706561811232</c:v>
                </c:pt>
                <c:pt idx="130">
                  <c:v>-2.3220449836808603</c:v>
                </c:pt>
                <c:pt idx="131">
                  <c:v>-2.2985520485784425</c:v>
                </c:pt>
                <c:pt idx="132">
                  <c:v>-2.2752292372287952</c:v>
                </c:pt>
                <c:pt idx="133">
                  <c:v>-2.252077898141347</c:v>
                </c:pt>
                <c:pt idx="134">
                  <c:v>-2.2290992530414271</c:v>
                </c:pt>
                <c:pt idx="135">
                  <c:v>-2.2062944021052511</c:v>
                </c:pt>
                <c:pt idx="136">
                  <c:v>-2.1836643290054747</c:v>
                </c:pt>
                <c:pt idx="137">
                  <c:v>-2.1612099057739922</c:v>
                </c:pt>
                <c:pt idx="138">
                  <c:v>-2.1389318974883786</c:v>
                </c:pt>
                <c:pt idx="139">
                  <c:v>-2.1168309667881879</c:v>
                </c:pt>
                <c:pt idx="140">
                  <c:v>-2.094907678227071</c:v>
                </c:pt>
                <c:pt idx="141">
                  <c:v>-2.0731625024664693</c:v>
                </c:pt>
                <c:pt idx="142">
                  <c:v>-2.0515958203164759</c:v>
                </c:pt>
                <c:pt idx="143">
                  <c:v>-2.0302079266291964</c:v>
                </c:pt>
                <c:pt idx="144">
                  <c:v>-2.0089990340498085</c:v>
                </c:pt>
                <c:pt idx="145">
                  <c:v>-1.9879692766303187</c:v>
                </c:pt>
                <c:pt idx="146">
                  <c:v>-1.9671187133108208</c:v>
                </c:pt>
                <c:pt idx="147">
                  <c:v>-1.9464473312729231</c:v>
                </c:pt>
                <c:pt idx="148">
                  <c:v>-1.925955049169837</c:v>
                </c:pt>
                <c:pt idx="149">
                  <c:v>-1.9056417202374454</c:v>
                </c:pt>
                <c:pt idx="150">
                  <c:v>-1.8855071352905413</c:v>
                </c:pt>
                <c:pt idx="151">
                  <c:v>-1.8655510256082715</c:v>
                </c:pt>
                <c:pt idx="152">
                  <c:v>-1.8457730657126774</c:v>
                </c:pt>
                <c:pt idx="153">
                  <c:v>-1.8261728760440903</c:v>
                </c:pt>
                <c:pt idx="154">
                  <c:v>-1.8067500255370115</c:v>
                </c:pt>
                <c:pt idx="155">
                  <c:v>-1.7875040340999722</c:v>
                </c:pt>
                <c:pt idx="156">
                  <c:v>-1.7684343750027567</c:v>
                </c:pt>
                <c:pt idx="157">
                  <c:v>-1.7495404771742453</c:v>
                </c:pt>
                <c:pt idx="158">
                  <c:v>-1.7308217274140281</c:v>
                </c:pt>
                <c:pt idx="159">
                  <c:v>-1.712277472520817</c:v>
                </c:pt>
                <c:pt idx="160">
                  <c:v>-1.6939070213406069</c:v>
                </c:pt>
                <c:pt idx="161">
                  <c:v>-1.6757096467373924</c:v>
                </c:pt>
                <c:pt idx="162">
                  <c:v>-1.6576845874891863</c:v>
                </c:pt>
                <c:pt idx="163">
                  <c:v>-1.6398310501119715</c:v>
                </c:pt>
                <c:pt idx="164">
                  <c:v>-1.6221482106141254</c:v>
                </c:pt>
                <c:pt idx="165">
                  <c:v>-1.60463521618379</c:v>
                </c:pt>
                <c:pt idx="166">
                  <c:v>-1.5872911868115309</c:v>
                </c:pt>
                <c:pt idx="167">
                  <c:v>-1.5701152168505992</c:v>
                </c:pt>
                <c:pt idx="168">
                  <c:v>-1.5531063765169872</c:v>
                </c:pt>
                <c:pt idx="169">
                  <c:v>-1.5362637133314214</c:v>
                </c:pt>
                <c:pt idx="170">
                  <c:v>-1.5195862535053428</c:v>
                </c:pt>
                <c:pt idx="171">
                  <c:v>-1.5030730032728643</c:v>
                </c:pt>
                <c:pt idx="172">
                  <c:v>-1.4867229501706232</c:v>
                </c:pt>
                <c:pt idx="173">
                  <c:v>-1.4705350642673773</c:v>
                </c:pt>
                <c:pt idx="174">
                  <c:v>-1.4545082993451339</c:v>
                </c:pt>
                <c:pt idx="175">
                  <c:v>-1.4386415940335333</c:v>
                </c:pt>
                <c:pt idx="176">
                  <c:v>-1.4229338728991505</c:v>
                </c:pt>
                <c:pt idx="177">
                  <c:v>-1.4073840474913351</c:v>
                </c:pt>
                <c:pt idx="178">
                  <c:v>-1.3919910173461159</c:v>
                </c:pt>
                <c:pt idx="179">
                  <c:v>-1.3767536709496924</c:v>
                </c:pt>
                <c:pt idx="180">
                  <c:v>-1.3616708866629421</c:v>
                </c:pt>
                <c:pt idx="181">
                  <c:v>-1.346741533608345</c:v>
                </c:pt>
                <c:pt idx="182">
                  <c:v>-1.3319644725206805</c:v>
                </c:pt>
                <c:pt idx="183">
                  <c:v>-1.3173385565627698</c:v>
                </c:pt>
                <c:pt idx="184">
                  <c:v>-1.3028626321075558</c:v>
                </c:pt>
                <c:pt idx="185">
                  <c:v>-1.2885355394877056</c:v>
                </c:pt>
                <c:pt idx="186">
                  <c:v>-1.2743561137139012</c:v>
                </c:pt>
                <c:pt idx="187">
                  <c:v>-1.2603231851629828</c:v>
                </c:pt>
                <c:pt idx="188">
                  <c:v>-1.2464355802369849</c:v>
                </c:pt>
                <c:pt idx="189">
                  <c:v>-1.2326921219941531</c:v>
                </c:pt>
                <c:pt idx="190">
                  <c:v>-1.2190916307529509</c:v>
                </c:pt>
                <c:pt idx="191">
                  <c:v>-1.205632924670013</c:v>
                </c:pt>
                <c:pt idx="192">
                  <c:v>-1.192314820293026</c:v>
                </c:pt>
                <c:pt idx="193">
                  <c:v>-1.1791361330894252</c:v>
                </c:pt>
                <c:pt idx="194">
                  <c:v>-1.1660956779517881</c:v>
                </c:pt>
                <c:pt idx="195">
                  <c:v>-1.1531922696807986</c:v>
                </c:pt>
                <c:pt idx="196">
                  <c:v>-1.140424723446567</c:v>
                </c:pt>
                <c:pt idx="197">
                  <c:v>-1.1277918552291388</c:v>
                </c:pt>
                <c:pt idx="198">
                  <c:v>-1.1152924822389125</c:v>
                </c:pt>
                <c:pt idx="199">
                  <c:v>-1.1029254233177548</c:v>
                </c:pt>
                <c:pt idx="200">
                  <c:v>-1.0906894993214724</c:v>
                </c:pt>
                <c:pt idx="201">
                  <c:v>-1.0785835334843703</c:v>
                </c:pt>
                <c:pt idx="202">
                  <c:v>-1.0666063517665443</c:v>
                </c:pt>
                <c:pt idx="203">
                  <c:v>-1.0547567831845395</c:v>
                </c:pt>
                <c:pt idx="204">
                  <c:v>-1.0430336601260057</c:v>
                </c:pt>
                <c:pt idx="205">
                  <c:v>-1.0314358186489476</c:v>
                </c:pt>
                <c:pt idx="206">
                  <c:v>-1.0199620987661275</c:v>
                </c:pt>
                <c:pt idx="207">
                  <c:v>-1.0086113447152021</c:v>
                </c:pt>
                <c:pt idx="208">
                  <c:v>-0.99738240521510269</c:v>
                </c:pt>
                <c:pt idx="209">
                  <c:v>-0.98627413370919736</c:v>
                </c:pt>
                <c:pt idx="210">
                  <c:v>-0.975285388595728</c:v>
                </c:pt>
                <c:pt idx="211">
                  <c:v>-0.96441503344599144</c:v>
                </c:pt>
                <c:pt idx="212">
                  <c:v>-0.95366193721074632</c:v>
                </c:pt>
                <c:pt idx="213">
                  <c:v>-0.94302497441529609</c:v>
                </c:pt>
                <c:pt idx="214">
                  <c:v>-0.93250302534365381</c:v>
                </c:pt>
                <c:pt idx="215">
                  <c:v>-0.92209497621224257</c:v>
                </c:pt>
                <c:pt idx="216">
                  <c:v>-0.91179971933350501</c:v>
                </c:pt>
                <c:pt idx="217">
                  <c:v>-0.90161615326983247</c:v>
                </c:pt>
                <c:pt idx="218">
                  <c:v>-0.89154318297816859</c:v>
                </c:pt>
                <c:pt idx="219">
                  <c:v>-0.88157971994566875</c:v>
                </c:pt>
                <c:pt idx="220">
                  <c:v>-0.87172468231674394</c:v>
                </c:pt>
                <c:pt idx="221">
                  <c:v>-0.86197699501184888</c:v>
                </c:pt>
                <c:pt idx="222">
                  <c:v>-0.85233558983831936</c:v>
                </c:pt>
                <c:pt idx="223">
                  <c:v>-0.84279940559357747</c:v>
                </c:pt>
                <c:pt idx="224">
                  <c:v>-0.83336738816101608</c:v>
                </c:pt>
                <c:pt idx="225">
                  <c:v>-0.82403849059884149</c:v>
                </c:pt>
                <c:pt idx="226">
                  <c:v>-0.81481167322216141</c:v>
                </c:pt>
                <c:pt idx="227">
                  <c:v>-0.8056859036785885</c:v>
                </c:pt>
                <c:pt idx="228">
                  <c:v>-0.79666015701762627</c:v>
                </c:pt>
                <c:pt idx="229">
                  <c:v>-0.78773341575407374</c:v>
                </c:pt>
                <c:pt idx="230">
                  <c:v>-0.77890466992570906</c:v>
                </c:pt>
                <c:pt idx="231">
                  <c:v>-0.77017291714548419</c:v>
                </c:pt>
                <c:pt idx="232">
                  <c:v>-0.76153716264843818</c:v>
                </c:pt>
                <c:pt idx="233">
                  <c:v>-0.75299641933357808</c:v>
                </c:pt>
                <c:pt idx="234">
                  <c:v>-0.74454970780090879</c:v>
                </c:pt>
                <c:pt idx="235">
                  <c:v>-0.73619605638382846</c:v>
                </c:pt>
                <c:pt idx="236">
                  <c:v>-0.72793450117708824</c:v>
                </c:pt>
                <c:pt idx="237">
                  <c:v>-0.71976408606049236</c:v>
                </c:pt>
                <c:pt idx="238">
                  <c:v>-0.71168386271852846</c:v>
                </c:pt>
                <c:pt idx="239">
                  <c:v>-0.70369289065610652</c:v>
                </c:pt>
                <c:pt idx="240">
                  <c:v>-0.69579023721055977</c:v>
                </c:pt>
                <c:pt idx="241">
                  <c:v>-0.68797497756008874</c:v>
                </c:pt>
                <c:pt idx="242">
                  <c:v>-0.68024619472879133</c:v>
                </c:pt>
                <c:pt idx="243">
                  <c:v>-0.67260297958843906</c:v>
                </c:pt>
                <c:pt idx="244">
                  <c:v>-0.66504443085713416</c:v>
                </c:pt>
                <c:pt idx="245">
                  <c:v>-0.65756965509500154</c:v>
                </c:pt>
                <c:pt idx="246">
                  <c:v>-0.65017776669703486</c:v>
                </c:pt>
                <c:pt idx="247">
                  <c:v>-0.64286788788324134</c:v>
                </c:pt>
                <c:pt idx="248">
                  <c:v>-0.63563914868620086</c:v>
                </c:pt>
                <c:pt idx="249">
                  <c:v>-0.62849068693616494</c:v>
                </c:pt>
                <c:pt idx="250">
                  <c:v>-0.62142164824380408</c:v>
                </c:pt>
                <c:pt idx="251">
                  <c:v>-0.61443118598073132</c:v>
                </c:pt>
                <c:pt idx="252">
                  <c:v>-0.60751846125788911</c:v>
                </c:pt>
                <c:pt idx="253">
                  <c:v>-0.60068264290191875</c:v>
                </c:pt>
                <c:pt idx="254">
                  <c:v>-0.59392290742960752</c:v>
                </c:pt>
                <c:pt idx="255">
                  <c:v>-0.58723843902050554</c:v>
                </c:pt>
                <c:pt idx="256">
                  <c:v>-0.58062842948781379</c:v>
                </c:pt>
                <c:pt idx="257">
                  <c:v>-0.5740920782476191</c:v>
                </c:pt>
                <c:pt idx="258">
                  <c:v>-0.56762859228657692</c:v>
                </c:pt>
                <c:pt idx="259">
                  <c:v>-0.56123718612811191</c:v>
                </c:pt>
                <c:pt idx="260">
                  <c:v>-0.55491708179723709</c:v>
                </c:pt>
                <c:pt idx="261">
                  <c:v>-0.54866750878400661</c:v>
                </c:pt>
                <c:pt idx="262">
                  <c:v>-0.5424877040057795</c:v>
                </c:pt>
                <c:pt idx="263">
                  <c:v>-0.53637691176826796</c:v>
                </c:pt>
                <c:pt idx="264">
                  <c:v>-0.53033438372549402</c:v>
                </c:pt>
                <c:pt idx="265">
                  <c:v>-0.52435937883867023</c:v>
                </c:pt>
                <c:pt idx="266">
                  <c:v>-0.51845116333414909</c:v>
                </c:pt>
                <c:pt idx="267">
                  <c:v>-0.51260901066040832</c:v>
                </c:pt>
                <c:pt idx="268">
                  <c:v>-0.50683220144420582</c:v>
                </c:pt>
                <c:pt idx="269">
                  <c:v>-0.50112002344588147</c:v>
                </c:pt>
                <c:pt idx="270">
                  <c:v>-0.4954717715139626</c:v>
                </c:pt>
                <c:pt idx="271">
                  <c:v>-0.48988674753902195</c:v>
                </c:pt>
                <c:pt idx="272">
                  <c:v>-0.48436426040691205</c:v>
                </c:pt>
                <c:pt idx="273">
                  <c:v>-0.47890362595135605</c:v>
                </c:pt>
                <c:pt idx="274">
                  <c:v>-0.47350416690603014</c:v>
                </c:pt>
                <c:pt idx="275">
                  <c:v>-0.4681652128560802</c:v>
                </c:pt>
                <c:pt idx="276">
                  <c:v>-0.46288610018920867</c:v>
                </c:pt>
                <c:pt idx="277">
                  <c:v>-0.45766617204627241</c:v>
                </c:pt>
                <c:pt idx="278">
                  <c:v>-0.45250477827154467</c:v>
                </c:pt>
                <c:pt idx="279">
                  <c:v>-0.44740127536257351</c:v>
                </c:pt>
                <c:pt idx="280">
                  <c:v>-0.44235502641975</c:v>
                </c:pt>
                <c:pt idx="281">
                  <c:v>-0.43736540109554439</c:v>
                </c:pt>
                <c:pt idx="282">
                  <c:v>-0.43243177554353601</c:v>
                </c:pt>
                <c:pt idx="283">
                  <c:v>-0.42755353236719201</c:v>
                </c:pt>
                <c:pt idx="284">
                  <c:v>-0.42273006056843976</c:v>
                </c:pt>
                <c:pt idx="285">
                  <c:v>-0.41796075549609918</c:v>
                </c:pt>
                <c:pt idx="286">
                  <c:v>-0.4132450187941486</c:v>
                </c:pt>
                <c:pt idx="287">
                  <c:v>-0.4085822583499169</c:v>
                </c:pt>
                <c:pt idx="288">
                  <c:v>-0.40397188824213892</c:v>
                </c:pt>
                <c:pt idx="289">
                  <c:v>-0.39941332868898427</c:v>
                </c:pt>
                <c:pt idx="290">
                  <c:v>-0.39490600599602477</c:v>
                </c:pt>
                <c:pt idx="291">
                  <c:v>-0.39044935250420776</c:v>
                </c:pt>
                <c:pt idx="292">
                  <c:v>-0.38604280653780054</c:v>
                </c:pt>
                <c:pt idx="293">
                  <c:v>-0.38168581235237892</c:v>
                </c:pt>
                <c:pt idx="294">
                  <c:v>-0.37737782008284387</c:v>
                </c:pt>
                <c:pt idx="295">
                  <c:v>-0.37311828569152466</c:v>
                </c:pt>
                <c:pt idx="296">
                  <c:v>-0.36890667091632112</c:v>
                </c:pt>
                <c:pt idx="297">
                  <c:v>-0.36474244321896809</c:v>
                </c:pt>
                <c:pt idx="298">
                  <c:v>-0.36062507573339259</c:v>
                </c:pt>
                <c:pt idx="299">
                  <c:v>-0.35655404721422307</c:v>
                </c:pt>
                <c:pt idx="300">
                  <c:v>-0.35252884198539897</c:v>
                </c:pt>
                <c:pt idx="301">
                  <c:v>-0.34854894988896673</c:v>
                </c:pt>
                <c:pt idx="302">
                  <c:v>-0.34461386623401574</c:v>
                </c:pt>
                <c:pt idx="303">
                  <c:v>-0.34072309174582643</c:v>
                </c:pt>
                <c:pt idx="304">
                  <c:v>-0.33687613251516774</c:v>
                </c:pt>
                <c:pt idx="305">
                  <c:v>-0.33307249994782762</c:v>
                </c:pt>
                <c:pt idx="306">
                  <c:v>-0.32931171071433213</c:v>
                </c:pt>
                <c:pt idx="307">
                  <c:v>-0.32559328669991733</c:v>
                </c:pt>
                <c:pt idx="308">
                  <c:v>-0.32191675495469291</c:v>
                </c:pt>
                <c:pt idx="309">
                  <c:v>-0.31828164764407646</c:v>
                </c:pt>
                <c:pt idx="310">
                  <c:v>-0.31468750199946188</c:v>
                </c:pt>
                <c:pt idx="311">
                  <c:v>-0.31113386026915268</c:v>
                </c:pt>
                <c:pt idx="312">
                  <c:v>-0.30762026966954858</c:v>
                </c:pt>
                <c:pt idx="313">
                  <c:v>-0.30414628233661695</c:v>
                </c:pt>
                <c:pt idx="314">
                  <c:v>-0.30071145527762877</c:v>
                </c:pt>
                <c:pt idx="315">
                  <c:v>-0.29731535032318818</c:v>
                </c:pt>
                <c:pt idx="316">
                  <c:v>-0.29395753407954772</c:v>
                </c:pt>
                <c:pt idx="317">
                  <c:v>-0.29063757788121969</c:v>
                </c:pt>
                <c:pt idx="318">
                  <c:v>-0.28735505774388787</c:v>
                </c:pt>
                <c:pt idx="319">
                  <c:v>-0.28410955431762569</c:v>
                </c:pt>
                <c:pt idx="320">
                  <c:v>-0.2809006528404222</c:v>
                </c:pt>
                <c:pt idx="321">
                  <c:v>-0.27772794309202337</c:v>
                </c:pt>
                <c:pt idx="322">
                  <c:v>-0.27459101934809077</c:v>
                </c:pt>
                <c:pt idx="323">
                  <c:v>-0.27148948033468068</c:v>
                </c:pt>
                <c:pt idx="324">
                  <c:v>-0.26842292918304939</c:v>
                </c:pt>
                <c:pt idx="325">
                  <c:v>-0.26539097338478196</c:v>
                </c:pt>
                <c:pt idx="326">
                  <c:v>-0.26239322474725801</c:v>
                </c:pt>
                <c:pt idx="327">
                  <c:v>-0.25942929934944042</c:v>
                </c:pt>
                <c:pt idx="328">
                  <c:v>-0.25649881749800935</c:v>
                </c:pt>
                <c:pt idx="329">
                  <c:v>-0.25360140368382328</c:v>
                </c:pt>
                <c:pt idx="330">
                  <c:v>-0.25073668653872561</c:v>
                </c:pt>
                <c:pt idx="331">
                  <c:v>-0.24790429879268747</c:v>
                </c:pt>
                <c:pt idx="332">
                  <c:v>-0.24510387723129318</c:v>
                </c:pt>
                <c:pt idx="333">
                  <c:v>-0.24233506265356827</c:v>
                </c:pt>
                <c:pt idx="334">
                  <c:v>-0.23959749983015033</c:v>
                </c:pt>
                <c:pt idx="335">
                  <c:v>-0.2368908374618047</c:v>
                </c:pt>
                <c:pt idx="336">
                  <c:v>-0.23421472813828509</c:v>
                </c:pt>
                <c:pt idx="337">
                  <c:v>-0.23156882829753908</c:v>
                </c:pt>
                <c:pt idx="338">
                  <c:v>-0.22895279818526026</c:v>
                </c:pt>
                <c:pt idx="339">
                  <c:v>-0.22636630181478484</c:v>
                </c:pt>
                <c:pt idx="340">
                  <c:v>-0.22380900692733402</c:v>
                </c:pt>
                <c:pt idx="341">
                  <c:v>-0.22128058495260583</c:v>
                </c:pt>
                <c:pt idx="342">
                  <c:v>-0.21878071096970525</c:v>
                </c:pt>
                <c:pt idx="343">
                  <c:v>-0.216309063668428</c:v>
                </c:pt>
                <c:pt idx="344">
                  <c:v>-0.2138653253108804</c:v>
                </c:pt>
                <c:pt idx="345">
                  <c:v>-0.21144918169345034</c:v>
                </c:pt>
                <c:pt idx="346">
                  <c:v>-0.20906032210911779</c:v>
                </c:pt>
                <c:pt idx="347">
                  <c:v>-0.2066984393101079</c:v>
                </c:pt>
                <c:pt idx="348">
                  <c:v>-0.20436322947088709</c:v>
                </c:pt>
                <c:pt idx="349">
                  <c:v>-0.20205439215149876</c:v>
                </c:pt>
                <c:pt idx="350">
                  <c:v>-0.19977163026123848</c:v>
                </c:pt>
                <c:pt idx="351">
                  <c:v>-0.19751465002266821</c:v>
                </c:pt>
                <c:pt idx="352">
                  <c:v>-0.19528316093596657</c:v>
                </c:pt>
                <c:pt idx="353">
                  <c:v>-0.19307687574361551</c:v>
                </c:pt>
                <c:pt idx="354">
                  <c:v>-0.19089551039542144</c:v>
                </c:pt>
                <c:pt idx="355">
                  <c:v>-0.18873878401386779</c:v>
                </c:pt>
                <c:pt idx="356">
                  <c:v>-0.18660641885980253</c:v>
                </c:pt>
                <c:pt idx="357">
                  <c:v>-0.1844981402984493</c:v>
                </c:pt>
                <c:pt idx="358">
                  <c:v>-0.18241367676575451</c:v>
                </c:pt>
                <c:pt idx="359">
                  <c:v>-0.18035275973505244</c:v>
                </c:pt>
                <c:pt idx="360">
                  <c:v>-0.17831512368406313</c:v>
                </c:pt>
                <c:pt idx="361">
                  <c:v>-0.17630050606220568</c:v>
                </c:pt>
                <c:pt idx="362">
                  <c:v>-0.17430864725823939</c:v>
                </c:pt>
                <c:pt idx="363">
                  <c:v>-0.17233929056821748</c:v>
                </c:pt>
                <c:pt idx="364">
                  <c:v>-0.1703921821637637</c:v>
                </c:pt>
                <c:pt idx="365">
                  <c:v>-0.16846707106066086</c:v>
                </c:pt>
                <c:pt idx="366">
                  <c:v>-0.16656370908775339</c:v>
                </c:pt>
                <c:pt idx="367">
                  <c:v>-0.16468185085616116</c:v>
                </c:pt>
                <c:pt idx="368">
                  <c:v>-0.16282125372880288</c:v>
                </c:pt>
                <c:pt idx="369">
                  <c:v>-0.16098167779022582</c:v>
                </c:pt>
                <c:pt idx="370">
                  <c:v>-0.15916288581674126</c:v>
                </c:pt>
                <c:pt idx="371">
                  <c:v>-0.15736464324686208</c:v>
                </c:pt>
                <c:pt idx="372">
                  <c:v>-0.15558671815204078</c:v>
                </c:pt>
                <c:pt idx="373">
                  <c:v>-0.1538288812077083</c:v>
                </c:pt>
                <c:pt idx="374">
                  <c:v>-0.15209090566460479</c:v>
                </c:pt>
                <c:pt idx="375">
                  <c:v>-0.15037256732040979</c:v>
                </c:pt>
                <c:pt idx="376">
                  <c:v>-0.14867364449165857</c:v>
                </c:pt>
                <c:pt idx="377">
                  <c:v>-0.14699391798595393</c:v>
                </c:pt>
                <c:pt idx="378">
                  <c:v>-0.14533317107445973</c:v>
                </c:pt>
                <c:pt idx="379">
                  <c:v>-0.14369118946468454</c:v>
                </c:pt>
                <c:pt idx="380">
                  <c:v>-0.14206776127354356</c:v>
                </c:pt>
                <c:pt idx="381">
                  <c:v>-0.14046267700070572</c:v>
                </c:pt>
                <c:pt idx="382">
                  <c:v>-0.13887572950221388</c:v>
                </c:pt>
                <c:pt idx="383">
                  <c:v>-0.13730671396438643</c:v>
                </c:pt>
                <c:pt idx="384">
                  <c:v>-0.13575542787798747</c:v>
                </c:pt>
                <c:pt idx="385">
                  <c:v>-0.13422167101267232</c:v>
                </c:pt>
                <c:pt idx="386">
                  <c:v>-0.13270524539169973</c:v>
                </c:pt>
                <c:pt idx="387">
                  <c:v>-0.13120595526691181</c:v>
                </c:pt>
                <c:pt idx="388">
                  <c:v>-0.1297236070939782</c:v>
                </c:pt>
                <c:pt idx="389">
                  <c:v>-0.12825800950790181</c:v>
                </c:pt>
                <c:pt idx="390">
                  <c:v>-0.12680897329878649</c:v>
                </c:pt>
                <c:pt idx="391">
                  <c:v>-0.12537631138785851</c:v>
                </c:pt>
                <c:pt idx="392">
                  <c:v>-0.12395983880374786</c:v>
                </c:pt>
                <c:pt idx="393">
                  <c:v>-0.12255937265901783</c:v>
                </c:pt>
                <c:pt idx="394">
                  <c:v>-0.12117473212694996</c:v>
                </c:pt>
                <c:pt idx="395">
                  <c:v>-0.11980573841857249</c:v>
                </c:pt>
                <c:pt idx="396">
                  <c:v>-0.11845221475994</c:v>
                </c:pt>
                <c:pt idx="397">
                  <c:v>-0.11711398636965194</c:v>
                </c:pt>
                <c:pt idx="398">
                  <c:v>-0.11579088043661716</c:v>
                </c:pt>
                <c:pt idx="399">
                  <c:v>-0.11448272609805404</c:v>
                </c:pt>
                <c:pt idx="400">
                  <c:v>-0.11318935441773058</c:v>
                </c:pt>
                <c:pt idx="401">
                  <c:v>-0.11191059836443765</c:v>
                </c:pt>
                <c:pt idx="402">
                  <c:v>-0.11064629279069541</c:v>
                </c:pt>
                <c:pt idx="403">
                  <c:v>-0.10939627441169009</c:v>
                </c:pt>
                <c:pt idx="404">
                  <c:v>-0.10816038178443867</c:v>
                </c:pt>
                <c:pt idx="405">
                  <c:v>-0.1069384552871805</c:v>
                </c:pt>
                <c:pt idx="406">
                  <c:v>-0.10573033709899134</c:v>
                </c:pt>
                <c:pt idx="407">
                  <c:v>-0.10453587117961992</c:v>
                </c:pt>
                <c:pt idx="408">
                  <c:v>-0.10335490324954401</c:v>
                </c:pt>
                <c:pt idx="409">
                  <c:v>-0.10218728077024339</c:v>
                </c:pt>
                <c:pt idx="410">
                  <c:v>-0.10103285292468789</c:v>
                </c:pt>
                <c:pt idx="411">
                  <c:v>-9.9891470598039669E-2</c:v>
                </c:pt>
                <c:pt idx="412">
                  <c:v>-9.8762986358564245E-2</c:v>
                </c:pt>
                <c:pt idx="413">
                  <c:v>-9.7647254438752981E-2</c:v>
                </c:pt>
                <c:pt idx="414">
                  <c:v>-9.6544130716649565E-2</c:v>
                </c:pt>
                <c:pt idx="415">
                  <c:v>-9.5453472697384356E-2</c:v>
                </c:pt>
                <c:pt idx="416">
                  <c:v>-9.4375139494907459E-2</c:v>
                </c:pt>
                <c:pt idx="417">
                  <c:v>-9.3308991813926143E-2</c:v>
                </c:pt>
                <c:pt idx="418">
                  <c:v>-9.2254891932038632E-2</c:v>
                </c:pt>
                <c:pt idx="419">
                  <c:v>-9.121270368206455E-2</c:v>
                </c:pt>
                <c:pt idx="420">
                  <c:v>-9.0182292434570627E-2</c:v>
                </c:pt>
                <c:pt idx="421">
                  <c:v>-8.9163525080588446E-2</c:v>
                </c:pt>
                <c:pt idx="422">
                  <c:v>-8.8156270014522836E-2</c:v>
                </c:pt>
                <c:pt idx="423">
                  <c:v>-8.7160397117248822E-2</c:v>
                </c:pt>
                <c:pt idx="424">
                  <c:v>-8.6175777739395387E-2</c:v>
                </c:pt>
                <c:pt idx="425">
                  <c:v>-8.5202284684813709E-2</c:v>
                </c:pt>
                <c:pt idx="426">
                  <c:v>-8.4239792194228447E-2</c:v>
                </c:pt>
                <c:pt idx="427">
                  <c:v>-8.3288175929069452E-2</c:v>
                </c:pt>
                <c:pt idx="428">
                  <c:v>-8.2347312955483878E-2</c:v>
                </c:pt>
                <c:pt idx="429">
                  <c:v>-8.1417081728522731E-2</c:v>
                </c:pt>
                <c:pt idx="430">
                  <c:v>-8.0497362076506415E-2</c:v>
                </c:pt>
                <c:pt idx="431">
                  <c:v>-7.9588035185559985E-2</c:v>
                </c:pt>
                <c:pt idx="432">
                  <c:v>-7.86889835843229E-2</c:v>
                </c:pt>
                <c:pt idx="433">
                  <c:v>-7.7800091128827131E-2</c:v>
                </c:pt>
                <c:pt idx="434">
                  <c:v>-7.69212429875437E-2</c:v>
                </c:pt>
                <c:pt idx="435">
                  <c:v>-7.6052325626595502E-2</c:v>
                </c:pt>
                <c:pt idx="436">
                  <c:v>-7.5193226795134571E-2</c:v>
                </c:pt>
                <c:pt idx="437">
                  <c:v>-7.4343835510882153E-2</c:v>
                </c:pt>
                <c:pt idx="438">
                  <c:v>-7.3504042045829762E-2</c:v>
                </c:pt>
                <c:pt idx="439">
                  <c:v>-7.2673737912099606E-2</c:v>
                </c:pt>
                <c:pt idx="440">
                  <c:v>-7.1852815847962506E-2</c:v>
                </c:pt>
                <c:pt idx="441">
                  <c:v>-7.1041169804011914E-2</c:v>
                </c:pt>
                <c:pt idx="442">
                  <c:v>-7.0238694929491793E-2</c:v>
                </c:pt>
                <c:pt idx="443">
                  <c:v>-6.9445287558778226E-2</c:v>
                </c:pt>
                <c:pt idx="444">
                  <c:v>-6.8660845198009759E-2</c:v>
                </c:pt>
                <c:pt idx="445">
                  <c:v>-6.7885266511870129E-2</c:v>
                </c:pt>
                <c:pt idx="446">
                  <c:v>-6.7118451310515692E-2</c:v>
                </c:pt>
                <c:pt idx="447">
                  <c:v>-6.6360300536651151E-2</c:v>
                </c:pt>
                <c:pt idx="448">
                  <c:v>-6.5610716252748932E-2</c:v>
                </c:pt>
                <c:pt idx="449">
                  <c:v>-6.4869601628411558E-2</c:v>
                </c:pt>
                <c:pt idx="450">
                  <c:v>-6.4136860927875711E-2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fit_6NN_BCC!$D$19:$D$469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fit_6NN_BCC!$E$19:$E$469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fit_6NN_BCC!$H$18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fit_6NN_BCC!$H$19:$H$469</c:f>
              <c:numCache>
                <c:formatCode>0.0000</c:formatCode>
                <c:ptCount val="451"/>
                <c:pt idx="0">
                  <c:v>1.1502489075307696</c:v>
                </c:pt>
                <c:pt idx="1">
                  <c:v>0.60984646811483201</c:v>
                </c:pt>
                <c:pt idx="2">
                  <c:v>9.2993700932349974E-2</c:v>
                </c:pt>
                <c:pt idx="3">
                  <c:v>-0.40113360211543697</c:v>
                </c:pt>
                <c:pt idx="4">
                  <c:v>-0.87333316357654889</c:v>
                </c:pt>
                <c:pt idx="5">
                  <c:v>-1.3243770275239017</c:v>
                </c:pt>
                <c:pt idx="6">
                  <c:v>-1.755012343038963</c:v>
                </c:pt>
                <c:pt idx="7">
                  <c:v>-2.1659621247692145</c:v>
                </c:pt>
                <c:pt idx="8">
                  <c:v>-2.5579259912068966</c:v>
                </c:pt>
                <c:pt idx="9">
                  <c:v>-2.9315808813188373</c:v>
                </c:pt>
                <c:pt idx="10">
                  <c:v>-3.2875817501398772</c:v>
                </c:pt>
                <c:pt idx="11">
                  <c:v>-3.6265622439256107</c:v>
                </c:pt>
                <c:pt idx="12">
                  <c:v>-3.9491353554437914</c:v>
                </c:pt>
                <c:pt idx="13">
                  <c:v>-4.2558940599678756</c:v>
                </c:pt>
                <c:pt idx="14">
                  <c:v>-4.5474119325206361</c:v>
                </c:pt>
                <c:pt idx="15">
                  <c:v>-4.824243746900728</c:v>
                </c:pt>
                <c:pt idx="16">
                  <c:v>-5.0869260570104355</c:v>
                </c:pt>
                <c:pt idx="17">
                  <c:v>-5.3359777609885048</c:v>
                </c:pt>
                <c:pt idx="18">
                  <c:v>-5.571900648638084</c:v>
                </c:pt>
                <c:pt idx="19">
                  <c:v>-5.7951799326263096</c:v>
                </c:pt>
                <c:pt idx="20">
                  <c:v>-6.0062847639188659</c:v>
                </c:pt>
                <c:pt idx="21">
                  <c:v>-6.2056687319000394</c:v>
                </c:pt>
                <c:pt idx="22">
                  <c:v>-6.3937703496163669</c:v>
                </c:pt>
                <c:pt idx="23">
                  <c:v>-6.5710135245698158</c:v>
                </c:pt>
                <c:pt idx="24">
                  <c:v>-6.737808015474628</c:v>
                </c:pt>
                <c:pt idx="25">
                  <c:v>-6.894549875380501</c:v>
                </c:pt>
                <c:pt idx="26">
                  <c:v>-7.0416218815535805</c:v>
                </c:pt>
                <c:pt idx="27">
                  <c:v>-7.1793939524958841</c:v>
                </c:pt>
                <c:pt idx="28">
                  <c:v>-7.3082235524731871</c:v>
                </c:pt>
                <c:pt idx="29">
                  <c:v>-7.4284560839111036</c:v>
                </c:pt>
                <c:pt idx="30">
                  <c:v>-7.540425268009062</c:v>
                </c:pt>
                <c:pt idx="31">
                  <c:v>-7.6444535139122358</c:v>
                </c:pt>
                <c:pt idx="32">
                  <c:v>-7.7408522767717889</c:v>
                </c:pt>
                <c:pt idx="33">
                  <c:v>-7.8299224050148384</c:v>
                </c:pt>
                <c:pt idx="34">
                  <c:v>-7.9119544771363381</c:v>
                </c:pt>
                <c:pt idx="35">
                  <c:v>-7.9872291283165033</c:v>
                </c:pt>
                <c:pt idx="36">
                  <c:v>-8.0560173671588089</c:v>
                </c:pt>
                <c:pt idx="37">
                  <c:v>-8.1185808828353903</c:v>
                </c:pt>
                <c:pt idx="38">
                  <c:v>-8.1751723429186107</c:v>
                </c:pt>
                <c:pt idx="39">
                  <c:v>-8.2260356821697158</c:v>
                </c:pt>
                <c:pt idx="40">
                  <c:v>-8.2714063825479602</c:v>
                </c:pt>
                <c:pt idx="41">
                  <c:v>-8.3115117446961122</c:v>
                </c:pt>
                <c:pt idx="42">
                  <c:v>-8.3465711511510516</c:v>
                </c:pt>
                <c:pt idx="43">
                  <c:v>-8.3767963215212813</c:v>
                </c:pt>
                <c:pt idx="44">
                  <c:v>-8.4023915598661727</c:v>
                </c:pt>
                <c:pt idx="45">
                  <c:v>-8.4235539945053244</c:v>
                </c:pt>
                <c:pt idx="46">
                  <c:v>-8.4404738104798476</c:v>
                </c:pt>
                <c:pt idx="47">
                  <c:v>-8.4533344748811921</c:v>
                </c:pt>
                <c:pt idx="48">
                  <c:v>-8.4623129552569676</c:v>
                </c:pt>
                <c:pt idx="49">
                  <c:v>-8.4675799312973812</c:v>
                </c:pt>
                <c:pt idx="50">
                  <c:v>-8.4693000000000005</c:v>
                </c:pt>
                <c:pt idx="51">
                  <c:v>-8.4676318745051304</c:v>
                </c:pt>
                <c:pt idx="52">
                  <c:v>-8.4627285767884342</c:v>
                </c:pt>
                <c:pt idx="53">
                  <c:v>-8.454737624392326</c:v>
                </c:pt>
                <c:pt idx="54">
                  <c:v>-8.443801211372298</c:v>
                </c:pt>
                <c:pt idx="55">
                  <c:v>-8.4300563836295215</c:v>
                </c:pt>
                <c:pt idx="56">
                  <c:v>-8.4136352087960589</c:v>
                </c:pt>
                <c:pt idx="57">
                  <c:v>-8.3946649408343017</c:v>
                </c:pt>
                <c:pt idx="58">
                  <c:v>-8.3732681795076846</c:v>
                </c:pt>
                <c:pt idx="59">
                  <c:v>-8.3495630248751649</c:v>
                </c:pt>
                <c:pt idx="60">
                  <c:v>-8.3236632269576756</c:v>
                </c:pt>
                <c:pt idx="61">
                  <c:v>-8.29567833072044</c:v>
                </c:pt>
                <c:pt idx="62">
                  <c:v>-8.2657138165109902</c:v>
                </c:pt>
                <c:pt idx="63">
                  <c:v>-8.2338712360886497</c:v>
                </c:pt>
                <c:pt idx="64">
                  <c:v>-8.2002483443773766</c:v>
                </c:pt>
                <c:pt idx="65">
                  <c:v>-8.1649392270701053</c:v>
                </c:pt>
                <c:pt idx="66">
                  <c:v>-8.1280344242089537</c:v>
                </c:pt>
                <c:pt idx="67">
                  <c:v>-8.089621049862183</c:v>
                </c:pt>
                <c:pt idx="68">
                  <c:v>-8.0497829080152172</c:v>
                </c:pt>
                <c:pt idx="69">
                  <c:v>-8.0086006047897325</c:v>
                </c:pt>
                <c:pt idx="70">
                  <c:v>-7.966151657101447</c:v>
                </c:pt>
                <c:pt idx="71">
                  <c:v>-7.9225105978641288</c:v>
                </c:pt>
                <c:pt idx="72">
                  <c:v>-7.8777490778441619</c:v>
                </c:pt>
                <c:pt idx="73">
                  <c:v>-7.8319359642669975</c:v>
                </c:pt>
                <c:pt idx="74">
                  <c:v>-7.7851374362739492</c:v>
                </c:pt>
                <c:pt idx="75">
                  <c:v>-7.7374170773247961</c:v>
                </c:pt>
                <c:pt idx="76">
                  <c:v>-7.6888359646390301</c:v>
                </c:pt>
                <c:pt idx="77">
                  <c:v>-7.6394527557657712</c:v>
                </c:pt>
                <c:pt idx="78">
                  <c:v>-7.5893237723698288</c:v>
                </c:pt>
                <c:pt idx="79">
                  <c:v>-7.538503081318777</c:v>
                </c:pt>
                <c:pt idx="80">
                  <c:v>-7.4870425731534658</c:v>
                </c:pt>
                <c:pt idx="81">
                  <c:v>-7.4349920380220098</c:v>
                </c:pt>
                <c:pt idx="82">
                  <c:v>-7.3823992391548492</c:v>
                </c:pt>
                <c:pt idx="83">
                  <c:v>-7.3293099839563709</c:v>
                </c:pt>
                <c:pt idx="84">
                  <c:v>-7.2757681927861899</c:v>
                </c:pt>
                <c:pt idx="85">
                  <c:v>-7.22181596550117</c:v>
                </c:pt>
                <c:pt idx="86">
                  <c:v>-7.1674936458271272</c:v>
                </c:pt>
                <c:pt idx="87">
                  <c:v>-7.1128398836271067</c:v>
                </c:pt>
                <c:pt idx="88">
                  <c:v>-7.0578916951312323</c:v>
                </c:pt>
                <c:pt idx="89">
                  <c:v>-7.0026845211911022</c:v>
                </c:pt>
                <c:pt idx="90">
                  <c:v>-6.9472522836199531</c:v>
                </c:pt>
                <c:pt idx="91">
                  <c:v>-6.8916274396779214</c:v>
                </c:pt>
                <c:pt idx="92">
                  <c:v>-6.8358410347600316</c:v>
                </c:pt>
                <c:pt idx="93">
                  <c:v>-6.7799227533428041</c:v>
                </c:pt>
                <c:pt idx="94">
                  <c:v>-6.723900968243723</c:v>
                </c:pt>
                <c:pt idx="95">
                  <c:v>-6.6678027882462017</c:v>
                </c:pt>
                <c:pt idx="96">
                  <c:v>-6.6116541041411088</c:v>
                </c:pt>
                <c:pt idx="97">
                  <c:v>-6.5554796332344116</c:v>
                </c:pt>
                <c:pt idx="98">
                  <c:v>-6.4993029623689829</c:v>
                </c:pt>
                <c:pt idx="99">
                  <c:v>-6.4431465895072479</c:v>
                </c:pt>
                <c:pt idx="100">
                  <c:v>-6.3870319639198749</c:v>
                </c:pt>
                <c:pt idx="101">
                  <c:v>-6.3309795250244161</c:v>
                </c:pt>
                <c:pt idx="102">
                  <c:v>-6.2750087399164824</c:v>
                </c:pt>
                <c:pt idx="103">
                  <c:v>-6.2191381396347314</c:v>
                </c:pt>
                <c:pt idx="104">
                  <c:v>-6.1633853541997414</c:v>
                </c:pt>
                <c:pt idx="105">
                  <c:v>-6.1077671464656138</c:v>
                </c:pt>
                <c:pt idx="106">
                  <c:v>-6.0522994448219984</c:v>
                </c:pt>
                <c:pt idx="107">
                  <c:v>-5.9969973747830911</c:v>
                </c:pt>
                <c:pt idx="108">
                  <c:v>-5.9418752894990261</c:v>
                </c:pt>
                <c:pt idx="109">
                  <c:v>-5.88694679922407</c:v>
                </c:pt>
                <c:pt idx="110">
                  <c:v>-5.8322247997749308</c:v>
                </c:pt>
                <c:pt idx="111">
                  <c:v>-5.7777215000114932</c:v>
                </c:pt>
                <c:pt idx="112">
                  <c:v>-5.7234484483713768</c:v>
                </c:pt>
                <c:pt idx="113">
                  <c:v>-5.6694165584886207</c:v>
                </c:pt>
                <c:pt idx="114">
                  <c:v>-5.6156361339260501</c:v>
                </c:pt>
                <c:pt idx="115">
                  <c:v>-5.5621168920498247</c:v>
                </c:pt>
                <c:pt idx="116">
                  <c:v>-5.508867987073911</c:v>
                </c:pt>
                <c:pt idx="117">
                  <c:v>-5.4558980323012998</c:v>
                </c:pt>
                <c:pt idx="118">
                  <c:v>-5.4032151215880067</c:v>
                </c:pt>
                <c:pt idx="119">
                  <c:v>-5.3508268500550882</c:v>
                </c:pt>
                <c:pt idx="120">
                  <c:v>-5.2987403340731456</c:v>
                </c:pt>
                <c:pt idx="121">
                  <c:v>-5.2469622305429784</c:v>
                </c:pt>
                <c:pt idx="122">
                  <c:v>-5.1954987554954153</c:v>
                </c:pt>
                <c:pt idx="123">
                  <c:v>-5.144355702032553</c:v>
                </c:pt>
                <c:pt idx="124">
                  <c:v>-5.0935384576320084</c:v>
                </c:pt>
                <c:pt idx="125">
                  <c:v>-5.0430520208350815</c:v>
                </c:pt>
                <c:pt idx="126">
                  <c:v>-4.9929010173390997</c:v>
                </c:pt>
                <c:pt idx="127">
                  <c:v>-4.9430897155135911</c:v>
                </c:pt>
                <c:pt idx="128">
                  <c:v>-4.8936220413593006</c:v>
                </c:pt>
                <c:pt idx="129">
                  <c:v>-4.8445015929285029</c:v>
                </c:pt>
                <c:pt idx="130">
                  <c:v>-4.7957316542244524</c:v>
                </c:pt>
                <c:pt idx="131">
                  <c:v>-4.747315208597306</c:v>
                </c:pt>
                <c:pt idx="132">
                  <c:v>-4.6992549516532547</c:v>
                </c:pt>
                <c:pt idx="133">
                  <c:v>-4.6515533036931229</c:v>
                </c:pt>
                <c:pt idx="134">
                  <c:v>-4.6042124216961584</c:v>
                </c:pt>
                <c:pt idx="135">
                  <c:v>-4.5572342108642641</c:v>
                </c:pt>
                <c:pt idx="136">
                  <c:v>-4.5106203357414021</c:v>
                </c:pt>
                <c:pt idx="137">
                  <c:v>-4.4643722309225069</c:v>
                </c:pt>
                <c:pt idx="138">
                  <c:v>-4.4184911113657055</c:v>
                </c:pt>
                <c:pt idx="139">
                  <c:v>-4.3729779823212871</c:v>
                </c:pt>
                <c:pt idx="140">
                  <c:v>-4.3278336488903824</c:v>
                </c:pt>
                <c:pt idx="141">
                  <c:v>-4.283058725225934</c:v>
                </c:pt>
                <c:pt idx="142">
                  <c:v>-4.2386536433881217</c:v>
                </c:pt>
                <c:pt idx="143">
                  <c:v>-4.1946186618660333</c:v>
                </c:pt>
                <c:pt idx="144">
                  <c:v>-4.1509538737769853</c:v>
                </c:pt>
                <c:pt idx="145">
                  <c:v>-4.1076592147545377</c:v>
                </c:pt>
                <c:pt idx="146">
                  <c:v>-4.0647344705359085</c:v>
                </c:pt>
                <c:pt idx="147">
                  <c:v>-4.0221792842591011</c:v>
                </c:pt>
                <c:pt idx="148">
                  <c:v>-3.97999316347981</c:v>
                </c:pt>
                <c:pt idx="149">
                  <c:v>-3.9381754869177636</c:v>
                </c:pt>
                <c:pt idx="150">
                  <c:v>-3.8967255109418941</c:v>
                </c:pt>
                <c:pt idx="151">
                  <c:v>-3.8556423758034337</c:v>
                </c:pt>
                <c:pt idx="152">
                  <c:v>-3.8149251116256981</c:v>
                </c:pt>
                <c:pt idx="153">
                  <c:v>-3.7745726441590741</c:v>
                </c:pt>
                <c:pt idx="154">
                  <c:v>-3.7345838003094332</c:v>
                </c:pt>
                <c:pt idx="155">
                  <c:v>-3.694957313447941</c:v>
                </c:pt>
                <c:pt idx="156">
                  <c:v>-3.655691828509938</c:v>
                </c:pt>
                <c:pt idx="157">
                  <c:v>-3.6167859068903692</c:v>
                </c:pt>
                <c:pt idx="158">
                  <c:v>-3.5782380311429476</c:v>
                </c:pt>
                <c:pt idx="159">
                  <c:v>-3.5400466094900267</c:v>
                </c:pt>
                <c:pt idx="160">
                  <c:v>-3.502209980149928</c:v>
                </c:pt>
                <c:pt idx="161">
                  <c:v>-3.4647264154882342</c:v>
                </c:pt>
                <c:pt idx="162">
                  <c:v>-3.4275941259993545</c:v>
                </c:pt>
                <c:pt idx="163">
                  <c:v>-3.3908112641244608</c:v>
                </c:pt>
                <c:pt idx="164">
                  <c:v>-3.3543759279116876</c:v>
                </c:pt>
                <c:pt idx="165">
                  <c:v>-3.318286164524292</c:v>
                </c:pt>
                <c:pt idx="166">
                  <c:v>-3.2825399736022871</c:v>
                </c:pt>
                <c:pt idx="167">
                  <c:v>-3.2471353104828689</c:v>
                </c:pt>
                <c:pt idx="168">
                  <c:v>-3.2120700892847904</c:v>
                </c:pt>
                <c:pt idx="169">
                  <c:v>-3.1773421858616633</c:v>
                </c:pt>
                <c:pt idx="170">
                  <c:v>-3.1429494406289797</c:v>
                </c:pt>
                <c:pt idx="171">
                  <c:v>-3.1088896612695205</c:v>
                </c:pt>
                <c:pt idx="172">
                  <c:v>-3.0751606253216304</c:v>
                </c:pt>
                <c:pt idx="173">
                  <c:v>-3.0417600826547058</c:v>
                </c:pt>
                <c:pt idx="174">
                  <c:v>-3.0086857578360826</c:v>
                </c:pt>
                <c:pt idx="175">
                  <c:v>-2.9759353523933774</c:v>
                </c:pt>
                <c:pt idx="176">
                  <c:v>-2.9435065469761996</c:v>
                </c:pt>
                <c:pt idx="177">
                  <c:v>-2.9113970034210079</c:v>
                </c:pt>
                <c:pt idx="178">
                  <c:v>-2.879604366722766</c:v>
                </c:pt>
                <c:pt idx="179">
                  <c:v>-2.8481262669169256</c:v>
                </c:pt>
                <c:pt idx="180">
                  <c:v>-2.8169603208751282</c:v>
                </c:pt>
                <c:pt idx="181">
                  <c:v>-2.7861041340179407</c:v>
                </c:pt>
                <c:pt idx="182">
                  <c:v>-2.7555553019477701</c:v>
                </c:pt>
                <c:pt idx="183">
                  <c:v>-2.7253114120050466</c:v>
                </c:pt>
                <c:pt idx="184">
                  <c:v>-2.6953700447506086</c:v>
                </c:pt>
                <c:pt idx="185">
                  <c:v>-2.6657287753771781</c:v>
                </c:pt>
                <c:pt idx="186">
                  <c:v>-2.6363851750526504</c:v>
                </c:pt>
                <c:pt idx="187">
                  <c:v>-2.6073368121978806</c:v>
                </c:pt>
                <c:pt idx="188">
                  <c:v>-2.5785812537015285</c:v>
                </c:pt>
                <c:pt idx="189">
                  <c:v>-2.5501160660744273</c:v>
                </c:pt>
                <c:pt idx="190">
                  <c:v>-2.5219388165458909</c:v>
                </c:pt>
                <c:pt idx="191">
                  <c:v>-2.4940470741042393</c:v>
                </c:pt>
                <c:pt idx="192">
                  <c:v>-2.4664384104837835</c:v>
                </c:pt>
                <c:pt idx="193">
                  <c:v>-2.4391104011004026</c:v>
                </c:pt>
                <c:pt idx="194">
                  <c:v>-2.4120606259377988</c:v>
                </c:pt>
                <c:pt idx="195">
                  <c:v>-2.3852866703864049</c:v>
                </c:pt>
                <c:pt idx="196">
                  <c:v>-2.3587861260368794</c:v>
                </c:pt>
                <c:pt idx="197">
                  <c:v>-2.3325565914300461</c:v>
                </c:pt>
                <c:pt idx="198">
                  <c:v>-2.3065956727650563</c:v>
                </c:pt>
                <c:pt idx="199">
                  <c:v>-2.2809009845675048</c:v>
                </c:pt>
                <c:pt idx="200">
                  <c:v>-2.2554701503191539</c:v>
                </c:pt>
                <c:pt idx="201">
                  <c:v>-2.2303008030508726</c:v>
                </c:pt>
                <c:pt idx="202">
                  <c:v>-2.2053905859003251</c:v>
                </c:pt>
                <c:pt idx="203">
                  <c:v>-2.1807371526358987</c:v>
                </c:pt>
                <c:pt idx="204">
                  <c:v>-2.1563381681483045</c:v>
                </c:pt>
                <c:pt idx="205">
                  <c:v>-2.1321913089112212</c:v>
                </c:pt>
                <c:pt idx="206">
                  <c:v>-2.1082942634123158</c:v>
                </c:pt>
                <c:pt idx="207">
                  <c:v>-2.0846447325559185</c:v>
                </c:pt>
                <c:pt idx="208">
                  <c:v>-2.061240430038576</c:v>
                </c:pt>
                <c:pt idx="209">
                  <c:v>-2.0380790826986823</c:v>
                </c:pt>
                <c:pt idx="210">
                  <c:v>-2.0151584308413071</c:v>
                </c:pt>
                <c:pt idx="211">
                  <c:v>-1.9924762285393365</c:v>
                </c:pt>
                <c:pt idx="212">
                  <c:v>-1.9700302439119728</c:v>
                </c:pt>
                <c:pt idx="213">
                  <c:v>-1.9478182593816129</c:v>
                </c:pt>
                <c:pt idx="214">
                  <c:v>-1.9258380719100776</c:v>
                </c:pt>
                <c:pt idx="215">
                  <c:v>-1.9040874932151428</c:v>
                </c:pt>
                <c:pt idx="216">
                  <c:v>-1.8825643499682603</c:v>
                </c:pt>
                <c:pt idx="217">
                  <c:v>-1.8612664839743533</c:v>
                </c:pt>
                <c:pt idx="218">
                  <c:v>-1.8401917523345113</c:v>
                </c:pt>
                <c:pt idx="219">
                  <c:v>-1.8193380275923949</c:v>
                </c:pt>
                <c:pt idx="220">
                  <c:v>-1.7987031978651122</c:v>
                </c:pt>
                <c:pt idx="221">
                  <c:v>-1.7782851669593258</c:v>
                </c:pt>
                <c:pt idx="222">
                  <c:v>-1.7580818544732815</c:v>
                </c:pt>
                <c:pt idx="223">
                  <c:v>-1.7380911958854641</c:v>
                </c:pt>
                <c:pt idx="224">
                  <c:v>-1.7183111426305191</c:v>
                </c:pt>
                <c:pt idx="225">
                  <c:v>-1.6987396621630864</c:v>
                </c:pt>
                <c:pt idx="226">
                  <c:v>-1.6793747380101445</c:v>
                </c:pt>
                <c:pt idx="227">
                  <c:v>-1.6602143698124445</c:v>
                </c:pt>
                <c:pt idx="228">
                  <c:v>-1.6412565733556008</c:v>
                </c:pt>
                <c:pt idx="229">
                  <c:v>-1.6224993805913643</c:v>
                </c:pt>
                <c:pt idx="230">
                  <c:v>-1.6039408396496011</c:v>
                </c:pt>
                <c:pt idx="231">
                  <c:v>-1.5855790148414592</c:v>
                </c:pt>
                <c:pt idx="232">
                  <c:v>-1.5674119866542053</c:v>
                </c:pt>
                <c:pt idx="233">
                  <c:v>-1.5494378517381759</c:v>
                </c:pt>
                <c:pt idx="234">
                  <c:v>-1.5316547228862885</c:v>
                </c:pt>
                <c:pt idx="235">
                  <c:v>-1.51406072900651</c:v>
                </c:pt>
                <c:pt idx="236">
                  <c:v>-1.4966540150877015</c:v>
                </c:pt>
                <c:pt idx="237">
                  <c:v>-1.4794327421592053</c:v>
                </c:pt>
                <c:pt idx="238">
                  <c:v>-1.4623950872445488</c:v>
                </c:pt>
                <c:pt idx="239">
                  <c:v>-1.4455392433096073</c:v>
                </c:pt>
                <c:pt idx="240">
                  <c:v>-1.4288634192055687</c:v>
                </c:pt>
                <c:pt idx="241">
                  <c:v>-1.4123658396070113</c:v>
                </c:pt>
                <c:pt idx="242">
                  <c:v>-1.3960447449454083</c:v>
                </c:pt>
                <c:pt idx="243">
                  <c:v>-1.3798983913383465</c:v>
                </c:pt>
                <c:pt idx="244">
                  <c:v>-1.3639250505147416</c:v>
                </c:pt>
                <c:pt idx="245">
                  <c:v>-1.3481230097363153</c:v>
                </c:pt>
                <c:pt idx="246">
                  <c:v>-1.332490571715593</c:v>
                </c:pt>
                <c:pt idx="247">
                  <c:v>-1.3170260545306629</c:v>
                </c:pt>
                <c:pt idx="248">
                  <c:v>-1.3017277915369272</c:v>
                </c:pt>
                <c:pt idx="249">
                  <c:v>-1.2865941312760731</c:v>
                </c:pt>
                <c:pt idx="250">
                  <c:v>-1.2716234373824722</c:v>
                </c:pt>
                <c:pt idx="251">
                  <c:v>-1.256814088487211</c:v>
                </c:pt>
                <c:pt idx="252">
                  <c:v>-1.2421644781199381</c:v>
                </c:pt>
                <c:pt idx="253">
                  <c:v>-1.2276730146087307</c:v>
                </c:pt>
                <c:pt idx="254">
                  <c:v>-1.2133381209781284</c:v>
                </c:pt>
                <c:pt idx="255">
                  <c:v>-1.1991582348455221</c:v>
                </c:pt>
                <c:pt idx="256">
                  <c:v>-1.1851318083160467</c:v>
                </c:pt>
                <c:pt idx="257">
                  <c:v>-1.1712573078761324</c:v>
                </c:pt>
                <c:pt idx="258">
                  <c:v>-1.1575332142858443</c:v>
                </c:pt>
                <c:pt idx="259">
                  <c:v>-1.1439580224701678</c:v>
                </c:pt>
                <c:pt idx="260">
                  <c:v>-1.1305302414093803</c:v>
                </c:pt>
                <c:pt idx="261">
                  <c:v>-1.1172483940285183</c:v>
                </c:pt>
                <c:pt idx="262">
                  <c:v>-1.1041110170862778</c:v>
                </c:pt>
                <c:pt idx="263">
                  <c:v>-1.0911166610632228</c:v>
                </c:pt>
                <c:pt idx="264">
                  <c:v>-1.0782638900495833</c:v>
                </c:pt>
                <c:pt idx="265">
                  <c:v>-1.0655512816325723</c:v>
                </c:pt>
                <c:pt idx="266">
                  <c:v>-1.0529774267835312</c:v>
                </c:pt>
                <c:pt idx="267">
                  <c:v>-1.0405409297447821</c:v>
                </c:pt>
                <c:pt idx="268">
                  <c:v>-1.0282404079164176</c:v>
                </c:pt>
                <c:pt idx="269">
                  <c:v>-1.0160744917429718</c:v>
                </c:pt>
                <c:pt idx="270">
                  <c:v>-1.0040418246002272</c:v>
                </c:pt>
                <c:pt idx="271">
                  <c:v>-0.99214106268204083</c:v>
                </c:pt>
                <c:pt idx="272">
                  <c:v>-0.98037087488740104</c:v>
                </c:pt>
                <c:pt idx="273">
                  <c:v>-0.96872994270762847</c:v>
                </c:pt>
                <c:pt idx="274">
                  <c:v>-0.95721696011397417</c:v>
                </c:pt>
                <c:pt idx="275">
                  <c:v>-0.94583063344547602</c:v>
                </c:pt>
                <c:pt idx="276">
                  <c:v>-0.93456968129726758</c:v>
                </c:pt>
                <c:pt idx="277">
                  <c:v>-0.92343283440924651</c:v>
                </c:pt>
                <c:pt idx="278">
                  <c:v>-0.9124188355553392</c:v>
                </c:pt>
                <c:pt idx="279">
                  <c:v>-0.90152643943319766</c:v>
                </c:pt>
                <c:pt idx="280">
                  <c:v>-0.8907544125545388</c:v>
                </c:pt>
                <c:pt idx="281">
                  <c:v>-0.88010153313598827</c:v>
                </c:pt>
                <c:pt idx="282">
                  <c:v>-0.86956659099067202</c:v>
                </c:pt>
                <c:pt idx="283">
                  <c:v>-0.85914838742041388</c:v>
                </c:pt>
                <c:pt idx="284">
                  <c:v>-0.84884573510860717</c:v>
                </c:pt>
                <c:pt idx="285">
                  <c:v>-0.83865745801386671</c:v>
                </c:pt>
                <c:pt idx="286">
                  <c:v>-0.8285823912643594</c:v>
                </c:pt>
                <c:pt idx="287">
                  <c:v>-0.81861938105299259</c:v>
                </c:pt>
                <c:pt idx="288">
                  <c:v>-0.80876728453328128</c:v>
                </c:pt>
                <c:pt idx="289">
                  <c:v>-0.79902496971610659</c:v>
                </c:pt>
                <c:pt idx="290">
                  <c:v>-0.7893913153672365</c:v>
                </c:pt>
                <c:pt idx="291">
                  <c:v>-0.77986521090575633</c:v>
                </c:pt>
                <c:pt idx="292">
                  <c:v>-0.77044555630326061</c:v>
                </c:pt>
                <c:pt idx="293">
                  <c:v>-0.76113126198397585</c:v>
                </c:pt>
                <c:pt idx="294">
                  <c:v>-0.75192124872570787</c:v>
                </c:pt>
                <c:pt idx="295">
                  <c:v>-0.74281444756173332</c:v>
                </c:pt>
                <c:pt idx="296">
                  <c:v>-0.73380979968349946</c:v>
                </c:pt>
                <c:pt idx="297">
                  <c:v>-0.72490625634428307</c:v>
                </c:pt>
                <c:pt idx="298">
                  <c:v>-0.71610277876370432</c:v>
                </c:pt>
                <c:pt idx="299">
                  <c:v>-0.70739833803320806</c:v>
                </c:pt>
                <c:pt idx="300">
                  <c:v>-0.69879191502237259</c:v>
                </c:pt>
                <c:pt idx="301">
                  <c:v>-0.69028250028619387</c:v>
                </c:pt>
                <c:pt idx="302">
                  <c:v>-0.68186909397323181</c:v>
                </c:pt>
                <c:pt idx="303">
                  <c:v>-0.67355070573473663</c:v>
                </c:pt>
                <c:pt idx="304">
                  <c:v>-0.66532635463460255</c:v>
                </c:pt>
                <c:pt idx="305">
                  <c:v>-0.6571950690602979</c:v>
                </c:pt>
                <c:pt idx="306">
                  <c:v>-0.64915588663465706</c:v>
                </c:pt>
                <c:pt idx="307">
                  <c:v>-0.64120785412864234</c:v>
                </c:pt>
                <c:pt idx="308">
                  <c:v>-0.63335002737492962</c:v>
                </c:pt>
                <c:pt idx="309">
                  <c:v>-0.625581471182451</c:v>
                </c:pt>
                <c:pt idx="310">
                  <c:v>-0.61790125925181505</c:v>
                </c:pt>
                <c:pt idx="311">
                  <c:v>-0.61030847409161437</c:v>
                </c:pt>
                <c:pt idx="312">
                  <c:v>-0.60280220693562558</c:v>
                </c:pt>
                <c:pt idx="313">
                  <c:v>-0.59538155766088396</c:v>
                </c:pt>
                <c:pt idx="314">
                  <c:v>-0.5880456347066354</c:v>
                </c:pt>
                <c:pt idx="315">
                  <c:v>-0.58079355499415564</c:v>
                </c:pt>
                <c:pt idx="316">
                  <c:v>-0.57362444384742739</c:v>
                </c:pt>
                <c:pt idx="317">
                  <c:v>-0.5665374349146759</c:v>
                </c:pt>
                <c:pt idx="318">
                  <c:v>-0.55953167009074556</c:v>
                </c:pt>
                <c:pt idx="319">
                  <c:v>-0.55260629944032114</c:v>
                </c:pt>
                <c:pt idx="320">
                  <c:v>-0.54576048112197295</c:v>
                </c:pt>
                <c:pt idx="321">
                  <c:v>-0.53899338131303243</c:v>
                </c:pt>
                <c:pt idx="322">
                  <c:v>-0.53230417413527498</c:v>
                </c:pt>
                <c:pt idx="323">
                  <c:v>-0.52569204158141503</c:v>
                </c:pt>
                <c:pt idx="324">
                  <c:v>-0.51915617344239284</c:v>
                </c:pt>
                <c:pt idx="325">
                  <c:v>-0.51269576723545562</c:v>
                </c:pt>
                <c:pt idx="326">
                  <c:v>-0.50631002813301274</c:v>
                </c:pt>
                <c:pt idx="327">
                  <c:v>-0.49999816889226689</c:v>
                </c:pt>
                <c:pt idx="328">
                  <c:v>-0.49375940978560257</c:v>
                </c:pt>
                <c:pt idx="329">
                  <c:v>-0.48759297853173117</c:v>
                </c:pt>
                <c:pt idx="330">
                  <c:v>-0.48149811022757483</c:v>
                </c:pt>
                <c:pt idx="331">
                  <c:v>-0.47547404728088982</c:v>
                </c:pt>
                <c:pt idx="332">
                  <c:v>-0.46952003934360886</c:v>
                </c:pt>
                <c:pt idx="333">
                  <c:v>-0.46363534324590516</c:v>
                </c:pt>
                <c:pt idx="334">
                  <c:v>-0.45781922293095589</c:v>
                </c:pt>
                <c:pt idx="335">
                  <c:v>-0.45207094939040976</c:v>
                </c:pt>
                <c:pt idx="336">
                  <c:v>-0.44638980060053496</c:v>
                </c:pt>
                <c:pt idx="337">
                  <c:v>-0.44077506145905249</c:v>
                </c:pt>
                <c:pt idx="338">
                  <c:v>-0.43522602372263175</c:v>
                </c:pt>
                <c:pt idx="339">
                  <c:v>-0.42974198594505114</c:v>
                </c:pt>
                <c:pt idx="340">
                  <c:v>-0.42432225341600804</c:v>
                </c:pt>
                <c:pt idx="341">
                  <c:v>-0.41896613810056682</c:v>
                </c:pt>
                <c:pt idx="342">
                  <c:v>-0.41367295857924552</c:v>
                </c:pt>
                <c:pt idx="343">
                  <c:v>-0.40844203998872008</c:v>
                </c:pt>
                <c:pt idx="344">
                  <c:v>-0.40327271396314751</c:v>
                </c:pt>
                <c:pt idx="345">
                  <c:v>-0.3981643185760913</c:v>
                </c:pt>
                <c:pt idx="346">
                  <c:v>-0.39311619828304689</c:v>
                </c:pt>
                <c:pt idx="347">
                  <c:v>-0.38812770386455209</c:v>
                </c:pt>
                <c:pt idx="348">
                  <c:v>-0.38319819236988084</c:v>
                </c:pt>
                <c:pt idx="349">
                  <c:v>-0.378327027061304</c:v>
                </c:pt>
                <c:pt idx="350">
                  <c:v>-0.37351357735891649</c:v>
                </c:pt>
                <c:pt idx="351">
                  <c:v>-0.36875721878601608</c:v>
                </c:pt>
                <c:pt idx="352">
                  <c:v>-0.36405733291503017</c:v>
                </c:pt>
                <c:pt idx="353">
                  <c:v>-0.35941330731397908</c:v>
                </c:pt>
                <c:pt idx="354">
                  <c:v>-0.35482453549347154</c:v>
                </c:pt>
                <c:pt idx="355">
                  <c:v>-0.35029041685421902</c:v>
                </c:pt>
                <c:pt idx="356">
                  <c:v>-0.34581035663506865</c:v>
                </c:pt>
                <c:pt idx="357">
                  <c:v>-0.34138376586153851</c:v>
                </c:pt>
                <c:pt idx="358">
                  <c:v>-0.33701006129485589</c:v>
                </c:pt>
                <c:pt idx="359">
                  <c:v>-0.33268866538148395</c:v>
                </c:pt>
                <c:pt idx="360">
                  <c:v>-0.32841900620313602</c:v>
                </c:pt>
                <c:pt idx="361">
                  <c:v>-0.32420051742726347</c:v>
                </c:pt>
                <c:pt idx="362">
                  <c:v>-0.32003263825801775</c:v>
                </c:pt>
                <c:pt idx="363">
                  <c:v>-0.31591481338767158</c:v>
                </c:pt>
                <c:pt idx="364">
                  <c:v>-0.31184649294849887</c:v>
                </c:pt>
                <c:pt idx="365">
                  <c:v>-0.30782713246510379</c:v>
                </c:pt>
                <c:pt idx="366">
                  <c:v>-0.30385619280719189</c:v>
                </c:pt>
                <c:pt idx="367">
                  <c:v>-0.29993314014277883</c:v>
                </c:pt>
                <c:pt idx="368">
                  <c:v>-0.29605744589182742</c:v>
                </c:pt>
                <c:pt idx="369">
                  <c:v>-0.2922285866803106</c:v>
                </c:pt>
                <c:pt idx="370">
                  <c:v>-0.28844604429468967</c:v>
                </c:pt>
                <c:pt idx="371">
                  <c:v>-0.28470930563680641</c:v>
                </c:pt>
                <c:pt idx="372">
                  <c:v>-0.28101786267917839</c:v>
                </c:pt>
                <c:pt idx="373">
                  <c:v>-0.27737121242069657</c:v>
                </c:pt>
                <c:pt idx="374">
                  <c:v>-0.27376885684271468</c:v>
                </c:pt>
                <c:pt idx="375">
                  <c:v>-0.27021030286552949</c:v>
                </c:pt>
                <c:pt idx="376">
                  <c:v>-0.26669506230524126</c:v>
                </c:pt>
                <c:pt idx="377">
                  <c:v>-0.26322265183099575</c:v>
                </c:pt>
                <c:pt idx="378">
                  <c:v>-0.25979259292259416</c:v>
                </c:pt>
                <c:pt idx="379">
                  <c:v>-0.25640441182847473</c:v>
                </c:pt>
                <c:pt idx="380">
                  <c:v>-0.25305763952405336</c:v>
                </c:pt>
                <c:pt idx="381">
                  <c:v>-0.24975181167042357</c:v>
                </c:pt>
                <c:pt idx="382">
                  <c:v>-0.24648646857340742</c:v>
                </c:pt>
                <c:pt idx="383">
                  <c:v>-0.24326115514295632</c:v>
                </c:pt>
                <c:pt idx="384">
                  <c:v>-0.24007542085289221</c:v>
                </c:pt>
                <c:pt idx="385">
                  <c:v>-0.23692881970099036</c:v>
                </c:pt>
                <c:pt idx="386">
                  <c:v>-0.23382091016939371</c:v>
                </c:pt>
                <c:pt idx="387">
                  <c:v>-0.23075125518535938</c:v>
                </c:pt>
                <c:pt idx="388">
                  <c:v>-0.22771942208232882</c:v>
                </c:pt>
                <c:pt idx="389">
                  <c:v>-0.22472498256132073</c:v>
                </c:pt>
                <c:pt idx="390">
                  <c:v>-0.22176751265264175</c:v>
                </c:pt>
                <c:pt idx="391">
                  <c:v>-0.21884659267790857</c:v>
                </c:pt>
                <c:pt idx="392">
                  <c:v>-0.21596180721238289</c:v>
                </c:pt>
                <c:pt idx="393">
                  <c:v>-0.21311274504760855</c:v>
                </c:pt>
                <c:pt idx="394">
                  <c:v>-0.21029899915435404</c:v>
                </c:pt>
                <c:pt idx="395">
                  <c:v>-0.20752016664585124</c:v>
                </c:pt>
                <c:pt idx="396">
                  <c:v>-0.2047758487413307</c:v>
                </c:pt>
                <c:pt idx="397">
                  <c:v>-0.202065650729847</c:v>
                </c:pt>
                <c:pt idx="398">
                  <c:v>-0.19938918193439384</c:v>
                </c:pt>
                <c:pt idx="399">
                  <c:v>-0.19674605567630235</c:v>
                </c:pt>
                <c:pt idx="400">
                  <c:v>-0.19413588923992267</c:v>
                </c:pt>
                <c:pt idx="401">
                  <c:v>-0.19155830383758224</c:v>
                </c:pt>
                <c:pt idx="402">
                  <c:v>-0.18901292457482141</c:v>
                </c:pt>
                <c:pt idx="403">
                  <c:v>-0.18649938041589953</c:v>
                </c:pt>
                <c:pt idx="404">
                  <c:v>-0.18401730414957221</c:v>
                </c:pt>
                <c:pt idx="405">
                  <c:v>-0.1815663323551337</c:v>
                </c:pt>
                <c:pt idx="406">
                  <c:v>-0.17914610536872444</c:v>
                </c:pt>
                <c:pt idx="407">
                  <c:v>-0.17675626724989826</c:v>
                </c:pt>
                <c:pt idx="408">
                  <c:v>-0.17439646574844925</c:v>
                </c:pt>
                <c:pt idx="409">
                  <c:v>-0.17206635227149325</c:v>
                </c:pt>
                <c:pt idx="410">
                  <c:v>-0.16976558185080373</c:v>
                </c:pt>
                <c:pt idx="411">
                  <c:v>-0.16749381311039685</c:v>
                </c:pt>
                <c:pt idx="412">
                  <c:v>-0.16525070823436669</c:v>
                </c:pt>
                <c:pt idx="413">
                  <c:v>-0.16303593293496443</c:v>
                </c:pt>
                <c:pt idx="414">
                  <c:v>-0.16084915642092243</c:v>
                </c:pt>
                <c:pt idx="415">
                  <c:v>-0.1586900513660193</c:v>
                </c:pt>
                <c:pt idx="416">
                  <c:v>-0.15655829387788331</c:v>
                </c:pt>
                <c:pt idx="417">
                  <c:v>-0.15445356346703407</c:v>
                </c:pt>
                <c:pt idx="418">
                  <c:v>-0.15237554301615713</c:v>
                </c:pt>
                <c:pt idx="419">
                  <c:v>-0.15032391874961326</c:v>
                </c:pt>
                <c:pt idx="420">
                  <c:v>-0.14829838020317651</c:v>
                </c:pt>
                <c:pt idx="421">
                  <c:v>-0.1462986201940025</c:v>
                </c:pt>
                <c:pt idx="422">
                  <c:v>-0.14432433479082193</c:v>
                </c:pt>
                <c:pt idx="423">
                  <c:v>-0.14237522328436045</c:v>
                </c:pt>
                <c:pt idx="424">
                  <c:v>-0.14045098815797996</c:v>
                </c:pt>
                <c:pt idx="425">
                  <c:v>-0.13855133505854231</c:v>
                </c:pt>
                <c:pt idx="426">
                  <c:v>-0.13667597276749108</c:v>
                </c:pt>
                <c:pt idx="427">
                  <c:v>-0.13482461317215261</c:v>
                </c:pt>
                <c:pt idx="428">
                  <c:v>-0.13299697123725074</c:v>
                </c:pt>
                <c:pt idx="429">
                  <c:v>-0.13119276497663809</c:v>
                </c:pt>
                <c:pt idx="430">
                  <c:v>-0.12941171542523763</c:v>
                </c:pt>
                <c:pt idx="431">
                  <c:v>-0.12765354661119746</c:v>
                </c:pt>
                <c:pt idx="432">
                  <c:v>-0.12591798552825267</c:v>
                </c:pt>
                <c:pt idx="433">
                  <c:v>-0.12420476210829734</c:v>
                </c:pt>
                <c:pt idx="434">
                  <c:v>-0.12251360919416064</c:v>
                </c:pt>
                <c:pt idx="435">
                  <c:v>-0.12084426251258978</c:v>
                </c:pt>
                <c:pt idx="436">
                  <c:v>-0.11919646064743464</c:v>
                </c:pt>
                <c:pt idx="437">
                  <c:v>-0.11756994501303586</c:v>
                </c:pt>
                <c:pt idx="438">
                  <c:v>-0.11596445982781194</c:v>
                </c:pt>
                <c:pt idx="439">
                  <c:v>-0.11437975208804682</c:v>
                </c:pt>
                <c:pt idx="440">
                  <c:v>-0.11281557154187485</c:v>
                </c:pt>
                <c:pt idx="441">
                  <c:v>-0.11127167066346154</c:v>
                </c:pt>
                <c:pt idx="442">
                  <c:v>-0.10974780462738094</c:v>
                </c:pt>
                <c:pt idx="443">
                  <c:v>-0.10824373128318525</c:v>
                </c:pt>
                <c:pt idx="444">
                  <c:v>-0.10675921113016858</c:v>
                </c:pt>
                <c:pt idx="445">
                  <c:v>-0.10529400729232086</c:v>
                </c:pt>
                <c:pt idx="446">
                  <c:v>-0.103847885493473</c:v>
                </c:pt>
                <c:pt idx="447">
                  <c:v>-0.10242061403262989</c:v>
                </c:pt>
                <c:pt idx="448">
                  <c:v>-0.10101196375949237</c:v>
                </c:pt>
                <c:pt idx="449">
                  <c:v>-9.9621708050164626E-2</c:v>
                </c:pt>
                <c:pt idx="450">
                  <c:v>-9.8249622783048191E-2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fit_6NN_BCC!$K$18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fit_6NN_BCC!$K$19:$K$469</c:f>
              <c:numCache>
                <c:formatCode>General</c:formatCode>
                <c:ptCount val="451"/>
                <c:pt idx="0">
                  <c:v>1.6922976643548004</c:v>
                </c:pt>
                <c:pt idx="1">
                  <c:v>1.0853661027458195</c:v>
                </c:pt>
                <c:pt idx="2">
                  <c:v>0.50801973117967592</c:v>
                </c:pt>
                <c:pt idx="3">
                  <c:v>-4.1015409241751399E-2</c:v>
                </c:pt>
                <c:pt idx="4">
                  <c:v>-0.56295722986483909</c:v>
                </c:pt>
                <c:pt idx="5">
                  <c:v>-1.0589702035066644</c:v>
                </c:pt>
                <c:pt idx="6">
                  <c:v>-1.5301678445266695</c:v>
                </c:pt>
                <c:pt idx="7">
                  <c:v>-1.9776150666596024</c:v>
                </c:pt>
                <c:pt idx="8">
                  <c:v>-2.4023304249579063</c:v>
                </c:pt>
                <c:pt idx="9">
                  <c:v>-2.8052882478486048</c:v>
                </c:pt>
                <c:pt idx="10">
                  <c:v>-3.187420664984753</c:v>
                </c:pt>
                <c:pt idx="11">
                  <c:v>-3.5496195362655314</c:v>
                </c:pt>
                <c:pt idx="12">
                  <c:v>-3.8927382871100527</c:v>
                </c:pt>
                <c:pt idx="13">
                  <c:v>-4.2175936547962465</c:v>
                </c:pt>
                <c:pt idx="14">
                  <c:v>-4.5249673504185886</c:v>
                </c:pt>
                <c:pt idx="15">
                  <c:v>-4.8156076407747541</c:v>
                </c:pt>
                <c:pt idx="16">
                  <c:v>-5.0902308542607635</c:v>
                </c:pt>
                <c:pt idx="17">
                  <c:v>-5.3495228146369485</c:v>
                </c:pt>
                <c:pt idx="18">
                  <c:v>-5.594140206321649</c:v>
                </c:pt>
                <c:pt idx="19">
                  <c:v>-5.824711874674998</c:v>
                </c:pt>
                <c:pt idx="20">
                  <c:v>-6.0418400645522023</c:v>
                </c:pt>
                <c:pt idx="21">
                  <c:v>-6.246101600231869</c:v>
                </c:pt>
                <c:pt idx="22">
                  <c:v>-6.4380490096612455</c:v>
                </c:pt>
                <c:pt idx="23">
                  <c:v>-6.6182115958053522</c:v>
                </c:pt>
                <c:pt idx="24">
                  <c:v>-6.7870964577403257</c:v>
                </c:pt>
                <c:pt idx="25">
                  <c:v>-6.94518946399314</c:v>
                </c:pt>
                <c:pt idx="26">
                  <c:v>-7.0929561804985983</c:v>
                </c:pt>
                <c:pt idx="27">
                  <c:v>-7.2308427554209818</c:v>
                </c:pt>
                <c:pt idx="28">
                  <c:v>-7.3592767629705254</c:v>
                </c:pt>
                <c:pt idx="29">
                  <c:v>-7.478668008234191</c:v>
                </c:pt>
                <c:pt idx="30">
                  <c:v>-7.589409294935356</c:v>
                </c:pt>
                <c:pt idx="31">
                  <c:v>-7.6918771579382863</c:v>
                </c:pt>
                <c:pt idx="32">
                  <c:v>-7.7864325622190425</c:v>
                </c:pt>
                <c:pt idx="33">
                  <c:v>-7.8734215699362018</c:v>
                </c:pt>
                <c:pt idx="34">
                  <c:v>-7.9531759771505932</c:v>
                </c:pt>
                <c:pt idx="35">
                  <c:v>-8.0260139216638979</c:v>
                </c:pt>
                <c:pt idx="36">
                  <c:v>-8.0922404633707927</c:v>
                </c:pt>
                <c:pt idx="37">
                  <c:v>-8.1521481384482044</c:v>
                </c:pt>
                <c:pt idx="38">
                  <c:v>-8.2060174886376522</c:v>
                </c:pt>
                <c:pt idx="39">
                  <c:v>-8.2541175668132354</c:v>
                </c:pt>
                <c:pt idx="40">
                  <c:v>-8.2967064199670659</c:v>
                </c:pt>
                <c:pt idx="41">
                  <c:v>-8.3340315506870351</c:v>
                </c:pt>
                <c:pt idx="42">
                  <c:v>-8.3663303581474153</c:v>
                </c:pt>
                <c:pt idx="43">
                  <c:v>-8.3938305595817013</c:v>
                </c:pt>
                <c:pt idx="44">
                  <c:v>-8.4167505931582749</c:v>
                </c:pt>
                <c:pt idx="45">
                  <c:v>-8.4353000031336425</c:v>
                </c:pt>
                <c:pt idx="46">
                  <c:v>-8.4496798081141975</c:v>
                </c:pt>
                <c:pt idx="47">
                  <c:v>-8.4600828532161785</c:v>
                </c:pt>
                <c:pt idx="48">
                  <c:v>-8.4666941468743406</c:v>
                </c:pt>
                <c:pt idx="49">
                  <c:v>-8.4696911830126798</c:v>
                </c:pt>
                <c:pt idx="50">
                  <c:v>-8.4692442492552953</c:v>
                </c:pt>
                <c:pt idx="51">
                  <c:v>-8.4655167218222012</c:v>
                </c:pt>
                <c:pt idx="52">
                  <c:v>-8.4586653477231444</c:v>
                </c:pt>
                <c:pt idx="53">
                  <c:v>-8.4488405148325434</c:v>
                </c:pt>
                <c:pt idx="54">
                  <c:v>-8.4361865104001232</c:v>
                </c:pt>
                <c:pt idx="55">
                  <c:v>-8.4208417685248964</c:v>
                </c:pt>
                <c:pt idx="56">
                  <c:v>-8.4029391070944399</c:v>
                </c:pt>
                <c:pt idx="57">
                  <c:v>-8.3826059546672376</c:v>
                </c:pt>
                <c:pt idx="58">
                  <c:v>-8.3599645677525842</c:v>
                </c:pt>
                <c:pt idx="59">
                  <c:v>-8.3351322389209201</c:v>
                </c:pt>
                <c:pt idx="60">
                  <c:v>-8.3082214961564809</c:v>
                </c:pt>
                <c:pt idx="61">
                  <c:v>-8.2793402938445197</c:v>
                </c:pt>
                <c:pt idx="62">
                  <c:v>-8.2485921957666459</c:v>
                </c:pt>
                <c:pt idx="63">
                  <c:v>-8.2160765504600022</c:v>
                </c:pt>
                <c:pt idx="64">
                  <c:v>-8.18188865927916</c:v>
                </c:pt>
                <c:pt idx="65">
                  <c:v>-8.1461199374835278</c:v>
                </c:pt>
                <c:pt idx="66">
                  <c:v>-8.1088580686579164</c:v>
                </c:pt>
                <c:pt idx="67">
                  <c:v>-8.0701871527593774</c:v>
                </c:pt>
                <c:pt idx="68">
                  <c:v>-8.0301878480696693</c:v>
                </c:pt>
                <c:pt idx="69">
                  <c:v>-7.9889375073197044</c:v>
                </c:pt>
                <c:pt idx="70">
                  <c:v>-7.946510308239878</c:v>
                </c:pt>
                <c:pt idx="71">
                  <c:v>-7.9029773787783721</c:v>
                </c:pt>
                <c:pt idx="72">
                  <c:v>-7.8584069172182947</c:v>
                </c:pt>
                <c:pt idx="73">
                  <c:v>-7.8128643074139337</c:v>
                </c:pt>
                <c:pt idx="74">
                  <c:v>-7.7664122293561402</c:v>
                </c:pt>
                <c:pt idx="75">
                  <c:v>-7.7191107652672777</c:v>
                </c:pt>
                <c:pt idx="76">
                  <c:v>-7.6710175014170261</c:v>
                </c:pt>
                <c:pt idx="77">
                  <c:v>-7.622187625841514</c:v>
                </c:pt>
                <c:pt idx="78">
                  <c:v>-7.5726740221400259</c:v>
                </c:pt>
                <c:pt idx="79">
                  <c:v>-7.5225273595155642</c:v>
                </c:pt>
                <c:pt idx="80">
                  <c:v>-7.471796179218126</c:v>
                </c:pt>
                <c:pt idx="81">
                  <c:v>-7.4205269775422096</c:v>
                </c:pt>
                <c:pt idx="82">
                  <c:v>-7.3687642855235129</c:v>
                </c:pt>
                <c:pt idx="83">
                  <c:v>-7.3165507454730125</c:v>
                </c:pt>
                <c:pt idx="84">
                  <c:v>-7.2639271844806652</c:v>
                </c:pt>
                <c:pt idx="85">
                  <c:v>-7.2109326850149413</c:v>
                </c:pt>
                <c:pt idx="86">
                  <c:v>-7.1576046527388719</c:v>
                </c:pt>
                <c:pt idx="87">
                  <c:v>-7.1039788816579037</c:v>
                </c:pt>
                <c:pt idx="88">
                  <c:v>-7.0500896167098253</c:v>
                </c:pt>
                <c:pt idx="89">
                  <c:v>-6.9959696139020773</c:v>
                </c:pt>
                <c:pt idx="90">
                  <c:v>-6.9416501980972747</c:v>
                </c:pt>
                <c:pt idx="91">
                  <c:v>-6.8871613185432237</c:v>
                </c:pt>
                <c:pt idx="92">
                  <c:v>-6.8325316022396443</c:v>
                </c:pt>
                <c:pt idx="93">
                  <c:v>-6.7777884052296846</c:v>
                </c:pt>
                <c:pt idx="94">
                  <c:v>-6.7229578619006229</c:v>
                </c:pt>
                <c:pt idx="95">
                  <c:v>-6.6680649323743548</c:v>
                </c:pt>
                <c:pt idx="96">
                  <c:v>-6.61313344806495</c:v>
                </c:pt>
                <c:pt idx="97">
                  <c:v>-6.5581861554771352</c:v>
                </c:pt>
                <c:pt idx="98">
                  <c:v>-6.5032447583164554</c:v>
                </c:pt>
                <c:pt idx="99">
                  <c:v>-6.4483299579787925</c:v>
                </c:pt>
                <c:pt idx="100">
                  <c:v>-6.3934614924841195</c:v>
                </c:pt>
                <c:pt idx="101">
                  <c:v>-6.3386581739165431</c:v>
                </c:pt>
                <c:pt idx="102">
                  <c:v>-6.2839379244300844</c:v>
                </c:pt>
                <c:pt idx="103">
                  <c:v>-6.2293178108771867</c:v>
                </c:pt>
                <c:pt idx="104">
                  <c:v>-6.1748140781144487</c:v>
                </c:pt>
                <c:pt idx="105">
                  <c:v>-6.1204421810379168</c:v>
                </c:pt>
                <c:pt idx="106">
                  <c:v>-6.066216815397941</c:v>
                </c:pt>
                <c:pt idx="107">
                  <c:v>-6.0121519474416871</c:v>
                </c:pt>
                <c:pt idx="108">
                  <c:v>-5.9582608424292074</c:v>
                </c:pt>
                <c:pt idx="109">
                  <c:v>-5.9045560920672369</c:v>
                </c:pt>
                <c:pt idx="110">
                  <c:v>-5.851049640902966</c:v>
                </c:pt>
                <c:pt idx="111">
                  <c:v>-5.7977528117183139</c:v>
                </c:pt>
                <c:pt idx="112">
                  <c:v>-5.7446763299635624</c:v>
                </c:pt>
                <c:pt idx="113">
                  <c:v>-5.6918303472676737</c:v>
                </c:pt>
                <c:pt idx="114">
                  <c:v>-5.6392244640609714</c:v>
                </c:pt>
                <c:pt idx="115">
                  <c:v>-5.5868677513445464</c:v>
                </c:pt>
                <c:pt idx="116">
                  <c:v>-5.5347687716392269</c:v>
                </c:pt>
                <c:pt idx="117">
                  <c:v>-5.4829355991457618</c:v>
                </c:pt>
                <c:pt idx="118">
                  <c:v>-5.4313758391464235</c:v>
                </c:pt>
                <c:pt idx="119">
                  <c:v>-5.3800966466771598</c:v>
                </c:pt>
                <c:pt idx="120">
                  <c:v>-5.3291047444981858</c:v>
                </c:pt>
                <c:pt idx="121">
                  <c:v>-5.2784064403897908</c:v>
                </c:pt>
                <c:pt idx="122">
                  <c:v>-5.2280076437990797</c:v>
                </c:pt>
                <c:pt idx="123">
                  <c:v>-5.1779138818623576</c:v>
                </c:pt>
                <c:pt idx="124">
                  <c:v>-5.1281303148268291</c:v>
                </c:pt>
                <c:pt idx="125">
                  <c:v>-5.0786617508944074</c:v>
                </c:pt>
                <c:pt idx="126">
                  <c:v>-5.029512660509492</c:v>
                </c:pt>
                <c:pt idx="127">
                  <c:v>-4.9806871901117091</c:v>
                </c:pt>
                <c:pt idx="128">
                  <c:v>-4.932189175373793</c:v>
                </c:pt>
                <c:pt idx="129">
                  <c:v>-4.8840221539440218</c:v>
                </c:pt>
                <c:pt idx="130">
                  <c:v>-4.8361893777117801</c:v>
                </c:pt>
                <c:pt idx="131">
                  <c:v>-4.7886938246141675</c:v>
                </c:pt>
                <c:pt idx="132">
                  <c:v>-4.74153821000088</c:v>
                </c:pt>
                <c:pt idx="133">
                  <c:v>-4.6947249975738501</c:v>
                </c:pt>
                <c:pt idx="134">
                  <c:v>-4.648256409917539</c:v>
                </c:pt>
                <c:pt idx="135">
                  <c:v>-4.6021344386351961</c:v>
                </c:pt>
                <c:pt idx="136">
                  <c:v>-4.5563608541057059</c:v>
                </c:pt>
                <c:pt idx="137">
                  <c:v>-4.5109372148751783</c:v>
                </c:pt>
                <c:pt idx="138">
                  <c:v>-4.4658648766968536</c:v>
                </c:pt>
                <c:pt idx="139">
                  <c:v>-4.4211450012323654</c:v>
                </c:pt>
                <c:pt idx="140">
                  <c:v>-4.3767785644268935</c:v>
                </c:pt>
                <c:pt idx="141">
                  <c:v>-4.3327663645703263</c:v>
                </c:pt>
                <c:pt idx="142">
                  <c:v>-4.2891090300560197</c:v>
                </c:pt>
                <c:pt idx="143">
                  <c:v>-4.2458070268482873</c:v>
                </c:pt>
                <c:pt idx="144">
                  <c:v>-4.2028606656694487</c:v>
                </c:pt>
                <c:pt idx="145">
                  <c:v>-4.1602701089166993</c:v>
                </c:pt>
                <c:pt idx="146">
                  <c:v>-4.1180353773187806</c:v>
                </c:pt>
                <c:pt idx="147">
                  <c:v>-4.076156356342028</c:v>
                </c:pt>
                <c:pt idx="148">
                  <c:v>-4.0346328023549924</c:v>
                </c:pt>
                <c:pt idx="149">
                  <c:v>-3.9934643485605119</c:v>
                </c:pt>
                <c:pt idx="150">
                  <c:v>-3.9526505107037622</c:v>
                </c:pt>
                <c:pt idx="151">
                  <c:v>-3.9121906925644807</c:v>
                </c:pt>
                <c:pt idx="152">
                  <c:v>-3.8720841912413082</c:v>
                </c:pt>
                <c:pt idx="153">
                  <c:v>-3.832330202235811</c:v>
                </c:pt>
                <c:pt idx="154">
                  <c:v>-3.7929278243435451</c:v>
                </c:pt>
                <c:pt idx="155">
                  <c:v>-3.7538760643592042</c:v>
                </c:pt>
                <c:pt idx="156">
                  <c:v>-3.7151738416026299</c:v>
                </c:pt>
                <c:pt idx="157">
                  <c:v>-3.6768199922722449</c:v>
                </c:pt>
                <c:pt idx="158">
                  <c:v>-3.6388132736321976</c:v>
                </c:pt>
                <c:pt idx="159">
                  <c:v>-3.6011523680392687</c:v>
                </c:pt>
                <c:pt idx="160">
                  <c:v>-3.5638358868154074</c:v>
                </c:pt>
                <c:pt idx="161">
                  <c:v>-3.5268623739714933</c:v>
                </c:pt>
                <c:pt idx="162">
                  <c:v>-3.490230309787766</c:v>
                </c:pt>
                <c:pt idx="163">
                  <c:v>-3.4539381142561365</c:v>
                </c:pt>
                <c:pt idx="164">
                  <c:v>-3.4179841503893824</c:v>
                </c:pt>
                <c:pt idx="165">
                  <c:v>-3.3823667274021072</c:v>
                </c:pt>
                <c:pt idx="166">
                  <c:v>-3.3470841037681178</c:v>
                </c:pt>
                <c:pt idx="167">
                  <c:v>-3.3121344901586869</c:v>
                </c:pt>
                <c:pt idx="168">
                  <c:v>-3.277516052266074</c:v>
                </c:pt>
                <c:pt idx="169">
                  <c:v>-3.2432269135164624</c:v>
                </c:pt>
                <c:pt idx="170">
                  <c:v>-3.2092651576763109</c:v>
                </c:pt>
                <c:pt idx="171">
                  <c:v>-3.1756288313560344</c:v>
                </c:pt>
                <c:pt idx="172">
                  <c:v>-3.1423159464147101</c:v>
                </c:pt>
                <c:pt idx="173">
                  <c:v>-3.1093244822694568</c:v>
                </c:pt>
                <c:pt idx="174">
                  <c:v>-3.0766523881128802</c:v>
                </c:pt>
                <c:pt idx="175">
                  <c:v>-3.0442975850420062</c:v>
                </c:pt>
                <c:pt idx="176">
                  <c:v>-3.0122579681018862</c:v>
                </c:pt>
                <c:pt idx="177">
                  <c:v>-2.9805314082469643</c:v>
                </c:pt>
                <c:pt idx="178">
                  <c:v>-2.9491157542232322</c:v>
                </c:pt>
                <c:pt idx="179">
                  <c:v>-2.9180088343740476</c:v>
                </c:pt>
                <c:pt idx="180">
                  <c:v>-2.8872084583723887</c:v>
                </c:pt>
                <c:pt idx="181">
                  <c:v>-2.8567124188822239</c:v>
                </c:pt>
                <c:pt idx="182">
                  <c:v>-2.8265184931515956</c:v>
                </c:pt>
                <c:pt idx="183">
                  <c:v>-2.7966244445399115</c:v>
                </c:pt>
                <c:pt idx="184">
                  <c:v>-2.7670280239818199</c:v>
                </c:pt>
                <c:pt idx="185">
                  <c:v>-2.7377269713900159</c:v>
                </c:pt>
                <c:pt idx="186">
                  <c:v>-2.7087190169991961</c:v>
                </c:pt>
                <c:pt idx="187">
                  <c:v>-2.6800018826533161</c:v>
                </c:pt>
                <c:pt idx="188">
                  <c:v>-2.6515732830382368</c:v>
                </c:pt>
                <c:pt idx="189">
                  <c:v>-2.6234309268617362</c:v>
                </c:pt>
                <c:pt idx="190">
                  <c:v>-2.5955725179828497</c:v>
                </c:pt>
                <c:pt idx="191">
                  <c:v>-2.5679957564923845</c:v>
                </c:pt>
                <c:pt idx="192">
                  <c:v>-2.5406983397463936</c:v>
                </c:pt>
                <c:pt idx="193">
                  <c:v>-2.5136779633543562</c:v>
                </c:pt>
                <c:pt idx="194">
                  <c:v>-2.4869323221237294</c:v>
                </c:pt>
                <c:pt idx="195">
                  <c:v>-2.4604591109624727</c:v>
                </c:pt>
                <c:pt idx="196">
                  <c:v>-2.4342560257411017</c:v>
                </c:pt>
                <c:pt idx="197">
                  <c:v>-2.4083207641157802</c:v>
                </c:pt>
                <c:pt idx="198">
                  <c:v>-2.3826510263138685</c:v>
                </c:pt>
                <c:pt idx="199">
                  <c:v>-2.3572445158833522</c:v>
                </c:pt>
                <c:pt idx="200">
                  <c:v>-2.3320989404074579</c:v>
                </c:pt>
                <c:pt idx="201">
                  <c:v>-2.3072120121857784</c:v>
                </c:pt>
                <c:pt idx="202">
                  <c:v>-2.2825814488831533</c:v>
                </c:pt>
                <c:pt idx="203">
                  <c:v>-2.258204974147485</c:v>
                </c:pt>
                <c:pt idx="204">
                  <c:v>-2.234080318197686</c:v>
                </c:pt>
                <c:pt idx="205">
                  <c:v>-2.2102052183828529</c:v>
                </c:pt>
                <c:pt idx="206">
                  <c:v>-2.186577419713756</c:v>
                </c:pt>
                <c:pt idx="207">
                  <c:v>-2.1631946753676892</c:v>
                </c:pt>
                <c:pt idx="208">
                  <c:v>-2.1400547471676714</c:v>
                </c:pt>
                <c:pt idx="209">
                  <c:v>-2.117155406036995</c:v>
                </c:pt>
                <c:pt idx="210">
                  <c:v>-2.0944944324300194</c:v>
                </c:pt>
                <c:pt idx="211">
                  <c:v>-2.0720696167401456</c:v>
                </c:pt>
                <c:pt idx="212">
                  <c:v>-2.0498787596858237</c:v>
                </c:pt>
                <c:pt idx="213">
                  <c:v>-2.0279196726754321</c:v>
                </c:pt>
                <c:pt idx="214">
                  <c:v>-2.0061901781518396</c:v>
                </c:pt>
                <c:pt idx="215">
                  <c:v>-1.9846881099174307</c:v>
                </c:pt>
                <c:pt idx="216">
                  <c:v>-1.9634113134403428</c:v>
                </c:pt>
                <c:pt idx="217">
                  <c:v>-1.9423576461426493</c:v>
                </c:pt>
                <c:pt idx="218">
                  <c:v>-1.9215249776711756</c:v>
                </c:pt>
                <c:pt idx="219">
                  <c:v>-1.9009111901516342</c:v>
                </c:pt>
                <c:pt idx="220">
                  <c:v>-1.8805141784267145</c:v>
                </c:pt>
                <c:pt idx="221">
                  <c:v>-1.8603318502787769</c:v>
                </c:pt>
                <c:pt idx="222">
                  <c:v>-1.8403621266377304</c:v>
                </c:pt>
                <c:pt idx="223">
                  <c:v>-1.8206029417746989</c:v>
                </c:pt>
                <c:pt idx="224">
                  <c:v>-1.8010522434820255</c:v>
                </c:pt>
                <c:pt idx="225">
                  <c:v>-1.7817079932401576</c:v>
                </c:pt>
                <c:pt idx="226">
                  <c:v>-1.7625681663719517</c:v>
                </c:pt>
                <c:pt idx="227">
                  <c:v>-1.7436307521848706</c:v>
                </c:pt>
                <c:pt idx="228">
                  <c:v>-1.724893754101595</c:v>
                </c:pt>
                <c:pt idx="229">
                  <c:v>-1.7063551897794951</c:v>
                </c:pt>
                <c:pt idx="230">
                  <c:v>-1.6880130912194116</c:v>
                </c:pt>
                <c:pt idx="231">
                  <c:v>-1.6698655048642137</c:v>
                </c:pt>
                <c:pt idx="232">
                  <c:v>-1.6519104916875047</c:v>
                </c:pt>
                <c:pt idx="233">
                  <c:v>-1.6341461272729263</c:v>
                </c:pt>
                <c:pt idx="234">
                  <c:v>-1.6165705018844219</c:v>
                </c:pt>
                <c:pt idx="235">
                  <c:v>-1.5991817205278438</c:v>
                </c:pt>
                <c:pt idx="236">
                  <c:v>-1.5819779030042882</c:v>
                </c:pt>
                <c:pt idx="237">
                  <c:v>-1.5649571839554552</c:v>
                </c:pt>
                <c:pt idx="238">
                  <c:v>-1.5481177129014381</c:v>
                </c:pt>
                <c:pt idx="239">
                  <c:v>-1.5314576542712091</c:v>
                </c:pt>
                <c:pt idx="240">
                  <c:v>-1.5149751874261437</c:v>
                </c:pt>
                <c:pt idx="241">
                  <c:v>-1.4986685066768946</c:v>
                </c:pt>
                <c:pt idx="242">
                  <c:v>-1.48253582129386</c:v>
                </c:pt>
                <c:pt idx="243">
                  <c:v>-1.4665753555115912</c:v>
                </c:pt>
                <c:pt idx="244">
                  <c:v>-1.4507853485273499</c:v>
                </c:pt>
                <c:pt idx="245">
                  <c:v>-1.4351640544941164</c:v>
                </c:pt>
                <c:pt idx="246">
                  <c:v>-1.4197097425082759</c:v>
                </c:pt>
                <c:pt idx="247">
                  <c:v>-1.4044206965922299</c:v>
                </c:pt>
                <c:pt idx="248">
                  <c:v>-1.3892952156721816</c:v>
                </c:pt>
                <c:pt idx="249">
                  <c:v>-1.3743316135512835</c:v>
                </c:pt>
                <c:pt idx="250">
                  <c:v>-1.3595282188784041</c:v>
                </c:pt>
                <c:pt idx="251">
                  <c:v>-1.3448833751126885</c:v>
                </c:pt>
                <c:pt idx="252">
                  <c:v>-1.3303954404841305</c:v>
                </c:pt>
                <c:pt idx="253">
                  <c:v>-1.316062787950353</c:v>
                </c:pt>
                <c:pt idx="254">
                  <c:v>-1.3018838051497517</c:v>
                </c:pt>
                <c:pt idx="255">
                  <c:v>-1.2878568943512316</c:v>
                </c:pt>
                <c:pt idx="256">
                  <c:v>-1.2739804724006494</c:v>
                </c:pt>
                <c:pt idx="257">
                  <c:v>-1.2602529706641852</c:v>
                </c:pt>
                <c:pt idx="258">
                  <c:v>-1.2466728349687535</c:v>
                </c:pt>
                <c:pt idx="259">
                  <c:v>-1.2332385255396314</c:v>
                </c:pt>
                <c:pt idx="260">
                  <c:v>-1.2199485169354869</c:v>
                </c:pt>
                <c:pt idx="261">
                  <c:v>-1.2068012979808076</c:v>
                </c:pt>
                <c:pt idx="262">
                  <c:v>-1.1937953716961067</c:v>
                </c:pt>
                <c:pt idx="263">
                  <c:v>-1.1809292552257933</c:v>
                </c:pt>
                <c:pt idx="264">
                  <c:v>-1.1682014797640123</c:v>
                </c:pt>
                <c:pt idx="265">
                  <c:v>-1.1556105904784131</c:v>
                </c:pt>
                <c:pt idx="266">
                  <c:v>-1.1431551464321636</c:v>
                </c:pt>
                <c:pt idx="267">
                  <c:v>-1.1308337205041386</c:v>
                </c:pt>
                <c:pt idx="268">
                  <c:v>-1.1186448993075033</c:v>
                </c:pt>
                <c:pt idx="269">
                  <c:v>-1.1065872831066987</c:v>
                </c:pt>
                <c:pt idx="270">
                  <c:v>-1.0946594857330703</c:v>
                </c:pt>
                <c:pt idx="271">
                  <c:v>-1.0828601344990902</c:v>
                </c:pt>
                <c:pt idx="272">
                  <c:v>-1.0711878701113735</c:v>
                </c:pt>
                <c:pt idx="273">
                  <c:v>-1.0596413465824479</c:v>
                </c:pt>
                <c:pt idx="274">
                  <c:v>-1.0482192311415712</c:v>
                </c:pt>
                <c:pt idx="275">
                  <c:v>-1.0369202041444334</c:v>
                </c:pt>
                <c:pt idx="276">
                  <c:v>-1.0257429589820353</c:v>
                </c:pt>
                <c:pt idx="277">
                  <c:v>-1.0146862019886234</c:v>
                </c:pt>
                <c:pt idx="278">
                  <c:v>-1.0037486523489612</c:v>
                </c:pt>
                <c:pt idx="279">
                  <c:v>-0.99292904200481891</c:v>
                </c:pt>
                <c:pt idx="280">
                  <c:v>-0.98222611556088912</c:v>
                </c:pt>
                <c:pt idx="281">
                  <c:v>-0.97163863019004559</c:v>
                </c:pt>
                <c:pt idx="282">
                  <c:v>-0.96116535553819371</c:v>
                </c:pt>
                <c:pt idx="283">
                  <c:v>-0.95080507362861888</c:v>
                </c:pt>
                <c:pt idx="284">
                  <c:v>-0.94055657876591148</c:v>
                </c:pt>
                <c:pt idx="285">
                  <c:v>-0.93041867743961215</c:v>
                </c:pt>
                <c:pt idx="286">
                  <c:v>-0.92039018822750596</c:v>
                </c:pt>
                <c:pt idx="287">
                  <c:v>-0.91046994169875362</c:v>
                </c:pt>
                <c:pt idx="288">
                  <c:v>-0.90065678031673857</c:v>
                </c:pt>
                <c:pt idx="289">
                  <c:v>-0.89094955834183254</c:v>
                </c:pt>
                <c:pt idx="290">
                  <c:v>-0.88134714173401385</c:v>
                </c:pt>
                <c:pt idx="291">
                  <c:v>-0.87184840805548558</c:v>
                </c:pt>
                <c:pt idx="292">
                  <c:v>-0.8624522463731823</c:v>
                </c:pt>
                <c:pt idx="293">
                  <c:v>-0.85315755716136454</c:v>
                </c:pt>
                <c:pt idx="294">
                  <c:v>-0.8439632522042072</c:v>
                </c:pt>
                <c:pt idx="295">
                  <c:v>-0.83486825449854996</c:v>
                </c:pt>
                <c:pt idx="296">
                  <c:v>-0.82587149815666983</c:v>
                </c:pt>
                <c:pt idx="297">
                  <c:v>-0.8169719283092759</c:v>
                </c:pt>
                <c:pt idx="298">
                  <c:v>-0.80816850100863835</c:v>
                </c:pt>
                <c:pt idx="299">
                  <c:v>-0.79946018313197953</c:v>
                </c:pt>
                <c:pt idx="300">
                  <c:v>-0.79084595228503307</c:v>
                </c:pt>
                <c:pt idx="301">
                  <c:v>-0.78232479670591404</c:v>
                </c:pt>
                <c:pt idx="302">
                  <c:v>-0.77389571516923716</c:v>
                </c:pt>
                <c:pt idx="303">
                  <c:v>-0.76555771689060992</c:v>
                </c:pt>
                <c:pt idx="304">
                  <c:v>-0.75730982143136616</c:v>
                </c:pt>
                <c:pt idx="305">
                  <c:v>-0.74915105860372888</c:v>
                </c:pt>
                <c:pt idx="306">
                  <c:v>-0.74108046837628816</c:v>
                </c:pt>
                <c:pt idx="307">
                  <c:v>-0.73309710077994616</c:v>
                </c:pt>
                <c:pt idx="308">
                  <c:v>-0.72520001581417914</c:v>
                </c:pt>
                <c:pt idx="309">
                  <c:v>-0.71738828335379934</c:v>
                </c:pt>
                <c:pt idx="310">
                  <c:v>-0.7096609830561299</c:v>
                </c:pt>
                <c:pt idx="311">
                  <c:v>-0.70201720426864023</c:v>
                </c:pt>
                <c:pt idx="312">
                  <c:v>-0.69445604593706756</c:v>
                </c:pt>
                <c:pt idx="313">
                  <c:v>-0.68697661651400532</c:v>
                </c:pt>
                <c:pt idx="314">
                  <c:v>-0.67957803386801152</c:v>
                </c:pt>
                <c:pt idx="315">
                  <c:v>-0.6722594251932178</c:v>
                </c:pt>
                <c:pt idx="316">
                  <c:v>-0.66501992691946155</c:v>
                </c:pt>
                <c:pt idx="317">
                  <c:v>-0.65785868462296193</c:v>
                </c:pt>
                <c:pt idx="318">
                  <c:v>-0.65077485293752446</c:v>
                </c:pt>
                <c:pt idx="319">
                  <c:v>-0.6437675954663179</c:v>
                </c:pt>
                <c:pt idx="320">
                  <c:v>-0.63683608469419239</c:v>
                </c:pt>
                <c:pt idx="321">
                  <c:v>-0.62997950190058682</c:v>
                </c:pt>
                <c:pt idx="322">
                  <c:v>-0.62319703707300189</c:v>
                </c:pt>
                <c:pt idx="323">
                  <c:v>-0.6164878888210612</c:v>
                </c:pt>
                <c:pt idx="324">
                  <c:v>-0.60985126429116654</c:v>
                </c:pt>
                <c:pt idx="325">
                  <c:v>-0.60328637908174354</c:v>
                </c:pt>
                <c:pt idx="326">
                  <c:v>-0.5967924571590989</c:v>
                </c:pt>
                <c:pt idx="327">
                  <c:v>-0.59036873077387653</c:v>
                </c:pt>
                <c:pt idx="328">
                  <c:v>-0.58401444037813</c:v>
                </c:pt>
                <c:pt idx="329">
                  <c:v>-0.57772883454301216</c:v>
                </c:pt>
                <c:pt idx="330">
                  <c:v>-0.57151116987707995</c:v>
                </c:pt>
                <c:pt idx="331">
                  <c:v>-0.56536071094522977</c:v>
                </c:pt>
                <c:pt idx="332">
                  <c:v>-0.55927673018824753</c:v>
                </c:pt>
                <c:pt idx="333">
                  <c:v>-0.55325850784300201</c:v>
                </c:pt>
                <c:pt idx="334">
                  <c:v>-0.54730533186325248</c:v>
                </c:pt>
                <c:pt idx="335">
                  <c:v>-0.54141649784110335</c:v>
                </c:pt>
                <c:pt idx="336">
                  <c:v>-0.53559130892908269</c:v>
                </c:pt>
                <c:pt idx="337">
                  <c:v>-0.52982907576286209</c:v>
                </c:pt>
                <c:pt idx="338">
                  <c:v>-0.52412911638460968</c:v>
                </c:pt>
                <c:pt idx="339">
                  <c:v>-0.51849075616697793</c:v>
                </c:pt>
                <c:pt idx="340">
                  <c:v>-0.51291332773773579</c:v>
                </c:pt>
                <c:pt idx="341">
                  <c:v>-0.50739617090502975</c:v>
                </c:pt>
                <c:pt idx="342">
                  <c:v>-0.50193863258328653</c:v>
                </c:pt>
                <c:pt idx="343">
                  <c:v>-0.49654006671975237</c:v>
                </c:pt>
                <c:pt idx="344">
                  <c:v>-0.49119983422166547</c:v>
                </c:pt>
                <c:pt idx="345">
                  <c:v>-0.48591730288406815</c:v>
                </c:pt>
                <c:pt idx="346">
                  <c:v>-0.4806918473182491</c:v>
                </c:pt>
                <c:pt idx="347">
                  <c:v>-0.47552284888081942</c:v>
                </c:pt>
                <c:pt idx="348">
                  <c:v>-0.4704096956034251</c:v>
                </c:pt>
                <c:pt idx="349">
                  <c:v>-0.46535178212307943</c:v>
                </c:pt>
                <c:pt idx="350">
                  <c:v>-0.46034850961313584</c:v>
                </c:pt>
                <c:pt idx="351">
                  <c:v>-0.45539928571487559</c:v>
                </c:pt>
                <c:pt idx="352">
                  <c:v>-0.45050352446973019</c:v>
                </c:pt>
                <c:pt idx="353">
                  <c:v>-0.44566064625211504</c:v>
                </c:pt>
                <c:pt idx="354">
                  <c:v>-0.4408700777028941</c:v>
                </c:pt>
                <c:pt idx="355">
                  <c:v>-0.43613125166345246</c:v>
                </c:pt>
                <c:pt idx="356">
                  <c:v>-0.43144360711038726</c:v>
                </c:pt>
                <c:pt idx="357">
                  <c:v>-0.42680658909081315</c:v>
                </c:pt>
                <c:pt idx="358">
                  <c:v>-0.42221964865827122</c:v>
                </c:pt>
                <c:pt idx="359">
                  <c:v>-0.41768224280924798</c:v>
                </c:pt>
                <c:pt idx="360">
                  <c:v>-0.41319383442029683</c:v>
                </c:pt>
                <c:pt idx="361">
                  <c:v>-0.4087538921857567</c:v>
                </c:pt>
                <c:pt idx="362">
                  <c:v>-0.40436189055607369</c:v>
                </c:pt>
                <c:pt idx="363">
                  <c:v>-0.40001730967670662</c:v>
                </c:pt>
                <c:pt idx="364">
                  <c:v>-0.39571963532763305</c:v>
                </c:pt>
                <c:pt idx="365">
                  <c:v>-0.39146835886343373</c:v>
                </c:pt>
                <c:pt idx="366">
                  <c:v>-0.38726297715396313</c:v>
                </c:pt>
                <c:pt idx="367">
                  <c:v>-0.38310299252560198</c:v>
                </c:pt>
                <c:pt idx="368">
                  <c:v>-0.37898791270307941</c:v>
                </c:pt>
                <c:pt idx="369">
                  <c:v>-0.37491725075187465</c:v>
                </c:pt>
                <c:pt idx="370">
                  <c:v>-0.37089052502117847</c:v>
                </c:pt>
                <c:pt idx="371">
                  <c:v>-0.36690725908742861</c:v>
                </c:pt>
                <c:pt idx="372">
                  <c:v>-0.36296698169839769</c:v>
                </c:pt>
                <c:pt idx="373">
                  <c:v>-0.35906922671784253</c:v>
                </c:pt>
                <c:pt idx="374">
                  <c:v>-0.35521353307070463</c:v>
                </c:pt>
                <c:pt idx="375">
                  <c:v>-0.35139944468885986</c:v>
                </c:pt>
                <c:pt idx="376">
                  <c:v>-0.34762651045741327</c:v>
                </c:pt>
                <c:pt idx="377">
                  <c:v>-0.34389428416153367</c:v>
                </c:pt>
                <c:pt idx="378">
                  <c:v>-0.34020232443382631</c:v>
                </c:pt>
                <c:pt idx="379">
                  <c:v>-0.33655019470223801</c:v>
                </c:pt>
                <c:pt idx="380">
                  <c:v>-0.33293746313848804</c:v>
                </c:pt>
                <c:pt idx="381">
                  <c:v>-0.32936370260702985</c:v>
                </c:pt>
                <c:pt idx="382">
                  <c:v>-0.32582849061452512</c:v>
                </c:pt>
                <c:pt idx="383">
                  <c:v>-0.32233140925984149</c:v>
                </c:pt>
                <c:pt idx="384">
                  <c:v>-0.3188720451845552</c:v>
                </c:pt>
                <c:pt idx="385">
                  <c:v>-0.31544998952396874</c:v>
                </c:pt>
                <c:pt idx="386">
                  <c:v>-0.31206483785862604</c:v>
                </c:pt>
                <c:pt idx="387">
                  <c:v>-0.30871619016633128</c:v>
                </c:pt>
                <c:pt idx="388">
                  <c:v>-0.30540365077466031</c:v>
                </c:pt>
                <c:pt idx="389">
                  <c:v>-0.30212682831396487</c:v>
                </c:pt>
                <c:pt idx="390">
                  <c:v>-0.29888533567086312</c:v>
                </c:pt>
                <c:pt idx="391">
                  <c:v>-0.29567878994221319</c:v>
                </c:pt>
                <c:pt idx="392">
                  <c:v>-0.29250681238956411</c:v>
                </c:pt>
                <c:pt idx="393">
                  <c:v>-0.2893690283940839</c:v>
                </c:pt>
                <c:pt idx="394">
                  <c:v>-0.28626506741195351</c:v>
                </c:pt>
                <c:pt idx="395">
                  <c:v>-0.28319456293023149</c:v>
                </c:pt>
                <c:pt idx="396">
                  <c:v>-0.2801571524231779</c:v>
                </c:pt>
                <c:pt idx="397">
                  <c:v>-0.27715247730903486</c:v>
                </c:pt>
                <c:pt idx="398">
                  <c:v>-0.27418018290726542</c:v>
                </c:pt>
                <c:pt idx="399">
                  <c:v>-0.27123991839623496</c:v>
                </c:pt>
                <c:pt idx="400">
                  <c:v>-0.26833133677134585</c:v>
                </c:pt>
                <c:pt idx="401">
                  <c:v>-0.2654540948036051</c:v>
                </c:pt>
                <c:pt idx="402">
                  <c:v>-0.26260785299863759</c:v>
                </c:pt>
                <c:pt idx="403">
                  <c:v>-0.25979227555612461</c:v>
                </c:pt>
                <c:pt idx="404">
                  <c:v>-0.25700703032967792</c:v>
                </c:pt>
                <c:pt idx="405">
                  <c:v>-0.25425178878713461</c:v>
                </c:pt>
                <c:pt idx="406">
                  <c:v>-0.2515262259712745</c:v>
                </c:pt>
                <c:pt idx="407">
                  <c:v>-0.24883002046095545</c:v>
                </c:pt>
                <c:pt idx="408">
                  <c:v>-0.24616285433265994</c:v>
                </c:pt>
                <c:pt idx="409">
                  <c:v>-0.24352441312245199</c:v>
                </c:pt>
                <c:pt idx="410">
                  <c:v>-0.24091438578833921</c:v>
                </c:pt>
                <c:pt idx="411">
                  <c:v>-0.23833246467303557</c:v>
                </c:pt>
                <c:pt idx="412">
                  <c:v>-0.23577834546712181</c:v>
                </c:pt>
                <c:pt idx="413">
                  <c:v>-0.23325172717259932</c:v>
                </c:pt>
                <c:pt idx="414">
                  <c:v>-0.23075231206683436</c:v>
                </c:pt>
                <c:pt idx="415">
                  <c:v>-0.22827980566688674</c:v>
                </c:pt>
                <c:pt idx="416">
                  <c:v>-0.22583391669422195</c:v>
                </c:pt>
                <c:pt idx="417">
                  <c:v>-0.2234143570398012</c:v>
                </c:pt>
                <c:pt idx="418">
                  <c:v>-0.22102084172954459</c:v>
                </c:pt>
                <c:pt idx="419">
                  <c:v>-0.21865308889016763</c:v>
                </c:pt>
                <c:pt idx="420">
                  <c:v>-0.21631081971538316</c:v>
                </c:pt>
                <c:pt idx="421">
                  <c:v>-0.21399375843246679</c:v>
                </c:pt>
                <c:pt idx="422">
                  <c:v>-0.21170163226918276</c:v>
                </c:pt>
                <c:pt idx="423">
                  <c:v>-0.20943417142106577</c:v>
                </c:pt>
                <c:pt idx="424">
                  <c:v>-0.20719110901905458</c:v>
                </c:pt>
                <c:pt idx="425">
                  <c:v>-0.20497218109747722</c:v>
                </c:pt>
                <c:pt idx="426">
                  <c:v>-0.20277712656237734</c:v>
                </c:pt>
                <c:pt idx="427">
                  <c:v>-0.20060568716018706</c:v>
                </c:pt>
                <c:pt idx="428">
                  <c:v>-0.19845760744673557</c:v>
                </c:pt>
                <c:pt idx="429">
                  <c:v>-0.19633263475659357</c:v>
                </c:pt>
                <c:pt idx="430">
                  <c:v>-0.19423051917274903</c:v>
                </c:pt>
                <c:pt idx="431">
                  <c:v>-0.19215101349661165</c:v>
                </c:pt>
                <c:pt idx="432">
                  <c:v>-0.19009387321834151</c:v>
                </c:pt>
                <c:pt idx="433">
                  <c:v>-0.18805885648750004</c:v>
                </c:pt>
                <c:pt idx="434">
                  <c:v>-0.18604572408401829</c:v>
                </c:pt>
                <c:pt idx="435">
                  <c:v>-0.18405423938948043</c:v>
                </c:pt>
                <c:pt idx="436">
                  <c:v>-0.18208416835871857</c:v>
                </c:pt>
                <c:pt idx="437">
                  <c:v>-0.18013527949171729</c:v>
                </c:pt>
                <c:pt idx="438">
                  <c:v>-0.17820734380582018</c:v>
                </c:pt>
                <c:pt idx="439">
                  <c:v>-0.17630013480824236</c:v>
                </c:pt>
                <c:pt idx="440">
                  <c:v>-0.17441342846887878</c:v>
                </c:pt>
                <c:pt idx="441">
                  <c:v>-0.17254700319340935</c:v>
                </c:pt>
                <c:pt idx="442">
                  <c:v>-0.17070063979669667</c:v>
                </c:pt>
                <c:pt idx="443">
                  <c:v>-0.16887412147647296</c:v>
                </c:pt>
                <c:pt idx="444">
                  <c:v>-0.16706723378731397</c:v>
                </c:pt>
                <c:pt idx="445">
                  <c:v>-0.16527976461489527</c:v>
                </c:pt>
                <c:pt idx="446">
                  <c:v>-0.16351150415053051</c:v>
                </c:pt>
                <c:pt idx="447">
                  <c:v>-0.16176224486598575</c:v>
                </c:pt>
                <c:pt idx="448">
                  <c:v>-0.16003178148856936</c:v>
                </c:pt>
                <c:pt idx="449">
                  <c:v>-0.15831991097649242</c:v>
                </c:pt>
                <c:pt idx="450">
                  <c:v>-0.1566264324944999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fit_6NN_BCC!$M$18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fit_6NN_BCC!$M$19:$M$469</c:f>
              <c:numCache>
                <c:formatCode>General</c:formatCode>
                <c:ptCount val="451"/>
                <c:pt idx="0">
                  <c:v>1.6922976643548004</c:v>
                </c:pt>
                <c:pt idx="1">
                  <c:v>1.0853661027458195</c:v>
                </c:pt>
                <c:pt idx="2">
                  <c:v>0.50801973117967592</c:v>
                </c:pt>
                <c:pt idx="3">
                  <c:v>-4.1015409241751399E-2</c:v>
                </c:pt>
                <c:pt idx="4">
                  <c:v>-0.56295722986483909</c:v>
                </c:pt>
                <c:pt idx="5">
                  <c:v>-1.0589702035066644</c:v>
                </c:pt>
                <c:pt idx="6">
                  <c:v>-1.5301678445266695</c:v>
                </c:pt>
                <c:pt idx="7">
                  <c:v>-1.9776150666596024</c:v>
                </c:pt>
                <c:pt idx="8">
                  <c:v>-2.4023304249579063</c:v>
                </c:pt>
                <c:pt idx="9">
                  <c:v>-2.8052882478486048</c:v>
                </c:pt>
                <c:pt idx="10">
                  <c:v>-3.187420664984753</c:v>
                </c:pt>
                <c:pt idx="11">
                  <c:v>-3.5496195362655314</c:v>
                </c:pt>
                <c:pt idx="12">
                  <c:v>-3.8927382871100527</c:v>
                </c:pt>
                <c:pt idx="13">
                  <c:v>-4.2175936547962465</c:v>
                </c:pt>
                <c:pt idx="14">
                  <c:v>-4.5249673504185886</c:v>
                </c:pt>
                <c:pt idx="15">
                  <c:v>-4.8156076407747541</c:v>
                </c:pt>
                <c:pt idx="16">
                  <c:v>-5.0902308542607635</c:v>
                </c:pt>
                <c:pt idx="17">
                  <c:v>-5.3495228146369485</c:v>
                </c:pt>
                <c:pt idx="18">
                  <c:v>-5.594140206321649</c:v>
                </c:pt>
                <c:pt idx="19">
                  <c:v>-5.824711874674998</c:v>
                </c:pt>
                <c:pt idx="20">
                  <c:v>-6.0418400645522023</c:v>
                </c:pt>
                <c:pt idx="21">
                  <c:v>-6.246101600231869</c:v>
                </c:pt>
                <c:pt idx="22">
                  <c:v>-6.4380490096612455</c:v>
                </c:pt>
                <c:pt idx="23">
                  <c:v>-6.6182115958053522</c:v>
                </c:pt>
                <c:pt idx="24">
                  <c:v>-6.7870964577403257</c:v>
                </c:pt>
                <c:pt idx="25">
                  <c:v>-6.94518946399314</c:v>
                </c:pt>
                <c:pt idx="26">
                  <c:v>-7.0929561804985983</c:v>
                </c:pt>
                <c:pt idx="27">
                  <c:v>-7.2308427554209818</c:v>
                </c:pt>
                <c:pt idx="28">
                  <c:v>-7.3592767629705254</c:v>
                </c:pt>
                <c:pt idx="29">
                  <c:v>-7.478668008234191</c:v>
                </c:pt>
                <c:pt idx="30">
                  <c:v>-7.589409294935356</c:v>
                </c:pt>
                <c:pt idx="31">
                  <c:v>-7.6918771579382863</c:v>
                </c:pt>
                <c:pt idx="32">
                  <c:v>-7.7864325622190425</c:v>
                </c:pt>
                <c:pt idx="33">
                  <c:v>-7.8734215699362018</c:v>
                </c:pt>
                <c:pt idx="34">
                  <c:v>-7.9531759771505932</c:v>
                </c:pt>
                <c:pt idx="35">
                  <c:v>-8.0260139216638979</c:v>
                </c:pt>
                <c:pt idx="36">
                  <c:v>-8.0922404633707927</c:v>
                </c:pt>
                <c:pt idx="37">
                  <c:v>-8.1521481384482044</c:v>
                </c:pt>
                <c:pt idx="38">
                  <c:v>-8.2060174886376522</c:v>
                </c:pt>
                <c:pt idx="39">
                  <c:v>-8.2541175668132354</c:v>
                </c:pt>
                <c:pt idx="40">
                  <c:v>-8.2967064199670659</c:v>
                </c:pt>
                <c:pt idx="41">
                  <c:v>-8.3340315506870351</c:v>
                </c:pt>
                <c:pt idx="42">
                  <c:v>-8.3663303581474153</c:v>
                </c:pt>
                <c:pt idx="43">
                  <c:v>-8.3938305595817013</c:v>
                </c:pt>
                <c:pt idx="44">
                  <c:v>-8.4167505931582749</c:v>
                </c:pt>
                <c:pt idx="45">
                  <c:v>-8.4353000031336425</c:v>
                </c:pt>
                <c:pt idx="46">
                  <c:v>-8.4496798081141975</c:v>
                </c:pt>
                <c:pt idx="47">
                  <c:v>-8.4600828532161785</c:v>
                </c:pt>
                <c:pt idx="48">
                  <c:v>-8.4666941468743406</c:v>
                </c:pt>
                <c:pt idx="49">
                  <c:v>-8.4696911830126798</c:v>
                </c:pt>
                <c:pt idx="50">
                  <c:v>-8.4692442492552953</c:v>
                </c:pt>
                <c:pt idx="51">
                  <c:v>-8.4655167218222012</c:v>
                </c:pt>
                <c:pt idx="52">
                  <c:v>-8.4586653477231444</c:v>
                </c:pt>
                <c:pt idx="53">
                  <c:v>-8.4488405148325434</c:v>
                </c:pt>
                <c:pt idx="54">
                  <c:v>-8.4361865104001232</c:v>
                </c:pt>
                <c:pt idx="55">
                  <c:v>-8.4208417685248964</c:v>
                </c:pt>
                <c:pt idx="56">
                  <c:v>-8.4029391070944399</c:v>
                </c:pt>
                <c:pt idx="57">
                  <c:v>-8.3826059546672376</c:v>
                </c:pt>
                <c:pt idx="58">
                  <c:v>-8.3599645677525842</c:v>
                </c:pt>
                <c:pt idx="59">
                  <c:v>-8.3351322389209201</c:v>
                </c:pt>
                <c:pt idx="60">
                  <c:v>-8.3082214961564809</c:v>
                </c:pt>
                <c:pt idx="61">
                  <c:v>-8.2793402938445197</c:v>
                </c:pt>
                <c:pt idx="62">
                  <c:v>-8.2485921957666459</c:v>
                </c:pt>
                <c:pt idx="63">
                  <c:v>-8.2160765504600022</c:v>
                </c:pt>
                <c:pt idx="64">
                  <c:v>-8.18188865927916</c:v>
                </c:pt>
                <c:pt idx="65">
                  <c:v>-8.1461199374835278</c:v>
                </c:pt>
                <c:pt idx="66">
                  <c:v>-8.1088580686579164</c:v>
                </c:pt>
                <c:pt idx="67">
                  <c:v>-8.0701871527593774</c:v>
                </c:pt>
                <c:pt idx="68">
                  <c:v>-8.0301878480696693</c:v>
                </c:pt>
                <c:pt idx="69">
                  <c:v>-7.9889375073197044</c:v>
                </c:pt>
                <c:pt idx="70">
                  <c:v>-7.946510308239878</c:v>
                </c:pt>
                <c:pt idx="71">
                  <c:v>-7.9029773787783721</c:v>
                </c:pt>
                <c:pt idx="72">
                  <c:v>-7.8584069172182947</c:v>
                </c:pt>
                <c:pt idx="73">
                  <c:v>-7.8128643074139337</c:v>
                </c:pt>
                <c:pt idx="74">
                  <c:v>-7.7664122293561402</c:v>
                </c:pt>
                <c:pt idx="75">
                  <c:v>-7.7191107652672777</c:v>
                </c:pt>
                <c:pt idx="76">
                  <c:v>-7.6710175014170261</c:v>
                </c:pt>
                <c:pt idx="77">
                  <c:v>-7.622187625841514</c:v>
                </c:pt>
                <c:pt idx="78">
                  <c:v>-7.5726740221400259</c:v>
                </c:pt>
                <c:pt idx="79">
                  <c:v>-7.5225273595155642</c:v>
                </c:pt>
                <c:pt idx="80">
                  <c:v>-7.471796179218126</c:v>
                </c:pt>
                <c:pt idx="81">
                  <c:v>-7.4205269775422096</c:v>
                </c:pt>
                <c:pt idx="82">
                  <c:v>-7.3687642855235129</c:v>
                </c:pt>
                <c:pt idx="83">
                  <c:v>-7.3165507454730125</c:v>
                </c:pt>
                <c:pt idx="84">
                  <c:v>-7.2639271844806652</c:v>
                </c:pt>
                <c:pt idx="85">
                  <c:v>-7.2109326850149413</c:v>
                </c:pt>
                <c:pt idx="86">
                  <c:v>-7.1576046527388719</c:v>
                </c:pt>
                <c:pt idx="87">
                  <c:v>-7.1039788816579037</c:v>
                </c:pt>
                <c:pt idx="88">
                  <c:v>-7.0500896167098253</c:v>
                </c:pt>
                <c:pt idx="89">
                  <c:v>-6.9959696139020773</c:v>
                </c:pt>
                <c:pt idx="90">
                  <c:v>-6.9416501980972747</c:v>
                </c:pt>
                <c:pt idx="91">
                  <c:v>-6.8871613185432237</c:v>
                </c:pt>
                <c:pt idx="92">
                  <c:v>-6.8325316022396443</c:v>
                </c:pt>
                <c:pt idx="93">
                  <c:v>-6.7777884052296846</c:v>
                </c:pt>
                <c:pt idx="94">
                  <c:v>-6.7229578619006229</c:v>
                </c:pt>
                <c:pt idx="95">
                  <c:v>-6.6680649323743548</c:v>
                </c:pt>
                <c:pt idx="96">
                  <c:v>-6.61313344806495</c:v>
                </c:pt>
                <c:pt idx="97">
                  <c:v>-6.5581861554771352</c:v>
                </c:pt>
                <c:pt idx="98">
                  <c:v>-6.5032447583164554</c:v>
                </c:pt>
                <c:pt idx="99">
                  <c:v>-6.4483299579787925</c:v>
                </c:pt>
                <c:pt idx="100">
                  <c:v>-6.3934614924841195</c:v>
                </c:pt>
                <c:pt idx="101">
                  <c:v>-6.3386581739165431</c:v>
                </c:pt>
                <c:pt idx="102">
                  <c:v>-6.2839379244300844</c:v>
                </c:pt>
                <c:pt idx="103">
                  <c:v>-6.2293178108771867</c:v>
                </c:pt>
                <c:pt idx="104">
                  <c:v>-6.1748140781144487</c:v>
                </c:pt>
                <c:pt idx="105">
                  <c:v>-6.1204421810379168</c:v>
                </c:pt>
                <c:pt idx="106">
                  <c:v>-6.066216815397941</c:v>
                </c:pt>
                <c:pt idx="107">
                  <c:v>-6.0121519474416871</c:v>
                </c:pt>
                <c:pt idx="108">
                  <c:v>-5.9582608424292074</c:v>
                </c:pt>
                <c:pt idx="109">
                  <c:v>-5.9045560920672369</c:v>
                </c:pt>
                <c:pt idx="110">
                  <c:v>-5.851049640902966</c:v>
                </c:pt>
                <c:pt idx="111">
                  <c:v>-5.7977528117183139</c:v>
                </c:pt>
                <c:pt idx="112">
                  <c:v>-5.7446763299635624</c:v>
                </c:pt>
                <c:pt idx="113">
                  <c:v>-5.6918303472676737</c:v>
                </c:pt>
                <c:pt idx="114">
                  <c:v>-5.6392244640609714</c:v>
                </c:pt>
                <c:pt idx="115">
                  <c:v>-5.5868677513445464</c:v>
                </c:pt>
                <c:pt idx="116">
                  <c:v>-5.5347687716392269</c:v>
                </c:pt>
                <c:pt idx="117">
                  <c:v>-5.4829355991457618</c:v>
                </c:pt>
                <c:pt idx="118">
                  <c:v>-5.4313758391464235</c:v>
                </c:pt>
                <c:pt idx="119">
                  <c:v>-5.3800966466771598</c:v>
                </c:pt>
                <c:pt idx="120">
                  <c:v>-5.3291047444981858</c:v>
                </c:pt>
                <c:pt idx="121">
                  <c:v>-5.2784064403897908</c:v>
                </c:pt>
                <c:pt idx="122">
                  <c:v>-5.2280076437990797</c:v>
                </c:pt>
                <c:pt idx="123">
                  <c:v>-5.1779138818623576</c:v>
                </c:pt>
                <c:pt idx="124">
                  <c:v>-5.1281303148268291</c:v>
                </c:pt>
                <c:pt idx="125">
                  <c:v>-5.0786617508944074</c:v>
                </c:pt>
                <c:pt idx="126">
                  <c:v>-5.029512660509492</c:v>
                </c:pt>
                <c:pt idx="127">
                  <c:v>-4.9806871901117091</c:v>
                </c:pt>
                <c:pt idx="128">
                  <c:v>-4.932189175373793</c:v>
                </c:pt>
                <c:pt idx="129">
                  <c:v>-4.8840221539440218</c:v>
                </c:pt>
                <c:pt idx="130">
                  <c:v>-4.8361893777117801</c:v>
                </c:pt>
                <c:pt idx="131">
                  <c:v>-4.7886938246141675</c:v>
                </c:pt>
                <c:pt idx="132">
                  <c:v>-4.74153821000088</c:v>
                </c:pt>
                <c:pt idx="133">
                  <c:v>-4.6947249975738501</c:v>
                </c:pt>
                <c:pt idx="134">
                  <c:v>-4.648256409917539</c:v>
                </c:pt>
                <c:pt idx="135">
                  <c:v>-4.6021344386351961</c:v>
                </c:pt>
                <c:pt idx="136">
                  <c:v>-4.5563608541057059</c:v>
                </c:pt>
                <c:pt idx="137">
                  <c:v>-4.5109372148751783</c:v>
                </c:pt>
                <c:pt idx="138">
                  <c:v>-4.4658648766968536</c:v>
                </c:pt>
                <c:pt idx="139">
                  <c:v>-4.4211450012323654</c:v>
                </c:pt>
                <c:pt idx="140">
                  <c:v>-4.3767785644268935</c:v>
                </c:pt>
                <c:pt idx="141">
                  <c:v>-4.3327663645703263</c:v>
                </c:pt>
                <c:pt idx="142">
                  <c:v>-4.2891090300560197</c:v>
                </c:pt>
                <c:pt idx="143">
                  <c:v>-4.2458070268482873</c:v>
                </c:pt>
                <c:pt idx="144">
                  <c:v>-4.2028606656694487</c:v>
                </c:pt>
                <c:pt idx="145">
                  <c:v>-4.1602701089166993</c:v>
                </c:pt>
                <c:pt idx="146">
                  <c:v>-4.1180353773187806</c:v>
                </c:pt>
                <c:pt idx="147">
                  <c:v>-4.076156356342028</c:v>
                </c:pt>
                <c:pt idx="148">
                  <c:v>-4.0346328023549924</c:v>
                </c:pt>
                <c:pt idx="149">
                  <c:v>-3.9934643485605119</c:v>
                </c:pt>
                <c:pt idx="150">
                  <c:v>-3.9526505107037622</c:v>
                </c:pt>
                <c:pt idx="151">
                  <c:v>-3.9121906925644807</c:v>
                </c:pt>
                <c:pt idx="152">
                  <c:v>-3.8720841912413082</c:v>
                </c:pt>
                <c:pt idx="153">
                  <c:v>-3.832330202235811</c:v>
                </c:pt>
                <c:pt idx="154">
                  <c:v>-3.7929278243435451</c:v>
                </c:pt>
                <c:pt idx="155">
                  <c:v>-3.7538760643592042</c:v>
                </c:pt>
                <c:pt idx="156">
                  <c:v>-3.7151738416026299</c:v>
                </c:pt>
                <c:pt idx="157">
                  <c:v>-3.6768199922722449</c:v>
                </c:pt>
                <c:pt idx="158">
                  <c:v>-3.6388132736321976</c:v>
                </c:pt>
                <c:pt idx="159">
                  <c:v>-3.6011523680392687</c:v>
                </c:pt>
                <c:pt idx="160">
                  <c:v>-3.5638358868154074</c:v>
                </c:pt>
                <c:pt idx="161">
                  <c:v>-3.5268623739714933</c:v>
                </c:pt>
                <c:pt idx="162">
                  <c:v>-3.490230309787766</c:v>
                </c:pt>
                <c:pt idx="163">
                  <c:v>-3.4539381142561365</c:v>
                </c:pt>
                <c:pt idx="164">
                  <c:v>-3.4179841503893824</c:v>
                </c:pt>
                <c:pt idx="165">
                  <c:v>-3.3823667274021072</c:v>
                </c:pt>
                <c:pt idx="166">
                  <c:v>-3.3470841037681178</c:v>
                </c:pt>
                <c:pt idx="167">
                  <c:v>-3.3121344901586869</c:v>
                </c:pt>
                <c:pt idx="168">
                  <c:v>-3.277516052266074</c:v>
                </c:pt>
                <c:pt idx="169">
                  <c:v>-3.2432269135164624</c:v>
                </c:pt>
                <c:pt idx="170">
                  <c:v>-3.2092651576763109</c:v>
                </c:pt>
                <c:pt idx="171">
                  <c:v>-3.1756288313560344</c:v>
                </c:pt>
                <c:pt idx="172">
                  <c:v>-3.1423159464147101</c:v>
                </c:pt>
                <c:pt idx="173">
                  <c:v>-3.1093244822694568</c:v>
                </c:pt>
                <c:pt idx="174">
                  <c:v>-3.0766523881128802</c:v>
                </c:pt>
                <c:pt idx="175">
                  <c:v>-3.0442975850420062</c:v>
                </c:pt>
                <c:pt idx="176">
                  <c:v>-3.0122579681018862</c:v>
                </c:pt>
                <c:pt idx="177">
                  <c:v>-2.9805314082469643</c:v>
                </c:pt>
                <c:pt idx="178">
                  <c:v>-2.9491157542232322</c:v>
                </c:pt>
                <c:pt idx="179">
                  <c:v>-2.9180088343740476</c:v>
                </c:pt>
                <c:pt idx="180">
                  <c:v>-2.8872084583723887</c:v>
                </c:pt>
                <c:pt idx="181">
                  <c:v>-2.8567124188822239</c:v>
                </c:pt>
                <c:pt idx="182">
                  <c:v>-2.8265184931515956</c:v>
                </c:pt>
                <c:pt idx="183">
                  <c:v>-2.7966244445399115</c:v>
                </c:pt>
                <c:pt idx="184">
                  <c:v>-2.7670280239818199</c:v>
                </c:pt>
                <c:pt idx="185">
                  <c:v>-2.7377269713900159</c:v>
                </c:pt>
                <c:pt idx="186">
                  <c:v>-2.7087190169991961</c:v>
                </c:pt>
                <c:pt idx="187">
                  <c:v>-2.6800018826533161</c:v>
                </c:pt>
                <c:pt idx="188">
                  <c:v>-2.6515732830382368</c:v>
                </c:pt>
                <c:pt idx="189">
                  <c:v>-2.6234309268617362</c:v>
                </c:pt>
                <c:pt idx="190">
                  <c:v>-2.5955725179828497</c:v>
                </c:pt>
                <c:pt idx="191">
                  <c:v>-2.5679957564923845</c:v>
                </c:pt>
                <c:pt idx="192">
                  <c:v>-2.5406983397463936</c:v>
                </c:pt>
                <c:pt idx="193">
                  <c:v>-2.5136779633543562</c:v>
                </c:pt>
                <c:pt idx="194">
                  <c:v>-2.4869323221237294</c:v>
                </c:pt>
                <c:pt idx="195">
                  <c:v>-2.4604591109624727</c:v>
                </c:pt>
                <c:pt idx="196">
                  <c:v>-2.4342560257411017</c:v>
                </c:pt>
                <c:pt idx="197">
                  <c:v>-2.4083207641157802</c:v>
                </c:pt>
                <c:pt idx="198">
                  <c:v>-2.3826510263138685</c:v>
                </c:pt>
                <c:pt idx="199">
                  <c:v>-2.3572445158833522</c:v>
                </c:pt>
                <c:pt idx="200">
                  <c:v>-2.3320989404074579</c:v>
                </c:pt>
                <c:pt idx="201">
                  <c:v>-2.3072120121857784</c:v>
                </c:pt>
                <c:pt idx="202">
                  <c:v>-2.2825814488831533</c:v>
                </c:pt>
                <c:pt idx="203">
                  <c:v>-2.258204974147485</c:v>
                </c:pt>
                <c:pt idx="204">
                  <c:v>-2.234080318197686</c:v>
                </c:pt>
                <c:pt idx="205">
                  <c:v>-2.2102052183828529</c:v>
                </c:pt>
                <c:pt idx="206">
                  <c:v>-2.186577419713756</c:v>
                </c:pt>
                <c:pt idx="207">
                  <c:v>-2.1631946753676892</c:v>
                </c:pt>
                <c:pt idx="208">
                  <c:v>-2.1400547471676714</c:v>
                </c:pt>
                <c:pt idx="209">
                  <c:v>-2.117155406036995</c:v>
                </c:pt>
                <c:pt idx="210">
                  <c:v>-2.0944944324300194</c:v>
                </c:pt>
                <c:pt idx="211">
                  <c:v>-2.0720696167401456</c:v>
                </c:pt>
                <c:pt idx="212">
                  <c:v>-2.0498787596858237</c:v>
                </c:pt>
                <c:pt idx="213">
                  <c:v>-2.0279196726754321</c:v>
                </c:pt>
                <c:pt idx="214">
                  <c:v>-2.0061901781518396</c:v>
                </c:pt>
                <c:pt idx="215">
                  <c:v>-1.9846881099174307</c:v>
                </c:pt>
                <c:pt idx="216">
                  <c:v>-1.9634113134403428</c:v>
                </c:pt>
                <c:pt idx="217">
                  <c:v>-1.9423576461426493</c:v>
                </c:pt>
                <c:pt idx="218">
                  <c:v>-1.9215249776711756</c:v>
                </c:pt>
                <c:pt idx="219">
                  <c:v>-1.9009111901516342</c:v>
                </c:pt>
                <c:pt idx="220">
                  <c:v>-1.8805141784267145</c:v>
                </c:pt>
                <c:pt idx="221">
                  <c:v>-1.8603318502787769</c:v>
                </c:pt>
                <c:pt idx="222">
                  <c:v>-1.8403621266377304</c:v>
                </c:pt>
                <c:pt idx="223">
                  <c:v>-1.8206029417746989</c:v>
                </c:pt>
                <c:pt idx="224">
                  <c:v>-1.8010522434820255</c:v>
                </c:pt>
                <c:pt idx="225">
                  <c:v>-1.7817079932401576</c:v>
                </c:pt>
                <c:pt idx="226">
                  <c:v>-1.7625681663719517</c:v>
                </c:pt>
                <c:pt idx="227">
                  <c:v>-1.7436307521848706</c:v>
                </c:pt>
                <c:pt idx="228">
                  <c:v>-1.724893754101595</c:v>
                </c:pt>
                <c:pt idx="229">
                  <c:v>-1.7063551897794951</c:v>
                </c:pt>
                <c:pt idx="230">
                  <c:v>-1.6880130912194116</c:v>
                </c:pt>
                <c:pt idx="231">
                  <c:v>-1.6698655048642137</c:v>
                </c:pt>
                <c:pt idx="232">
                  <c:v>-1.6519104916875047</c:v>
                </c:pt>
                <c:pt idx="233">
                  <c:v>-1.6341461272729263</c:v>
                </c:pt>
                <c:pt idx="234">
                  <c:v>-1.6165705018844219</c:v>
                </c:pt>
                <c:pt idx="235">
                  <c:v>-1.5991817205278438</c:v>
                </c:pt>
                <c:pt idx="236">
                  <c:v>-1.5819779030042882</c:v>
                </c:pt>
                <c:pt idx="237">
                  <c:v>-1.5649571839554552</c:v>
                </c:pt>
                <c:pt idx="238">
                  <c:v>-1.5481177129014381</c:v>
                </c:pt>
                <c:pt idx="239">
                  <c:v>-1.5314576542712091</c:v>
                </c:pt>
                <c:pt idx="240">
                  <c:v>-1.5149751874261437</c:v>
                </c:pt>
                <c:pt idx="241">
                  <c:v>-1.4986685066768946</c:v>
                </c:pt>
                <c:pt idx="242">
                  <c:v>-1.48253582129386</c:v>
                </c:pt>
                <c:pt idx="243">
                  <c:v>-1.4665753555115912</c:v>
                </c:pt>
                <c:pt idx="244">
                  <c:v>-1.4507853485273499</c:v>
                </c:pt>
                <c:pt idx="245">
                  <c:v>-1.4351640544941164</c:v>
                </c:pt>
                <c:pt idx="246">
                  <c:v>-1.4197097425082759</c:v>
                </c:pt>
                <c:pt idx="247">
                  <c:v>-1.4044206965922299</c:v>
                </c:pt>
                <c:pt idx="248">
                  <c:v>-1.3892952156721816</c:v>
                </c:pt>
                <c:pt idx="249">
                  <c:v>-1.3743316135512835</c:v>
                </c:pt>
                <c:pt idx="250">
                  <c:v>-1.3595282188784041</c:v>
                </c:pt>
                <c:pt idx="251">
                  <c:v>-1.3448833751126885</c:v>
                </c:pt>
                <c:pt idx="252">
                  <c:v>-1.3303954404841305</c:v>
                </c:pt>
                <c:pt idx="253">
                  <c:v>-1.316062787950353</c:v>
                </c:pt>
                <c:pt idx="254">
                  <c:v>-1.3018838051497517</c:v>
                </c:pt>
                <c:pt idx="255">
                  <c:v>-1.2878568943512316</c:v>
                </c:pt>
                <c:pt idx="256">
                  <c:v>-1.2739804724006494</c:v>
                </c:pt>
                <c:pt idx="257">
                  <c:v>-1.2602529706641852</c:v>
                </c:pt>
                <c:pt idx="258">
                  <c:v>-1.2466728349687535</c:v>
                </c:pt>
                <c:pt idx="259">
                  <c:v>-1.2332385255396314</c:v>
                </c:pt>
                <c:pt idx="260">
                  <c:v>-1.2199485169354869</c:v>
                </c:pt>
                <c:pt idx="261">
                  <c:v>-1.2068012979808076</c:v>
                </c:pt>
                <c:pt idx="262">
                  <c:v>-1.1937953716961067</c:v>
                </c:pt>
                <c:pt idx="263">
                  <c:v>-1.1809292552257933</c:v>
                </c:pt>
                <c:pt idx="264">
                  <c:v>-1.1682014797640123</c:v>
                </c:pt>
                <c:pt idx="265">
                  <c:v>-1.1556105904784131</c:v>
                </c:pt>
                <c:pt idx="266">
                  <c:v>-1.1431551464321636</c:v>
                </c:pt>
                <c:pt idx="267">
                  <c:v>-1.1308337205041386</c:v>
                </c:pt>
                <c:pt idx="268">
                  <c:v>-1.1186448993075033</c:v>
                </c:pt>
                <c:pt idx="269">
                  <c:v>-1.1065872831066987</c:v>
                </c:pt>
                <c:pt idx="270">
                  <c:v>-1.0946594857330703</c:v>
                </c:pt>
                <c:pt idx="271">
                  <c:v>-1.0828601344990902</c:v>
                </c:pt>
                <c:pt idx="272">
                  <c:v>-1.0711878701113735</c:v>
                </c:pt>
                <c:pt idx="273">
                  <c:v>-1.0596413465824479</c:v>
                </c:pt>
                <c:pt idx="274">
                  <c:v>-1.0482192311415712</c:v>
                </c:pt>
                <c:pt idx="275">
                  <c:v>-1.0369202041444334</c:v>
                </c:pt>
                <c:pt idx="276">
                  <c:v>-1.0257429589820353</c:v>
                </c:pt>
                <c:pt idx="277">
                  <c:v>-1.0146862019886234</c:v>
                </c:pt>
                <c:pt idx="278">
                  <c:v>-1.0037486523489612</c:v>
                </c:pt>
                <c:pt idx="279">
                  <c:v>-0.99292904200481891</c:v>
                </c:pt>
                <c:pt idx="280">
                  <c:v>-0.98222611556088912</c:v>
                </c:pt>
                <c:pt idx="281">
                  <c:v>-0.97163863019004559</c:v>
                </c:pt>
                <c:pt idx="282">
                  <c:v>-0.96116535553819371</c:v>
                </c:pt>
                <c:pt idx="283">
                  <c:v>-0.95080507362861888</c:v>
                </c:pt>
                <c:pt idx="284">
                  <c:v>-0.94055657876591148</c:v>
                </c:pt>
                <c:pt idx="285">
                  <c:v>-0.93041867743961215</c:v>
                </c:pt>
                <c:pt idx="286">
                  <c:v>-0.92039018822750596</c:v>
                </c:pt>
                <c:pt idx="287">
                  <c:v>-0.91046994169875362</c:v>
                </c:pt>
                <c:pt idx="288">
                  <c:v>-0.90065678031673857</c:v>
                </c:pt>
                <c:pt idx="289">
                  <c:v>-0.89094955834183254</c:v>
                </c:pt>
                <c:pt idx="290">
                  <c:v>-0.88134714173401385</c:v>
                </c:pt>
                <c:pt idx="291">
                  <c:v>-0.87184840805548558</c:v>
                </c:pt>
                <c:pt idx="292">
                  <c:v>-0.8624522463731823</c:v>
                </c:pt>
                <c:pt idx="293">
                  <c:v>-0.85315755716136454</c:v>
                </c:pt>
                <c:pt idx="294">
                  <c:v>-0.8439632522042072</c:v>
                </c:pt>
                <c:pt idx="295">
                  <c:v>-0.83486825449854996</c:v>
                </c:pt>
                <c:pt idx="296">
                  <c:v>-0.82587149815666983</c:v>
                </c:pt>
                <c:pt idx="297">
                  <c:v>-0.8169719283092759</c:v>
                </c:pt>
                <c:pt idx="298">
                  <c:v>-0.80816850100863835</c:v>
                </c:pt>
                <c:pt idx="299">
                  <c:v>-0.79946018313197953</c:v>
                </c:pt>
                <c:pt idx="300">
                  <c:v>-0.79084595228503307</c:v>
                </c:pt>
                <c:pt idx="301">
                  <c:v>-0.78232479670591404</c:v>
                </c:pt>
                <c:pt idx="302">
                  <c:v>-0.77389571516923716</c:v>
                </c:pt>
                <c:pt idx="303">
                  <c:v>-0.76555771689060992</c:v>
                </c:pt>
                <c:pt idx="304">
                  <c:v>-0.75730982143136616</c:v>
                </c:pt>
                <c:pt idx="305">
                  <c:v>-0.74915105860372888</c:v>
                </c:pt>
                <c:pt idx="306">
                  <c:v>-0.74108046837628816</c:v>
                </c:pt>
                <c:pt idx="307">
                  <c:v>-0.73309710077994616</c:v>
                </c:pt>
                <c:pt idx="308">
                  <c:v>-0.72520001581417914</c:v>
                </c:pt>
                <c:pt idx="309">
                  <c:v>-0.71738828335379934</c:v>
                </c:pt>
                <c:pt idx="310">
                  <c:v>-0.7096609830561299</c:v>
                </c:pt>
                <c:pt idx="311">
                  <c:v>-0.70201720426864023</c:v>
                </c:pt>
                <c:pt idx="312">
                  <c:v>-0.69445604593706756</c:v>
                </c:pt>
                <c:pt idx="313">
                  <c:v>-0.68697661651400532</c:v>
                </c:pt>
                <c:pt idx="314">
                  <c:v>-0.67957803386801152</c:v>
                </c:pt>
                <c:pt idx="315">
                  <c:v>-0.6722594251932178</c:v>
                </c:pt>
                <c:pt idx="316">
                  <c:v>-0.66501992691946155</c:v>
                </c:pt>
                <c:pt idx="317">
                  <c:v>-0.65785868462296193</c:v>
                </c:pt>
                <c:pt idx="318">
                  <c:v>-0.65077485293752446</c:v>
                </c:pt>
                <c:pt idx="319">
                  <c:v>-0.6437675954663179</c:v>
                </c:pt>
                <c:pt idx="320">
                  <c:v>-0.63683608469419239</c:v>
                </c:pt>
                <c:pt idx="321">
                  <c:v>-0.62997950190058682</c:v>
                </c:pt>
                <c:pt idx="322">
                  <c:v>-0.62319703707300189</c:v>
                </c:pt>
                <c:pt idx="323">
                  <c:v>-0.6164878888210612</c:v>
                </c:pt>
                <c:pt idx="324">
                  <c:v>-0.60985126429116654</c:v>
                </c:pt>
                <c:pt idx="325">
                  <c:v>-0.60328637908174354</c:v>
                </c:pt>
                <c:pt idx="326">
                  <c:v>-0.5967924571590989</c:v>
                </c:pt>
                <c:pt idx="327">
                  <c:v>-0.59036873077387653</c:v>
                </c:pt>
                <c:pt idx="328">
                  <c:v>-0.58401444037813</c:v>
                </c:pt>
                <c:pt idx="329">
                  <c:v>-0.57772883454301216</c:v>
                </c:pt>
                <c:pt idx="330">
                  <c:v>-0.57151116987707995</c:v>
                </c:pt>
                <c:pt idx="331">
                  <c:v>-0.56536071094522977</c:v>
                </c:pt>
                <c:pt idx="332">
                  <c:v>-0.55927673018824753</c:v>
                </c:pt>
                <c:pt idx="333">
                  <c:v>-0.55325850784300201</c:v>
                </c:pt>
                <c:pt idx="334">
                  <c:v>-0.54730533186325248</c:v>
                </c:pt>
                <c:pt idx="335">
                  <c:v>-0.54141649784110335</c:v>
                </c:pt>
                <c:pt idx="336">
                  <c:v>-0.53559130892908269</c:v>
                </c:pt>
                <c:pt idx="337">
                  <c:v>-0.52982907576286209</c:v>
                </c:pt>
                <c:pt idx="338">
                  <c:v>-0.52412911638460968</c:v>
                </c:pt>
                <c:pt idx="339">
                  <c:v>-0.51849075616697793</c:v>
                </c:pt>
                <c:pt idx="340">
                  <c:v>-0.51291332773773579</c:v>
                </c:pt>
                <c:pt idx="341">
                  <c:v>-0.50739617090502975</c:v>
                </c:pt>
                <c:pt idx="342">
                  <c:v>-0.50193863258328653</c:v>
                </c:pt>
                <c:pt idx="343">
                  <c:v>-0.49654006671975237</c:v>
                </c:pt>
                <c:pt idx="344">
                  <c:v>-0.49119983422166547</c:v>
                </c:pt>
                <c:pt idx="345">
                  <c:v>-0.48591730288406815</c:v>
                </c:pt>
                <c:pt idx="346">
                  <c:v>-0.4806918473182491</c:v>
                </c:pt>
                <c:pt idx="347">
                  <c:v>-0.47552284888081942</c:v>
                </c:pt>
                <c:pt idx="348">
                  <c:v>-0.4704096956034251</c:v>
                </c:pt>
                <c:pt idx="349">
                  <c:v>-0.46535178212307943</c:v>
                </c:pt>
                <c:pt idx="350">
                  <c:v>-0.46034850961313584</c:v>
                </c:pt>
                <c:pt idx="351">
                  <c:v>-0.45539928571487559</c:v>
                </c:pt>
                <c:pt idx="352">
                  <c:v>-0.45050352446973019</c:v>
                </c:pt>
                <c:pt idx="353">
                  <c:v>-0.44566064625211504</c:v>
                </c:pt>
                <c:pt idx="354">
                  <c:v>-0.4408700777028941</c:v>
                </c:pt>
                <c:pt idx="355">
                  <c:v>-0.43613125166345246</c:v>
                </c:pt>
                <c:pt idx="356">
                  <c:v>-0.43144360711038726</c:v>
                </c:pt>
                <c:pt idx="357">
                  <c:v>-0.42680658909081315</c:v>
                </c:pt>
                <c:pt idx="358">
                  <c:v>-0.42221964865827122</c:v>
                </c:pt>
                <c:pt idx="359">
                  <c:v>-0.41768224280924798</c:v>
                </c:pt>
                <c:pt idx="360">
                  <c:v>-0.41319383442029683</c:v>
                </c:pt>
                <c:pt idx="361">
                  <c:v>-0.4087538921857567</c:v>
                </c:pt>
                <c:pt idx="362">
                  <c:v>-0.40436189055607369</c:v>
                </c:pt>
                <c:pt idx="363">
                  <c:v>-0.40001730967670662</c:v>
                </c:pt>
                <c:pt idx="364">
                  <c:v>-0.39571963532763305</c:v>
                </c:pt>
                <c:pt idx="365">
                  <c:v>-0.39146835886343373</c:v>
                </c:pt>
                <c:pt idx="366">
                  <c:v>-0.38726297715396313</c:v>
                </c:pt>
                <c:pt idx="367">
                  <c:v>-0.38310299252560198</c:v>
                </c:pt>
                <c:pt idx="368">
                  <c:v>-0.37898791270307941</c:v>
                </c:pt>
                <c:pt idx="369">
                  <c:v>-0.37491725075187465</c:v>
                </c:pt>
                <c:pt idx="370">
                  <c:v>-0.37089052502117847</c:v>
                </c:pt>
                <c:pt idx="371">
                  <c:v>-0.36690725908742861</c:v>
                </c:pt>
                <c:pt idx="372">
                  <c:v>-0.36296698169839769</c:v>
                </c:pt>
                <c:pt idx="373">
                  <c:v>-0.35906922671784253</c:v>
                </c:pt>
                <c:pt idx="374">
                  <c:v>-0.35521353307070463</c:v>
                </c:pt>
                <c:pt idx="375">
                  <c:v>-0.35139944468885986</c:v>
                </c:pt>
                <c:pt idx="376">
                  <c:v>-0.34762651045741327</c:v>
                </c:pt>
                <c:pt idx="377">
                  <c:v>-0.34389428416153367</c:v>
                </c:pt>
                <c:pt idx="378">
                  <c:v>-0.34020232443382631</c:v>
                </c:pt>
                <c:pt idx="379">
                  <c:v>-0.33655019470223801</c:v>
                </c:pt>
                <c:pt idx="380">
                  <c:v>-0.33293746313848804</c:v>
                </c:pt>
                <c:pt idx="381">
                  <c:v>-0.32936370260702985</c:v>
                </c:pt>
                <c:pt idx="382">
                  <c:v>-0.32582849061452512</c:v>
                </c:pt>
                <c:pt idx="383">
                  <c:v>-0.32233140925984149</c:v>
                </c:pt>
                <c:pt idx="384">
                  <c:v>-0.3188720451845552</c:v>
                </c:pt>
                <c:pt idx="385">
                  <c:v>-0.31544998952396874</c:v>
                </c:pt>
                <c:pt idx="386">
                  <c:v>-0.31206483785862604</c:v>
                </c:pt>
                <c:pt idx="387">
                  <c:v>-0.30871619016633128</c:v>
                </c:pt>
                <c:pt idx="388">
                  <c:v>-0.30540365077466031</c:v>
                </c:pt>
                <c:pt idx="389">
                  <c:v>-0.30212682831396487</c:v>
                </c:pt>
                <c:pt idx="390">
                  <c:v>-0.29888533567086312</c:v>
                </c:pt>
                <c:pt idx="391">
                  <c:v>-0.29567878994221319</c:v>
                </c:pt>
                <c:pt idx="392">
                  <c:v>-0.29250681238956411</c:v>
                </c:pt>
                <c:pt idx="393">
                  <c:v>-0.2893690283940839</c:v>
                </c:pt>
                <c:pt idx="394">
                  <c:v>-0.28626506741195351</c:v>
                </c:pt>
                <c:pt idx="395">
                  <c:v>-0.28319456293023149</c:v>
                </c:pt>
                <c:pt idx="396">
                  <c:v>-0.2801571524231779</c:v>
                </c:pt>
                <c:pt idx="397">
                  <c:v>-0.27715247730903486</c:v>
                </c:pt>
                <c:pt idx="398">
                  <c:v>-0.27418018290726542</c:v>
                </c:pt>
                <c:pt idx="399">
                  <c:v>-0.27123991839623496</c:v>
                </c:pt>
                <c:pt idx="400">
                  <c:v>-0.26833133677134585</c:v>
                </c:pt>
                <c:pt idx="401">
                  <c:v>-0.2654540948036051</c:v>
                </c:pt>
                <c:pt idx="402">
                  <c:v>-0.26260785299863759</c:v>
                </c:pt>
                <c:pt idx="403">
                  <c:v>-0.25979227555612461</c:v>
                </c:pt>
                <c:pt idx="404">
                  <c:v>-0.25700703032967792</c:v>
                </c:pt>
                <c:pt idx="405">
                  <c:v>-0.25425178878713461</c:v>
                </c:pt>
                <c:pt idx="406">
                  <c:v>-0.2515262259712745</c:v>
                </c:pt>
                <c:pt idx="407">
                  <c:v>-0.24883002046095545</c:v>
                </c:pt>
                <c:pt idx="408">
                  <c:v>-0.24616285433265994</c:v>
                </c:pt>
                <c:pt idx="409">
                  <c:v>-0.24352441312245199</c:v>
                </c:pt>
                <c:pt idx="410">
                  <c:v>-0.24091438578833921</c:v>
                </c:pt>
                <c:pt idx="411">
                  <c:v>-0.23833246467303557</c:v>
                </c:pt>
                <c:pt idx="412">
                  <c:v>-0.23577834546712181</c:v>
                </c:pt>
                <c:pt idx="413">
                  <c:v>-0.23325172717259932</c:v>
                </c:pt>
                <c:pt idx="414">
                  <c:v>-0.23075231206683436</c:v>
                </c:pt>
                <c:pt idx="415">
                  <c:v>-0.22827980566688674</c:v>
                </c:pt>
                <c:pt idx="416">
                  <c:v>-0.22583391669422195</c:v>
                </c:pt>
                <c:pt idx="417">
                  <c:v>-0.2234143570398012</c:v>
                </c:pt>
                <c:pt idx="418">
                  <c:v>-0.22102084172954459</c:v>
                </c:pt>
                <c:pt idx="419">
                  <c:v>-0.21865308889016763</c:v>
                </c:pt>
                <c:pt idx="420">
                  <c:v>-0.21631081971538316</c:v>
                </c:pt>
                <c:pt idx="421">
                  <c:v>-0.21399375843246679</c:v>
                </c:pt>
                <c:pt idx="422">
                  <c:v>-0.21170163226918276</c:v>
                </c:pt>
                <c:pt idx="423">
                  <c:v>-0.20943417142106577</c:v>
                </c:pt>
                <c:pt idx="424">
                  <c:v>-0.20719110901905458</c:v>
                </c:pt>
                <c:pt idx="425">
                  <c:v>-0.20497218109747722</c:v>
                </c:pt>
                <c:pt idx="426">
                  <c:v>-0.20277712656237734</c:v>
                </c:pt>
                <c:pt idx="427">
                  <c:v>-0.20060568716018706</c:v>
                </c:pt>
                <c:pt idx="428">
                  <c:v>-0.19845760744673557</c:v>
                </c:pt>
                <c:pt idx="429">
                  <c:v>-0.19633263475659357</c:v>
                </c:pt>
                <c:pt idx="430">
                  <c:v>-0.19423051917274903</c:v>
                </c:pt>
                <c:pt idx="431">
                  <c:v>-0.19215101349661165</c:v>
                </c:pt>
                <c:pt idx="432">
                  <c:v>-0.19009387321834151</c:v>
                </c:pt>
                <c:pt idx="433">
                  <c:v>-0.18805885648750004</c:v>
                </c:pt>
                <c:pt idx="434">
                  <c:v>-0.18604572408401829</c:v>
                </c:pt>
                <c:pt idx="435">
                  <c:v>-0.18405423938948043</c:v>
                </c:pt>
                <c:pt idx="436">
                  <c:v>-0.18208416835871857</c:v>
                </c:pt>
                <c:pt idx="437">
                  <c:v>-0.18013527949171729</c:v>
                </c:pt>
                <c:pt idx="438">
                  <c:v>-0.17820734380582018</c:v>
                </c:pt>
                <c:pt idx="439">
                  <c:v>-0.17630013480824236</c:v>
                </c:pt>
                <c:pt idx="440">
                  <c:v>-0.17441342846887878</c:v>
                </c:pt>
                <c:pt idx="441">
                  <c:v>-0.17254700319340935</c:v>
                </c:pt>
                <c:pt idx="442">
                  <c:v>-0.17070063979669667</c:v>
                </c:pt>
                <c:pt idx="443">
                  <c:v>-0.16887412147647296</c:v>
                </c:pt>
                <c:pt idx="444">
                  <c:v>-0.16706723378731397</c:v>
                </c:pt>
                <c:pt idx="445">
                  <c:v>-0.16527976461489527</c:v>
                </c:pt>
                <c:pt idx="446">
                  <c:v>-0.16351150415053051</c:v>
                </c:pt>
                <c:pt idx="447">
                  <c:v>-0.16176224486598575</c:v>
                </c:pt>
                <c:pt idx="448">
                  <c:v>-0.16003178148856936</c:v>
                </c:pt>
                <c:pt idx="449">
                  <c:v>-0.15831991097649242</c:v>
                </c:pt>
                <c:pt idx="450">
                  <c:v>-0.1566264324944999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0.21648740257211893</c:v>
                </c:pt>
                <c:pt idx="1">
                  <c:v>0.11477870310120579</c:v>
                </c:pt>
                <c:pt idx="2">
                  <c:v>1.7502268107891544E-2</c:v>
                </c:pt>
                <c:pt idx="3">
                  <c:v>-7.5497025937445422E-2</c:v>
                </c:pt>
                <c:pt idx="4">
                  <c:v>-0.16436931774066554</c:v>
                </c:pt>
                <c:pt idx="5">
                  <c:v>-0.24925991308291115</c:v>
                </c:pt>
                <c:pt idx="6">
                  <c:v>-0.33030943227942178</c:v>
                </c:pt>
                <c:pt idx="7">
                  <c:v>-0.40765395332343024</c:v>
                </c:pt>
                <c:pt idx="8">
                  <c:v>-0.48142515083699861</c:v>
                </c:pt>
                <c:pt idx="9">
                  <c:v>-0.55175043094733056</c:v>
                </c:pt>
                <c:pt idx="10">
                  <c:v>-0.61875306220383774</c:v>
                </c:pt>
                <c:pt idx="11">
                  <c:v>-0.68255230264808453</c:v>
                </c:pt>
                <c:pt idx="12">
                  <c:v>-0.74326352314564403</c:v>
                </c:pt>
                <c:pt idx="13">
                  <c:v>-0.80099832708592145</c:v>
                </c:pt>
                <c:pt idx="14">
                  <c:v>-0.85586466655306737</c:v>
                </c:pt>
                <c:pt idx="15">
                  <c:v>-0.90796695506827718</c:v>
                </c:pt>
                <c:pt idx="16">
                  <c:v>-0.9574061770010075</c:v>
                </c:pt>
                <c:pt idx="17">
                  <c:v>-1.0042799937439548</c:v>
                </c:pt>
                <c:pt idx="18">
                  <c:v>-1.048682846744017</c:v>
                </c:pt>
                <c:pt idx="19">
                  <c:v>-1.0907060574789342</c:v>
                </c:pt>
                <c:pt idx="20">
                  <c:v>-1.1304379244668004</c:v>
                </c:pt>
                <c:pt idx="21">
                  <c:v>-1.1679638173932514</c:v>
                </c:pt>
                <c:pt idx="22">
                  <c:v>-1.2033662684387716</c:v>
                </c:pt>
                <c:pt idx="23">
                  <c:v>-1.2367250608862936</c:v>
                </c:pt>
                <c:pt idx="24">
                  <c:v>-1.2681173150870271</c:v>
                </c:pt>
                <c:pt idx="25">
                  <c:v>-1.2976175718603096</c:v>
                </c:pt>
                <c:pt idx="26">
                  <c:v>-1.3252978734011558</c:v>
                </c:pt>
                <c:pt idx="27">
                  <c:v>-1.3512278417671399</c:v>
                </c:pt>
                <c:pt idx="28">
                  <c:v>-1.3754747550142585</c:v>
                </c:pt>
                <c:pt idx="29">
                  <c:v>-1.3981036210494726</c:v>
                </c:pt>
                <c:pt idx="30">
                  <c:v>-1.4191772492657533</c:v>
                </c:pt>
                <c:pt idx="31">
                  <c:v>-1.4387563200236269</c:v>
                </c:pt>
                <c:pt idx="32">
                  <c:v>-1.4568994520414003</c:v>
                </c:pt>
                <c:pt idx="33">
                  <c:v>-1.4736632677545549</c:v>
                </c:pt>
                <c:pt idx="34">
                  <c:v>-1.4891024567030715</c:v>
                </c:pt>
                <c:pt idx="35">
                  <c:v>-1.5032698370038264</c:v>
                </c:pt>
                <c:pt idx="36">
                  <c:v>-1.5162164149635911</c:v>
                </c:pt>
                <c:pt idx="37">
                  <c:v>-1.5279914428866157</c:v>
                </c:pt>
                <c:pt idx="38">
                  <c:v>-1.5386424751292627</c:v>
                </c:pt>
                <c:pt idx="39">
                  <c:v>-1.5482154224526852</c:v>
                </c:pt>
                <c:pt idx="40">
                  <c:v>-1.5567546047231116</c:v>
                </c:pt>
                <c:pt idx="41">
                  <c:v>-1.5643028020079113</c:v>
                </c:pt>
                <c:pt idx="42">
                  <c:v>-1.5709013041142452</c:v>
                </c:pt>
                <c:pt idx="43">
                  <c:v>-1.576589958615815</c:v>
                </c:pt>
                <c:pt idx="44">
                  <c:v>-1.5814072174119089</c:v>
                </c:pt>
                <c:pt idx="45">
                  <c:v>-1.5853901818617226</c:v>
                </c:pt>
                <c:pt idx="46">
                  <c:v>-1.5885746465357087</c:v>
                </c:pt>
                <c:pt idx="47">
                  <c:v>-1.5909951416245285</c:v>
                </c:pt>
                <c:pt idx="48">
                  <c:v>-1.5926849740450337</c:v>
                </c:pt>
                <c:pt idx="49">
                  <c:v>-1.5936762672815965</c:v>
                </c:pt>
                <c:pt idx="50">
                  <c:v>-1.5940000000000001</c:v>
                </c:pt>
                <c:pt idx="51">
                  <c:v>-1.5936860434700835</c:v>
                </c:pt>
                <c:pt idx="52">
                  <c:v>-1.5927631978322607</c:v>
                </c:pt>
                <c:pt idx="53">
                  <c:v>-1.5912592272420827</c:v>
                </c:pt>
                <c:pt idx="54">
                  <c:v>-1.5892008939259965</c:v>
                </c:pt>
                <c:pt idx="55">
                  <c:v>-1.5866139911805528</c:v>
                </c:pt>
                <c:pt idx="56">
                  <c:v>-1.5835233753463587</c:v>
                </c:pt>
                <c:pt idx="57">
                  <c:v>-1.5799529967872052</c:v>
                </c:pt>
                <c:pt idx="58">
                  <c:v>-1.5759259299039174</c:v>
                </c:pt>
                <c:pt idx="59">
                  <c:v>-1.5714644022116366</c:v>
                </c:pt>
                <c:pt idx="60">
                  <c:v>-1.5665898225084167</c:v>
                </c:pt>
                <c:pt idx="61">
                  <c:v>-1.5613228081622308</c:v>
                </c:pt>
                <c:pt idx="62">
                  <c:v>-1.555683211542692</c:v>
                </c:pt>
                <c:pt idx="63">
                  <c:v>-1.5496901456230512</c:v>
                </c:pt>
                <c:pt idx="64">
                  <c:v>-1.5433620087772943</c:v>
                </c:pt>
                <c:pt idx="65">
                  <c:v>-1.5367165087964469</c:v>
                </c:pt>
                <c:pt idx="66">
                  <c:v>-1.529770686147506</c:v>
                </c:pt>
                <c:pt idx="67">
                  <c:v>-1.5225409364977411</c:v>
                </c:pt>
                <c:pt idx="68">
                  <c:v>-1.5150430325264492</c:v>
                </c:pt>
                <c:pt idx="69">
                  <c:v>-1.5072921450456158</c:v>
                </c:pt>
                <c:pt idx="70">
                  <c:v>-1.4993028634503094</c:v>
                </c:pt>
                <c:pt idx="71">
                  <c:v>-1.4910892155190421</c:v>
                </c:pt>
                <c:pt idx="72">
                  <c:v>-1.482664686583731</c:v>
                </c:pt>
                <c:pt idx="73">
                  <c:v>-1.474042238088342</c:v>
                </c:pt>
                <c:pt idx="74">
                  <c:v>-1.4652343255547302</c:v>
                </c:pt>
                <c:pt idx="75">
                  <c:v>-1.4562529159736608</c:v>
                </c:pt>
                <c:pt idx="76">
                  <c:v>-1.4471095046384723</c:v>
                </c:pt>
                <c:pt idx="77">
                  <c:v>-1.4378151314383287</c:v>
                </c:pt>
                <c:pt idx="78">
                  <c:v>-1.4283803966275261</c:v>
                </c:pt>
                <c:pt idx="79">
                  <c:v>-1.4188154760868228</c:v>
                </c:pt>
                <c:pt idx="80">
                  <c:v>-1.409130136092313</c:v>
                </c:pt>
                <c:pt idx="81">
                  <c:v>-1.3993337476068959</c:v>
                </c:pt>
                <c:pt idx="82">
                  <c:v>-1.3894353001089617</c:v>
                </c:pt>
                <c:pt idx="83">
                  <c:v>-1.3794434149724835</c:v>
                </c:pt>
                <c:pt idx="84">
                  <c:v>-1.3693663584122875</c:v>
                </c:pt>
                <c:pt idx="85">
                  <c:v>-1.3592120540078714</c:v>
                </c:pt>
                <c:pt idx="86">
                  <c:v>-1.34898809481875</c:v>
                </c:pt>
                <c:pt idx="87">
                  <c:v>-1.3387017551039173</c:v>
                </c:pt>
                <c:pt idx="88">
                  <c:v>-1.3283600016576558</c:v>
                </c:pt>
                <c:pt idx="89">
                  <c:v>-1.3179695047735487</c:v>
                </c:pt>
                <c:pt idx="90">
                  <c:v>-1.3075366488482172</c:v>
                </c:pt>
                <c:pt idx="91">
                  <c:v>-1.2970675426359448</c:v>
                </c:pt>
                <c:pt idx="92">
                  <c:v>-1.2865680291650421</c:v>
                </c:pt>
                <c:pt idx="93">
                  <c:v>-1.2760436953264649</c:v>
                </c:pt>
                <c:pt idx="94">
                  <c:v>-1.2654998811448992</c:v>
                </c:pt>
                <c:pt idx="95">
                  <c:v>-1.2549416887422153</c:v>
                </c:pt>
                <c:pt idx="96">
                  <c:v>-1.2443739910029077</c:v>
                </c:pt>
                <c:pt idx="97">
                  <c:v>-1.2338014399508404</c:v>
                </c:pt>
                <c:pt idx="98">
                  <c:v>-1.2232284748463462</c:v>
                </c:pt>
                <c:pt idx="99">
                  <c:v>-1.2126593300124631</c:v>
                </c:pt>
                <c:pt idx="100">
                  <c:v>-1.2020980423988146</c:v>
                </c:pt>
                <c:pt idx="101">
                  <c:v>-1.1915484588913983</c:v>
                </c:pt>
                <c:pt idx="102">
                  <c:v>-1.1810142433762971</c:v>
                </c:pt>
                <c:pt idx="103">
                  <c:v>-1.1704988835650834</c:v>
                </c:pt>
                <c:pt idx="104">
                  <c:v>-1.1600056975894568</c:v>
                </c:pt>
                <c:pt idx="105">
                  <c:v>-1.1495378403724261</c:v>
                </c:pt>
                <c:pt idx="106">
                  <c:v>-1.1390983097831304</c:v>
                </c:pt>
                <c:pt idx="107">
                  <c:v>-1.1286899525821787</c:v>
                </c:pt>
                <c:pt idx="108">
                  <c:v>-1.1183154701641751</c:v>
                </c:pt>
                <c:pt idx="109">
                  <c:v>-1.1079774241039009</c:v>
                </c:pt>
                <c:pt idx="110">
                  <c:v>-1.0976782415124318</c:v>
                </c:pt>
                <c:pt idx="111">
                  <c:v>-1.087420220209264</c:v>
                </c:pt>
                <c:pt idx="112">
                  <c:v>-1.0772055337163609</c:v>
                </c:pt>
                <c:pt idx="113">
                  <c:v>-1.0670362360798249</c:v>
                </c:pt>
                <c:pt idx="114">
                  <c:v>-1.0569142665247568</c:v>
                </c:pt>
                <c:pt idx="115">
                  <c:v>-1.0468414539486641</c:v>
                </c:pt>
                <c:pt idx="116">
                  <c:v>-1.0368195212586417</c:v>
                </c:pt>
                <c:pt idx="117">
                  <c:v>-1.0268500895573744</c:v>
                </c:pt>
                <c:pt idx="118">
                  <c:v>-1.0169346821828584</c:v>
                </c:pt>
                <c:pt idx="119">
                  <c:v>-1.0070747286065922</c:v>
                </c:pt>
                <c:pt idx="120">
                  <c:v>-0.9972715681948443</c:v>
                </c:pt>
                <c:pt idx="121">
                  <c:v>-0.98752645383744919</c:v>
                </c:pt>
                <c:pt idx="122">
                  <c:v>-0.97784055544846571</c:v>
                </c:pt>
                <c:pt idx="123">
                  <c:v>-0.96821496334288415</c:v>
                </c:pt>
                <c:pt idx="124">
                  <c:v>-0.95865069149344351</c:v>
                </c:pt>
                <c:pt idx="125">
                  <c:v>-0.94914868067149827</c:v>
                </c:pt>
                <c:pt idx="126">
                  <c:v>-0.93970980147574479</c:v>
                </c:pt>
                <c:pt idx="127">
                  <c:v>-0.93033485725250775</c:v>
                </c:pt>
                <c:pt idx="128">
                  <c:v>-0.92102458691116451</c:v>
                </c:pt>
                <c:pt idx="129">
                  <c:v>-0.91177966763817941</c:v>
                </c:pt>
                <c:pt idx="130">
                  <c:v>-0.90260071751310933</c:v>
                </c:pt>
                <c:pt idx="131">
                  <c:v>-0.89348829802983776</c:v>
                </c:pt>
                <c:pt idx="132">
                  <c:v>-0.88444291652619311</c:v>
                </c:pt>
                <c:pt idx="133">
                  <c:v>-0.87546502852500663</c:v>
                </c:pt>
                <c:pt idx="134">
                  <c:v>-0.86655503998957117</c:v>
                </c:pt>
                <c:pt idx="135">
                  <c:v>-0.85771330949637359</c:v>
                </c:pt>
                <c:pt idx="136">
                  <c:v>-0.84894015032786596</c:v>
                </c:pt>
                <c:pt idx="137">
                  <c:v>-0.84023583248798306</c:v>
                </c:pt>
                <c:pt idx="138">
                  <c:v>-0.83160058464299691</c:v>
                </c:pt>
                <c:pt idx="139">
                  <c:v>-0.82303459599023909</c:v>
                </c:pt>
                <c:pt idx="140">
                  <c:v>-0.81453801805713211</c:v>
                </c:pt>
                <c:pt idx="141">
                  <c:v>-0.80611096643289748</c:v>
                </c:pt>
                <c:pt idx="142">
                  <c:v>-0.79775352243522668</c:v>
                </c:pt>
                <c:pt idx="143">
                  <c:v>-0.78946573471413894</c:v>
                </c:pt>
                <c:pt idx="144">
                  <c:v>-0.78124762079516785</c:v>
                </c:pt>
                <c:pt idx="145">
                  <c:v>-0.77309916856395855</c:v>
                </c:pt>
                <c:pt idx="146">
                  <c:v>-0.76502033769428857</c:v>
                </c:pt>
                <c:pt idx="147">
                  <c:v>-0.75701106102145477</c:v>
                </c:pt>
                <c:pt idx="148">
                  <c:v>-0.74907124586291873</c:v>
                </c:pt>
                <c:pt idx="149">
                  <c:v>-0.7412007752880303</c:v>
                </c:pt>
                <c:pt idx="150">
                  <c:v>-0.73339950933859699</c:v>
                </c:pt>
                <c:pt idx="151">
                  <c:v>-0.72566728620200882</c:v>
                </c:pt>
                <c:pt idx="152">
                  <c:v>-0.71800392333857144</c:v>
                </c:pt>
                <c:pt idx="153">
                  <c:v>-0.71040921856464689</c:v>
                </c:pt>
                <c:pt idx="154">
                  <c:v>-0.70288295109315246</c:v>
                </c:pt>
                <c:pt idx="155">
                  <c:v>-0.69542488253291512</c:v>
                </c:pt>
                <c:pt idx="156">
                  <c:v>-0.68803475784832768</c:v>
                </c:pt>
                <c:pt idx="157">
                  <c:v>-0.68071230628071366</c:v>
                </c:pt>
                <c:pt idx="158">
                  <c:v>-0.67345724223275338</c:v>
                </c:pt>
                <c:pt idx="159">
                  <c:v>-0.66626926611728265</c:v>
                </c:pt>
                <c:pt idx="160">
                  <c:v>-0.65914806517173619</c:v>
                </c:pt>
                <c:pt idx="161">
                  <c:v>-0.65209331423945838</c:v>
                </c:pt>
                <c:pt idx="162">
                  <c:v>-0.64510467651907133</c:v>
                </c:pt>
                <c:pt idx="163">
                  <c:v>-0.63818180428304472</c:v>
                </c:pt>
                <c:pt idx="164">
                  <c:v>-0.63132433956657941</c:v>
                </c:pt>
                <c:pt idx="165">
                  <c:v>-0.62453191482787507</c:v>
                </c:pt>
                <c:pt idx="166">
                  <c:v>-0.61780415358082086</c:v>
                </c:pt>
                <c:pt idx="167">
                  <c:v>-0.61114067100110903</c:v>
                </c:pt>
                <c:pt idx="168">
                  <c:v>-0.60454107450674277</c:v>
                </c:pt>
                <c:pt idx="169">
                  <c:v>-0.59800496431387373</c:v>
                </c:pt>
                <c:pt idx="170">
                  <c:v>-0.59153193396887505</c:v>
                </c:pt>
                <c:pt idx="171">
                  <c:v>-0.58512157085752248</c:v>
                </c:pt>
                <c:pt idx="172">
                  <c:v>-0.57877345669213265</c:v>
                </c:pt>
                <c:pt idx="173">
                  <c:v>-0.57248716797747179</c:v>
                </c:pt>
                <c:pt idx="174">
                  <c:v>-0.56626227645622607</c:v>
                </c:pt>
                <c:pt idx="175">
                  <c:v>-0.56009834953479543</c:v>
                </c:pt>
                <c:pt idx="176">
                  <c:v>-0.55399495069014693</c:v>
                </c:pt>
                <c:pt idx="177">
                  <c:v>-0.54795163985844009</c:v>
                </c:pt>
                <c:pt idx="178">
                  <c:v>-0.54196797380611028</c:v>
                </c:pt>
                <c:pt idx="179">
                  <c:v>-0.53604350648407528</c:v>
                </c:pt>
                <c:pt idx="180">
                  <c:v>-0.5301777893657037</c:v>
                </c:pt>
                <c:pt idx="181">
                  <c:v>-0.5243703717691659</c:v>
                </c:pt>
                <c:pt idx="182">
                  <c:v>-0.51862080116476517</c:v>
                </c:pt>
                <c:pt idx="183">
                  <c:v>-0.51292862346782431</c:v>
                </c:pt>
                <c:pt idx="184">
                  <c:v>-0.50729338331768503</c:v>
                </c:pt>
                <c:pt idx="185">
                  <c:v>-0.50171462434336045</c:v>
                </c:pt>
                <c:pt idx="186">
                  <c:v>-0.49619188941635367</c:v>
                </c:pt>
                <c:pt idx="187">
                  <c:v>-0.4907247208911506</c:v>
                </c:pt>
                <c:pt idx="188">
                  <c:v>-0.48531266083386304</c:v>
                </c:pt>
                <c:pt idx="189">
                  <c:v>-0.4799552512394929</c:v>
                </c:pt>
                <c:pt idx="190">
                  <c:v>-0.47465203423826641</c:v>
                </c:pt>
                <c:pt idx="191">
                  <c:v>-0.46940255229147132</c:v>
                </c:pt>
                <c:pt idx="192">
                  <c:v>-0.46420634837721542</c:v>
                </c:pt>
                <c:pt idx="193">
                  <c:v>-0.4590629661665121</c:v>
                </c:pt>
                <c:pt idx="194">
                  <c:v>-0.45397195019008085</c:v>
                </c:pt>
                <c:pt idx="195">
                  <c:v>-0.4489328459962369</c:v>
                </c:pt>
                <c:pt idx="196">
                  <c:v>-0.4439452003002356</c:v>
                </c:pt>
                <c:pt idx="197">
                  <c:v>-0.43900856112541686</c:v>
                </c:pt>
                <c:pt idx="198">
                  <c:v>-0.43412247793648817</c:v>
                </c:pt>
                <c:pt idx="199">
                  <c:v>-0.42928650176527011</c:v>
                </c:pt>
                <c:pt idx="200">
                  <c:v>-0.4245001853292163</c:v>
                </c:pt>
                <c:pt idx="201">
                  <c:v>-0.41976308314300959</c:v>
                </c:pt>
                <c:pt idx="202">
                  <c:v>-0.4150747516235247</c:v>
                </c:pt>
                <c:pt idx="203">
                  <c:v>-0.41043474918843614</c:v>
                </c:pt>
                <c:pt idx="204">
                  <c:v>-0.40584263634874157</c:v>
                </c:pt>
                <c:pt idx="205">
                  <c:v>-0.40129797579545967</c:v>
                </c:pt>
                <c:pt idx="206">
                  <c:v>-0.39680033248075181</c:v>
                </c:pt>
                <c:pt idx="207">
                  <c:v>-0.39234927369370948</c:v>
                </c:pt>
                <c:pt idx="208">
                  <c:v>-0.3879443691310368</c:v>
                </c:pt>
                <c:pt idx="209">
                  <c:v>-0.38358519096285398</c:v>
                </c:pt>
                <c:pt idx="210">
                  <c:v>-0.37927131389383351</c:v>
                </c:pt>
                <c:pt idx="211">
                  <c:v>-0.37500231521987676</c:v>
                </c:pt>
                <c:pt idx="212">
                  <c:v>-0.37077777488053137</c:v>
                </c:pt>
                <c:pt idx="213">
                  <c:v>-0.36659727550733717</c:v>
                </c:pt>
                <c:pt idx="214">
                  <c:v>-0.36246040246828709</c:v>
                </c:pt>
                <c:pt idx="215">
                  <c:v>-0.35836674390858009</c:v>
                </c:pt>
                <c:pt idx="216">
                  <c:v>-0.35431589078783449</c:v>
                </c:pt>
                <c:pt idx="217">
                  <c:v>-0.35030743691392668</c:v>
                </c:pt>
                <c:pt idx="218">
                  <c:v>-0.34634097897361188</c:v>
                </c:pt>
                <c:pt idx="219">
                  <c:v>-0.34241611656007903</c:v>
                </c:pt>
                <c:pt idx="220">
                  <c:v>-0.33853245219758293</c:v>
                </c:pt>
                <c:pt idx="221">
                  <c:v>-0.33468959136329629</c:v>
                </c:pt>
                <c:pt idx="222">
                  <c:v>-0.33088714250651302</c:v>
                </c:pt>
                <c:pt idx="223">
                  <c:v>-0.32712471706533358</c:v>
                </c:pt>
                <c:pt idx="224">
                  <c:v>-0.32340192948095442</c:v>
                </c:pt>
                <c:pt idx="225">
                  <c:v>-0.31971839720968198</c:v>
                </c:pt>
                <c:pt idx="226">
                  <c:v>-0.31607374073278433</c:v>
                </c:pt>
                <c:pt idx="227">
                  <c:v>-0.31246758356428944</c:v>
                </c:pt>
                <c:pt idx="228">
                  <c:v>-0.3088995522568368</c:v>
                </c:pt>
                <c:pt idx="229">
                  <c:v>-0.30536927640568107</c:v>
                </c:pt>
                <c:pt idx="230">
                  <c:v>-0.30187638865094685</c:v>
                </c:pt>
                <c:pt idx="231">
                  <c:v>-0.29842052467822444</c:v>
                </c:pt>
                <c:pt idx="232">
                  <c:v>-0.29500132321759803</c:v>
                </c:pt>
                <c:pt idx="233">
                  <c:v>-0.29161842604119026</c:v>
                </c:pt>
                <c:pt idx="234">
                  <c:v>-0.28827147795930524</c:v>
                </c:pt>
                <c:pt idx="235">
                  <c:v>-0.28496012681524768</c:v>
                </c:pt>
                <c:pt idx="236">
                  <c:v>-0.28168402347889387</c:v>
                </c:pt>
                <c:pt idx="237">
                  <c:v>-0.27844282183908625</c:v>
                </c:pt>
                <c:pt idx="238">
                  <c:v>-0.27523617879491935</c:v>
                </c:pt>
                <c:pt idx="239">
                  <c:v>-0.27206375424598417</c:v>
                </c:pt>
                <c:pt idx="240">
                  <c:v>-0.26892521108163325</c:v>
                </c:pt>
                <c:pt idx="241">
                  <c:v>-0.26582021516932641</c:v>
                </c:pt>
                <c:pt idx="242">
                  <c:v>-0.26274843534211573</c:v>
                </c:pt>
                <c:pt idx="243">
                  <c:v>-0.25970954338532393</c:v>
                </c:pt>
                <c:pt idx="244">
                  <c:v>-0.25670321402246915</c:v>
                </c:pt>
                <c:pt idx="245">
                  <c:v>-0.25372912490048605</c:v>
                </c:pt>
                <c:pt idx="246">
                  <c:v>-0.25078695657429251</c:v>
                </c:pt>
                <c:pt idx="247">
                  <c:v>-0.24787639249074619</c:v>
                </c:pt>
                <c:pt idx="248">
                  <c:v>-0.24499711897203569</c:v>
                </c:pt>
                <c:pt idx="249">
                  <c:v>-0.24214882519854772</c:v>
                </c:pt>
                <c:pt idx="250">
                  <c:v>-0.23933120319125084</c:v>
                </c:pt>
                <c:pt idx="251">
                  <c:v>-0.23654394779363278</c:v>
                </c:pt>
                <c:pt idx="252">
                  <c:v>-0.23378675665322768</c:v>
                </c:pt>
                <c:pt idx="253">
                  <c:v>-0.23105933020276964</c:v>
                </c:pt>
                <c:pt idx="254">
                  <c:v>-0.22836137164100181</c:v>
                </c:pt>
                <c:pt idx="255">
                  <c:v>-0.22569258691317606</c:v>
                </c:pt>
                <c:pt idx="256">
                  <c:v>-0.22305268469127065</c:v>
                </c:pt>
                <c:pt idx="257">
                  <c:v>-0.22044137635395544</c:v>
                </c:pt>
                <c:pt idx="258">
                  <c:v>-0.21785837596632968</c:v>
                </c:pt>
                <c:pt idx="259">
                  <c:v>-0.21530340025946035</c:v>
                </c:pt>
                <c:pt idx="260">
                  <c:v>-0.21277616860974963</c:v>
                </c:pt>
                <c:pt idx="261">
                  <c:v>-0.21027640301813114</c:v>
                </c:pt>
                <c:pt idx="262">
                  <c:v>-0.20780382808916048</c:v>
                </c:pt>
                <c:pt idx="263">
                  <c:v>-0.20535817100997453</c:v>
                </c:pt>
                <c:pt idx="264">
                  <c:v>-0.20293916152917429</c:v>
                </c:pt>
                <c:pt idx="265">
                  <c:v>-0.20054653193561689</c:v>
                </c:pt>
                <c:pt idx="266">
                  <c:v>-0.1981800170371753</c:v>
                </c:pt>
                <c:pt idx="267">
                  <c:v>-0.19583935413944276</c:v>
                </c:pt>
                <c:pt idx="268">
                  <c:v>-0.19352428302442584</c:v>
                </c:pt>
                <c:pt idx="269">
                  <c:v>-0.1912345459292146</c:v>
                </c:pt>
                <c:pt idx="270">
                  <c:v>-0.18896988752467878</c:v>
                </c:pt>
                <c:pt idx="271">
                  <c:v>-0.18673005489416752</c:v>
                </c:pt>
                <c:pt idx="272">
                  <c:v>-0.18451479751225214</c:v>
                </c:pt>
                <c:pt idx="273">
                  <c:v>-0.18232386722349661</c:v>
                </c:pt>
                <c:pt idx="274">
                  <c:v>-0.18015701822130223</c:v>
                </c:pt>
                <c:pt idx="275">
                  <c:v>-0.1780140070268014</c:v>
                </c:pt>
                <c:pt idx="276">
                  <c:v>-0.17589459246783609</c:v>
                </c:pt>
                <c:pt idx="277">
                  <c:v>-0.17379853565800468</c:v>
                </c:pt>
                <c:pt idx="278">
                  <c:v>-0.17172559997581979</c:v>
                </c:pt>
                <c:pt idx="279">
                  <c:v>-0.16967555104394899</c:v>
                </c:pt>
                <c:pt idx="280">
                  <c:v>-0.16764815670857508</c:v>
                </c:pt>
                <c:pt idx="281">
                  <c:v>-0.16564318701885225</c:v>
                </c:pt>
                <c:pt idx="282">
                  <c:v>-0.16366041420650246</c:v>
                </c:pt>
                <c:pt idx="283">
                  <c:v>-0.16169961266552604</c:v>
                </c:pt>
                <c:pt idx="284">
                  <c:v>-0.15976055893203922</c:v>
                </c:pt>
                <c:pt idx="285">
                  <c:v>-0.15784303166425837</c:v>
                </c:pt>
                <c:pt idx="286">
                  <c:v>-0.15594681162261215</c:v>
                </c:pt>
                <c:pt idx="287">
                  <c:v>-0.15407168165001478</c:v>
                </c:pt>
                <c:pt idx="288">
                  <c:v>-0.15221742665226765</c:v>
                </c:pt>
                <c:pt idx="289">
                  <c:v>-0.15038383357862797</c:v>
                </c:pt>
                <c:pt idx="290">
                  <c:v>-0.14857069140252149</c:v>
                </c:pt>
                <c:pt idx="291">
                  <c:v>-0.14677779110242589</c:v>
                </c:pt>
                <c:pt idx="292">
                  <c:v>-0.14500492564289813</c:v>
                </c:pt>
                <c:pt idx="293">
                  <c:v>-0.14325188995577645</c:v>
                </c:pt>
                <c:pt idx="294">
                  <c:v>-0.1415184809215376</c:v>
                </c:pt>
                <c:pt idx="295">
                  <c:v>-0.13980449735083217</c:v>
                </c:pt>
                <c:pt idx="296">
                  <c:v>-0.13810973996617171</c:v>
                </c:pt>
                <c:pt idx="297">
                  <c:v>-0.13643401138379643</c:v>
                </c:pt>
                <c:pt idx="298">
                  <c:v>-0.13477711609570384</c:v>
                </c:pt>
                <c:pt idx="299">
                  <c:v>-0.13313886045185949</c:v>
                </c:pt>
                <c:pt idx="300">
                  <c:v>-0.13151905264256336</c:v>
                </c:pt>
                <c:pt idx="301">
                  <c:v>-0.12991750268099997</c:v>
                </c:pt>
                <c:pt idx="302">
                  <c:v>-0.1283340223859506</c:v>
                </c:pt>
                <c:pt idx="303">
                  <c:v>-0.12676842536469013</c:v>
                </c:pt>
                <c:pt idx="304">
                  <c:v>-0.12522052699603942</c:v>
                </c:pt>
                <c:pt idx="305">
                  <c:v>-0.12369014441360147</c:v>
                </c:pt>
                <c:pt idx="306">
                  <c:v>-0.12217709648916007</c:v>
                </c:pt>
                <c:pt idx="307">
                  <c:v>-0.12068120381626059</c:v>
                </c:pt>
                <c:pt idx="308">
                  <c:v>-0.11920228869394611</c:v>
                </c:pt>
                <c:pt idx="309">
                  <c:v>-0.11774017511067347</c:v>
                </c:pt>
                <c:pt idx="310">
                  <c:v>-0.11629468872839469</c:v>
                </c:pt>
                <c:pt idx="311">
                  <c:v>-0.11486565686680521</c:v>
                </c:pt>
                <c:pt idx="312">
                  <c:v>-0.11345290848776017</c:v>
                </c:pt>
                <c:pt idx="313">
                  <c:v>-0.11205627417985535</c:v>
                </c:pt>
                <c:pt idx="314">
                  <c:v>-0.1106755861431732</c:v>
                </c:pt>
                <c:pt idx="315">
                  <c:v>-0.10931067817419196</c:v>
                </c:pt>
                <c:pt idx="316">
                  <c:v>-0.10796138565085653</c:v>
                </c:pt>
                <c:pt idx="317">
                  <c:v>-0.1066275455178106</c:v>
                </c:pt>
                <c:pt idx="318">
                  <c:v>-0.10530899627178733</c:v>
                </c:pt>
                <c:pt idx="319">
                  <c:v>-0.10400557794715878</c:v>
                </c:pt>
                <c:pt idx="320">
                  <c:v>-0.1027171321016406</c:v>
                </c:pt>
                <c:pt idx="321">
                  <c:v>-0.10144350180215292</c:v>
                </c:pt>
                <c:pt idx="322">
                  <c:v>-0.10018453161083303</c:v>
                </c:pt>
                <c:pt idx="323">
                  <c:v>-9.8940067571201357E-2</c:v>
                </c:pt>
                <c:pt idx="324">
                  <c:v>-9.7709957194475838E-2</c:v>
                </c:pt>
                <c:pt idx="325">
                  <c:v>-9.6494049446036415E-2</c:v>
                </c:pt>
                <c:pt idx="326">
                  <c:v>-9.5292194732034805E-2</c:v>
                </c:pt>
                <c:pt idx="327">
                  <c:v>-9.4104244886150379E-2</c:v>
                </c:pt>
                <c:pt idx="328">
                  <c:v>-9.2930053156488793E-2</c:v>
                </c:pt>
                <c:pt idx="329">
                  <c:v>-9.1769474192622699E-2</c:v>
                </c:pt>
                <c:pt idx="330">
                  <c:v>-9.062236403277181E-2</c:v>
                </c:pt>
                <c:pt idx="331">
                  <c:v>-8.9488580091121858E-2</c:v>
                </c:pt>
                <c:pt idx="332">
                  <c:v>-8.8367981145279134E-2</c:v>
                </c:pt>
                <c:pt idx="333">
                  <c:v>-8.726042732386062E-2</c:v>
                </c:pt>
                <c:pt idx="334">
                  <c:v>-8.6165780094216021E-2</c:v>
                </c:pt>
                <c:pt idx="335">
                  <c:v>-8.5083902250281979E-2</c:v>
                </c:pt>
                <c:pt idx="336">
                  <c:v>-8.4014657900564726E-2</c:v>
                </c:pt>
                <c:pt idx="337">
                  <c:v>-8.2957912456251365E-2</c:v>
                </c:pt>
                <c:pt idx="338">
                  <c:v>-8.1913532619446117E-2</c:v>
                </c:pt>
                <c:pt idx="339">
                  <c:v>-8.0881386371531486E-2</c:v>
                </c:pt>
                <c:pt idx="340">
                  <c:v>-7.9861342961651691E-2</c:v>
                </c:pt>
                <c:pt idx="341">
                  <c:v>-7.8853272895316434E-2</c:v>
                </c:pt>
                <c:pt idx="342">
                  <c:v>-7.7857047923124395E-2</c:v>
                </c:pt>
                <c:pt idx="343">
                  <c:v>-7.6872541029603364E-2</c:v>
                </c:pt>
                <c:pt idx="344">
                  <c:v>-7.5899626422166785E-2</c:v>
                </c:pt>
                <c:pt idx="345">
                  <c:v>-7.4938179520183432E-2</c:v>
                </c:pt>
                <c:pt idx="346">
                  <c:v>-7.3988076944160291E-2</c:v>
                </c:pt>
                <c:pt idx="347">
                  <c:v>-7.3049196505035358E-2</c:v>
                </c:pt>
                <c:pt idx="348">
                  <c:v>-7.2121417193580353E-2</c:v>
                </c:pt>
                <c:pt idx="349">
                  <c:v>-7.1204619169909986E-2</c:v>
                </c:pt>
                <c:pt idx="350">
                  <c:v>-7.0298683753098001E-2</c:v>
                </c:pt>
                <c:pt idx="351">
                  <c:v>-6.9403493410896952E-2</c:v>
                </c:pt>
                <c:pt idx="352">
                  <c:v>-6.8518931749561127E-2</c:v>
                </c:pt>
                <c:pt idx="353">
                  <c:v>-6.7644883503770403E-2</c:v>
                </c:pt>
                <c:pt idx="354">
                  <c:v>-6.678123452665434E-2</c:v>
                </c:pt>
                <c:pt idx="355">
                  <c:v>-6.5927871779913938E-2</c:v>
                </c:pt>
                <c:pt idx="356">
                  <c:v>-6.5084683324040896E-2</c:v>
                </c:pt>
                <c:pt idx="357">
                  <c:v>-6.4251558308631454E-2</c:v>
                </c:pt>
                <c:pt idx="358">
                  <c:v>-6.3428386962795069E-2</c:v>
                </c:pt>
                <c:pt idx="359">
                  <c:v>-6.2615060585654719E-2</c:v>
                </c:pt>
                <c:pt idx="360">
                  <c:v>-6.181147153693916E-2</c:v>
                </c:pt>
                <c:pt idx="361">
                  <c:v>-6.101751322766439E-2</c:v>
                </c:pt>
                <c:pt idx="362">
                  <c:v>-6.0233080110904128E-2</c:v>
                </c:pt>
                <c:pt idx="363">
                  <c:v>-5.9458067672646914E-2</c:v>
                </c:pt>
                <c:pt idx="364">
                  <c:v>-5.869237242273944E-2</c:v>
                </c:pt>
                <c:pt idx="365">
                  <c:v>-5.793589188591447E-2</c:v>
                </c:pt>
                <c:pt idx="366">
                  <c:v>-5.7188524592901878E-2</c:v>
                </c:pt>
                <c:pt idx="367">
                  <c:v>-5.6450170071622147E-2</c:v>
                </c:pt>
                <c:pt idx="368">
                  <c:v>-5.5720728838460437E-2</c:v>
                </c:pt>
                <c:pt idx="369">
                  <c:v>-5.5000102389620754E-2</c:v>
                </c:pt>
                <c:pt idx="370">
                  <c:v>-5.4288193192558461E-2</c:v>
                </c:pt>
                <c:pt idx="371">
                  <c:v>-5.35849046774904E-2</c:v>
                </c:pt>
                <c:pt idx="372">
                  <c:v>-5.289014122898119E-2</c:v>
                </c:pt>
                <c:pt idx="373">
                  <c:v>-5.2203808177605039E-2</c:v>
                </c:pt>
                <c:pt idx="374">
                  <c:v>-5.1525811791681399E-2</c:v>
                </c:pt>
                <c:pt idx="375">
                  <c:v>-5.0856059269084104E-2</c:v>
                </c:pt>
                <c:pt idx="376">
                  <c:v>-5.0194458729122197E-2</c:v>
                </c:pt>
                <c:pt idx="377">
                  <c:v>-4.954091920449237E-2</c:v>
                </c:pt>
                <c:pt idx="378">
                  <c:v>-4.8895350633300874E-2</c:v>
                </c:pt>
                <c:pt idx="379">
                  <c:v>-4.8257663851155201E-2</c:v>
                </c:pt>
                <c:pt idx="380">
                  <c:v>-4.7627770583323431E-2</c:v>
                </c:pt>
                <c:pt idx="381">
                  <c:v>-4.7005583436961158E-2</c:v>
                </c:pt>
                <c:pt idx="382">
                  <c:v>-4.639101589340458E-2</c:v>
                </c:pt>
                <c:pt idx="383">
                  <c:v>-4.5783982300529248E-2</c:v>
                </c:pt>
                <c:pt idx="384">
                  <c:v>-4.5184397865173059E-2</c:v>
                </c:pt>
                <c:pt idx="385">
                  <c:v>-4.4592178645623447E-2</c:v>
                </c:pt>
                <c:pt idx="386">
                  <c:v>-4.4007241544167006E-2</c:v>
                </c:pt>
                <c:pt idx="387">
                  <c:v>-4.3429504299701611E-2</c:v>
                </c:pt>
                <c:pt idx="388">
                  <c:v>-4.2858885480409496E-2</c:v>
                </c:pt>
                <c:pt idx="389">
                  <c:v>-4.2295304476490998E-2</c:v>
                </c:pt>
                <c:pt idx="390">
                  <c:v>-4.1738681492958202E-2</c:v>
                </c:pt>
                <c:pt idx="391">
                  <c:v>-4.1188937542487133E-2</c:v>
                </c:pt>
                <c:pt idx="392">
                  <c:v>-4.0645994438328836E-2</c:v>
                </c:pt>
                <c:pt idx="393">
                  <c:v>-4.0109774787277341E-2</c:v>
                </c:pt>
                <c:pt idx="394">
                  <c:v>-3.9580201982695185E-2</c:v>
                </c:pt>
                <c:pt idx="395">
                  <c:v>-3.9057200197594469E-2</c:v>
                </c:pt>
                <c:pt idx="396">
                  <c:v>-3.8540694377773979E-2</c:v>
                </c:pt>
                <c:pt idx="397">
                  <c:v>-3.8030610235010698E-2</c:v>
                </c:pt>
                <c:pt idx="398">
                  <c:v>-3.752687424030602E-2</c:v>
                </c:pt>
                <c:pt idx="399">
                  <c:v>-3.702941361718512E-2</c:v>
                </c:pt>
                <c:pt idx="400">
                  <c:v>-3.6538156335049733E-2</c:v>
                </c:pt>
                <c:pt idx="401">
                  <c:v>-3.605303110258299E-2</c:v>
                </c:pt>
                <c:pt idx="402">
                  <c:v>-3.5573967361206403E-2</c:v>
                </c:pt>
                <c:pt idx="403">
                  <c:v>-3.5100895278587826E-2</c:v>
                </c:pt>
                <c:pt idx="404">
                  <c:v>-3.4633745742200427E-2</c:v>
                </c:pt>
                <c:pt idx="405">
                  <c:v>-3.4172450352931545E-2</c:v>
                </c:pt>
                <c:pt idx="406">
                  <c:v>-3.3716941418741424E-2</c:v>
                </c:pt>
                <c:pt idx="407">
                  <c:v>-3.3267151948370918E-2</c:v>
                </c:pt>
                <c:pt idx="408">
                  <c:v>-3.2823015645097951E-2</c:v>
                </c:pt>
                <c:pt idx="409">
                  <c:v>-3.2384466900541982E-2</c:v>
                </c:pt>
                <c:pt idx="410">
                  <c:v>-3.1951440788516305E-2</c:v>
                </c:pt>
                <c:pt idx="411">
                  <c:v>-3.1523873058927253E-2</c:v>
                </c:pt>
                <c:pt idx="412">
                  <c:v>-3.1101700131720502E-2</c:v>
                </c:pt>
                <c:pt idx="413">
                  <c:v>-3.0684859090873311E-2</c:v>
                </c:pt>
                <c:pt idx="414">
                  <c:v>-3.027328767843273E-2</c:v>
                </c:pt>
                <c:pt idx="415">
                  <c:v>-2.9866924288599384E-2</c:v>
                </c:pt>
                <c:pt idx="416">
                  <c:v>-2.946570796185588E-2</c:v>
                </c:pt>
                <c:pt idx="417">
                  <c:v>-2.9069578379140225E-2</c:v>
                </c:pt>
                <c:pt idx="418">
                  <c:v>-2.8678475856063014E-2</c:v>
                </c:pt>
                <c:pt idx="419">
                  <c:v>-2.8292341337168781E-2</c:v>
                </c:pt>
                <c:pt idx="420">
                  <c:v>-2.791111639024044E-2</c:v>
                </c:pt>
                <c:pt idx="421">
                  <c:v>-2.7534743200647041E-2</c:v>
                </c:pt>
                <c:pt idx="422">
                  <c:v>-2.7163164565733904E-2</c:v>
                </c:pt>
                <c:pt idx="423">
                  <c:v>-2.6796323889255375E-2</c:v>
                </c:pt>
                <c:pt idx="424">
                  <c:v>-2.6434165175849247E-2</c:v>
                </c:pt>
                <c:pt idx="425">
                  <c:v>-2.6076633025553048E-2</c:v>
                </c:pt>
                <c:pt idx="426">
                  <c:v>-2.5723672628361352E-2</c:v>
                </c:pt>
                <c:pt idx="427">
                  <c:v>-2.5375229758824371E-2</c:v>
                </c:pt>
                <c:pt idx="428">
                  <c:v>-2.5031250770686801E-2</c:v>
                </c:pt>
                <c:pt idx="429">
                  <c:v>-2.4691682591567322E-2</c:v>
                </c:pt>
                <c:pt idx="430">
                  <c:v>-2.4356472717677827E-2</c:v>
                </c:pt>
                <c:pt idx="431">
                  <c:v>-2.4025569208582617E-2</c:v>
                </c:pt>
                <c:pt idx="432">
                  <c:v>-2.3698920681996718E-2</c:v>
                </c:pt>
                <c:pt idx="433">
                  <c:v>-2.337647630862361E-2</c:v>
                </c:pt>
                <c:pt idx="434">
                  <c:v>-2.305818580703152E-2</c:v>
                </c:pt>
                <c:pt idx="435">
                  <c:v>-2.2743999438568488E-2</c:v>
                </c:pt>
                <c:pt idx="436">
                  <c:v>-2.2433868002315522E-2</c:v>
                </c:pt>
                <c:pt idx="437">
                  <c:v>-2.2127742830077943E-2</c:v>
                </c:pt>
                <c:pt idx="438">
                  <c:v>-2.1825575781414312E-2</c:v>
                </c:pt>
                <c:pt idx="439">
                  <c:v>-2.1527319238702922E-2</c:v>
                </c:pt>
                <c:pt idx="440">
                  <c:v>-2.1232926102245583E-2</c:v>
                </c:pt>
                <c:pt idx="441">
                  <c:v>-2.0942349785408206E-2</c:v>
                </c:pt>
                <c:pt idx="442">
                  <c:v>-2.0655544209798357E-2</c:v>
                </c:pt>
                <c:pt idx="443">
                  <c:v>-2.0372463800479055E-2</c:v>
                </c:pt>
                <c:pt idx="444">
                  <c:v>-2.0093063481219073E-2</c:v>
                </c:pt>
                <c:pt idx="445">
                  <c:v>-1.9817298669779021E-2</c:v>
                </c:pt>
                <c:pt idx="446">
                  <c:v>-1.9545125273233436E-2</c:v>
                </c:pt>
                <c:pt idx="447">
                  <c:v>-1.9276499683328261E-2</c:v>
                </c:pt>
                <c:pt idx="448">
                  <c:v>-1.9011378771873803E-2</c:v>
                </c:pt>
                <c:pt idx="449">
                  <c:v>-1.8749719886172699E-2</c:v>
                </c:pt>
                <c:pt idx="450">
                  <c:v>-1.8491480844482877E-2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0.26680769928427761</c:v>
                </c:pt>
                <c:pt idx="1">
                  <c:v>0.16125796359212075</c:v>
                </c:pt>
                <c:pt idx="2">
                  <c:v>6.0422230330178905E-2</c:v>
                </c:pt>
                <c:pt idx="3">
                  <c:v>-3.5873855717786007E-2</c:v>
                </c:pt>
                <c:pt idx="4">
                  <c:v>-0.12779848877320443</c:v>
                </c:pt>
                <c:pt idx="5">
                  <c:v>-0.21551391827538913</c:v>
                </c:pt>
                <c:pt idx="6">
                  <c:v>-0.2991766574459449</c:v>
                </c:pt>
                <c:pt idx="7">
                  <c:v>-0.37893768447988263</c:v>
                </c:pt>
                <c:pt idx="8">
                  <c:v>-0.45494263662814438</c:v>
                </c:pt>
                <c:pt idx="9">
                  <c:v>-0.52733199742672898</c:v>
                </c:pt>
                <c:pt idx="10">
                  <c:v>-0.59624127731803345</c:v>
                </c:pt>
                <c:pt idx="11">
                  <c:v>-0.66180118790125109</c:v>
                </c:pt>
                <c:pt idx="12">
                  <c:v>-0.72413781003979727</c:v>
                </c:pt>
                <c:pt idx="13">
                  <c:v>-0.783372756045567</c:v>
                </c:pt>
                <c:pt idx="14">
                  <c:v>-0.8396233261516941</c:v>
                </c:pt>
                <c:pt idx="15">
                  <c:v>-0.89300265947779778</c:v>
                </c:pt>
                <c:pt idx="16">
                  <c:v>-0.94361987968426631</c:v>
                </c:pt>
                <c:pt idx="17">
                  <c:v>-0.99158023550498475</c:v>
                </c:pt>
                <c:pt idx="18">
                  <c:v>-1.0369852363410077</c:v>
                </c:pt>
                <c:pt idx="19">
                  <c:v>-1.0799327830909968</c:v>
                </c:pt>
                <c:pt idx="20">
                  <c:v>-1.1205172943880357</c:v>
                </c:pt>
                <c:pt idx="21">
                  <c:v>-1.1588298284059984</c:v>
                </c:pt>
                <c:pt idx="22">
                  <c:v>-1.1949582003930304</c:v>
                </c:pt>
                <c:pt idx="23">
                  <c:v>-1.2289870960837925</c:v>
                </c:pt>
                <c:pt idx="24">
                  <c:v>-1.2609981811367263</c:v>
                </c:pt>
                <c:pt idx="25">
                  <c:v>-1.2910702067372721</c:v>
                </c:pt>
                <c:pt idx="26">
                  <c:v>-1.3192791115029399</c:v>
                </c:pt>
                <c:pt idx="27">
                  <c:v>-1.3456981198211462</c:v>
                </c:pt>
                <c:pt idx="28">
                  <c:v>-1.3703978367460945</c:v>
                </c:pt>
                <c:pt idx="29">
                  <c:v>-1.3934463395763794</c:v>
                </c:pt>
                <c:pt idx="30">
                  <c:v>-1.4149092662306266</c:v>
                </c:pt>
                <c:pt idx="31">
                  <c:v>-1.4348499005342958</c:v>
                </c:pt>
                <c:pt idx="32">
                  <c:v>-1.4533292545266374</c:v>
                </c:pt>
                <c:pt idx="33">
                  <c:v>-1.4704061478929895</c:v>
                </c:pt>
                <c:pt idx="34">
                  <c:v>-1.4861372846237033</c:v>
                </c:pt>
                <c:pt idx="35">
                  <c:v>-1.5005773269974798</c:v>
                </c:pt>
                <c:pt idx="36">
                  <c:v>-1.513778966983315</c:v>
                </c:pt>
                <c:pt idx="37">
                  <c:v>-1.5257929951519118</c:v>
                </c:pt>
                <c:pt idx="38">
                  <c:v>-1.5366683671841639</c:v>
                </c:pt>
                <c:pt idx="39">
                  <c:v>-1.5464522680612127</c:v>
                </c:pt>
                <c:pt idx="40">
                  <c:v>-1.5551901740175123</c:v>
                </c:pt>
                <c:pt idx="41">
                  <c:v>-1.5629259123354895</c:v>
                </c:pt>
                <c:pt idx="42">
                  <c:v>-1.5697017190575371</c:v>
                </c:pt>
                <c:pt idx="43">
                  <c:v>-1.5755582946884228</c:v>
                </c:pt>
                <c:pt idx="44">
                  <c:v>-1.5805348579585654</c:v>
                </c:pt>
                <c:pt idx="45">
                  <c:v>-1.584669197716146</c:v>
                </c:pt>
                <c:pt idx="46">
                  <c:v>-1.5879977230135904</c:v>
                </c:pt>
                <c:pt idx="47">
                  <c:v>-1.590555511451647</c:v>
                </c:pt>
                <c:pt idx="48">
                  <c:v>-1.5923763558420305</c:v>
                </c:pt>
                <c:pt idx="49">
                  <c:v>-1.5934928092474512</c:v>
                </c:pt>
                <c:pt idx="50">
                  <c:v>-1.5939362284557506</c:v>
                </c:pt>
                <c:pt idx="51">
                  <c:v>-1.5937368159428706</c:v>
                </c:pt>
                <c:pt idx="52">
                  <c:v>-1.5929236603774455</c:v>
                </c:pt>
                <c:pt idx="53">
                  <c:v>-1.5915247757179194</c:v>
                </c:pt>
                <c:pt idx="54">
                  <c:v>-1.5895671389513319</c:v>
                </c:pt>
                <c:pt idx="55">
                  <c:v>-1.5870767265211387</c:v>
                </c:pt>
                <c:pt idx="56">
                  <c:v>-1.5840785494897891</c:v>
                </c:pt>
                <c:pt idx="57">
                  <c:v>-1.5805966874801607</c:v>
                </c:pt>
                <c:pt idx="58">
                  <c:v>-1.5766543214383968</c:v>
                </c:pt>
                <c:pt idx="59">
                  <c:v>-1.572273765259196</c:v>
                </c:pt>
                <c:pt idx="60">
                  <c:v>-1.5674764963131547</c:v>
                </c:pt>
                <c:pt idx="61">
                  <c:v>-1.5622831849143777</c:v>
                </c:pt>
                <c:pt idx="62">
                  <c:v>-1.5567137227652226</c:v>
                </c:pt>
                <c:pt idx="63">
                  <c:v>-1.5507872504137414</c:v>
                </c:pt>
                <c:pt idx="64">
                  <c:v>-1.5445221837581515</c:v>
                </c:pt>
                <c:pt idx="65">
                  <c:v>-1.5379362396314513</c:v>
                </c:pt>
                <c:pt idx="66">
                  <c:v>-1.5310464604981293</c:v>
                </c:pt>
                <c:pt idx="67">
                  <c:v>-1.5238692382938113</c:v>
                </c:pt>
                <c:pt idx="68">
                  <c:v>-1.5164203374375969</c:v>
                </c:pt>
                <c:pt idx="69">
                  <c:v>-1.5087149170457927</c:v>
                </c:pt>
                <c:pt idx="70">
                  <c:v>-1.5007675523747586</c:v>
                </c:pt>
                <c:pt idx="71">
                  <c:v>-1.4925922555196027</c:v>
                </c:pt>
                <c:pt idx="72">
                  <c:v>-1.4842024953945223</c:v>
                </c:pt>
                <c:pt idx="73">
                  <c:v>-1.4756112170197031</c:v>
                </c:pt>
                <c:pt idx="74">
                  <c:v>-1.4668308601387983</c:v>
                </c:pt>
                <c:pt idx="75">
                  <c:v>-1.4578733771901873</c:v>
                </c:pt>
                <c:pt idx="76">
                  <c:v>-1.4487502506543901</c:v>
                </c:pt>
                <c:pt idx="77">
                  <c:v>-1.4394725097992511</c:v>
                </c:pt>
                <c:pt idx="78">
                  <c:v>-1.4300507468437282</c:v>
                </c:pt>
                <c:pt idx="79">
                  <c:v>-1.4204951325604165</c:v>
                </c:pt>
                <c:pt idx="80">
                  <c:v>-1.4108154313362335</c:v>
                </c:pt>
                <c:pt idx="81">
                  <c:v>-1.4010210157099969</c:v>
                </c:pt>
                <c:pt idx="82">
                  <c:v>-1.3911208804050061</c:v>
                </c:pt>
                <c:pt idx="83">
                  <c:v>-1.3811236558740698</c:v>
                </c:pt>
                <c:pt idx="84">
                  <c:v>-1.371037621373866</c:v>
                </c:pt>
                <c:pt idx="85">
                  <c:v>-1.3608707175848607</c:v>
                </c:pt>
                <c:pt idx="86">
                  <c:v>-1.350630558792544</c:v>
                </c:pt>
                <c:pt idx="87">
                  <c:v>-1.3403244446450917</c:v>
                </c:pt>
                <c:pt idx="88">
                  <c:v>-1.3299593715021292</c:v>
                </c:pt>
                <c:pt idx="89">
                  <c:v>-1.3195420433886837</c:v>
                </c:pt>
                <c:pt idx="90">
                  <c:v>-1.3090788825680006</c:v>
                </c:pt>
                <c:pt idx="91">
                  <c:v>-1.2985760397463486</c:v>
                </c:pt>
                <c:pt idx="92">
                  <c:v>-1.2880394039225442</c:v>
                </c:pt>
                <c:pt idx="93">
                  <c:v>-1.2774746118944584</c:v>
                </c:pt>
                <c:pt idx="94">
                  <c:v>-1.2668870574343361</c:v>
                </c:pt>
                <c:pt idx="95">
                  <c:v>-1.2562819001443686</c:v>
                </c:pt>
                <c:pt idx="96">
                  <c:v>-1.2456640740035536</c:v>
                </c:pt>
                <c:pt idx="97">
                  <c:v>-1.235038295616494</c:v>
                </c:pt>
                <c:pt idx="98">
                  <c:v>-1.2244090721744156</c:v>
                </c:pt>
                <c:pt idx="99">
                  <c:v>-1.2137807091383506</c:v>
                </c:pt>
                <c:pt idx="100">
                  <c:v>-1.2031573176540444</c:v>
                </c:pt>
                <c:pt idx="101">
                  <c:v>-1.1925428217078751</c:v>
                </c:pt>
                <c:pt idx="102">
                  <c:v>-1.1819409650326831</c:v>
                </c:pt>
                <c:pt idx="103">
                  <c:v>-1.1713553177721738</c:v>
                </c:pt>
                <c:pt idx="104">
                  <c:v>-1.1607892829121906</c:v>
                </c:pt>
                <c:pt idx="105">
                  <c:v>-1.1502461024869191</c:v>
                </c:pt>
                <c:pt idx="106">
                  <c:v>-1.1397288635677834</c:v>
                </c:pt>
                <c:pt idx="107">
                  <c:v>-1.1292405040425137</c:v>
                </c:pt>
                <c:pt idx="108">
                  <c:v>-1.1187838181916516</c:v>
                </c:pt>
                <c:pt idx="109">
                  <c:v>-1.1083614620694464</c:v>
                </c:pt>
                <c:pt idx="110">
                  <c:v>-1.0979759586959221</c:v>
                </c:pt>
                <c:pt idx="111">
                  <c:v>-1.0876297030665993</c:v>
                </c:pt>
                <c:pt idx="112">
                  <c:v>-1.0773249669861882</c:v>
                </c:pt>
                <c:pt idx="113">
                  <c:v>-1.0670639037323022</c:v>
                </c:pt>
                <c:pt idx="114">
                  <c:v>-1.0568485525550722</c:v>
                </c:pt>
                <c:pt idx="115">
                  <c:v>-1.0466808430183163</c:v>
                </c:pt>
                <c:pt idx="116">
                  <c:v>-1.036562599187735</c:v>
                </c:pt>
                <c:pt idx="117">
                  <c:v>-1.0264955436714049</c:v>
                </c:pt>
                <c:pt idx="118">
                  <c:v>-1.0164813015176704</c:v>
                </c:pt>
                <c:pt idx="119">
                  <c:v>-1.0065214039753647</c:v>
                </c:pt>
                <c:pt idx="120">
                  <c:v>-0.99661729212109107</c:v>
                </c:pt>
                <c:pt idx="121">
                  <c:v>-0.98677032035817991</c:v>
                </c:pt>
                <c:pt idx="122">
                  <c:v>-0.97698175979172319</c:v>
                </c:pt>
                <c:pt idx="123">
                  <c:v>-0.96725280148399495</c:v>
                </c:pt>
                <c:pt idx="124">
                  <c:v>-0.95758455959436295</c:v>
                </c:pt>
                <c:pt idx="125">
                  <c:v>-0.94797807440769966</c:v>
                </c:pt>
                <c:pt idx="126">
                  <c:v>-0.93843431525513554</c:v>
                </c:pt>
                <c:pt idx="127">
                  <c:v>-0.92895418333087842</c:v>
                </c:pt>
                <c:pt idx="128">
                  <c:v>-0.91953851440868295</c:v>
                </c:pt>
                <c:pt idx="129">
                  <c:v>-0.91018808146145769</c:v>
                </c:pt>
                <c:pt idx="130">
                  <c:v>-0.90090359718733881</c:v>
                </c:pt>
                <c:pt idx="131">
                  <c:v>-0.89168571644546957</c:v>
                </c:pt>
                <c:pt idx="132">
                  <c:v>-0.88253503860463078</c:v>
                </c:pt>
                <c:pt idx="133">
                  <c:v>-0.87345210980769428</c:v>
                </c:pt>
                <c:pt idx="134">
                  <c:v>-0.86443742515486321</c:v>
                </c:pt>
                <c:pt idx="135">
                  <c:v>-0.85549143080847034</c:v>
                </c:pt>
                <c:pt idx="136">
                  <c:v>-0.84661452602207588</c:v>
                </c:pt>
                <c:pt idx="137">
                  <c:v>-0.83780706509646974</c:v>
                </c:pt>
                <c:pt idx="138">
                  <c:v>-0.82906935926513436</c:v>
                </c:pt>
                <c:pt idx="139">
                  <c:v>-0.82040167851158097</c:v>
                </c:pt>
                <c:pt idx="140">
                  <c:v>-0.81180425332095285</c:v>
                </c:pt>
                <c:pt idx="141">
                  <c:v>-0.80327727636815793</c:v>
                </c:pt>
                <c:pt idx="142">
                  <c:v>-0.79482090414474083</c:v>
                </c:pt>
                <c:pt idx="143">
                  <c:v>-0.78643525852661589</c:v>
                </c:pt>
                <c:pt idx="144">
                  <c:v>-0.77812042828471906</c:v>
                </c:pt>
                <c:pt idx="145">
                  <c:v>-0.76987647054055908</c:v>
                </c:pt>
                <c:pt idx="146">
                  <c:v>-0.76170341216859105</c:v>
                </c:pt>
                <c:pt idx="147">
                  <c:v>-0.75360125114724918</c:v>
                </c:pt>
                <c:pt idx="148">
                  <c:v>-0.74556995786043379</c:v>
                </c:pt>
                <c:pt idx="149">
                  <c:v>-0.73760947635117891</c:v>
                </c:pt>
                <c:pt idx="150">
                  <c:v>-0.72971972552915754</c:v>
                </c:pt>
                <c:pt idx="151">
                  <c:v>-0.72190060033363923</c:v>
                </c:pt>
                <c:pt idx="152">
                  <c:v>-0.71415197285345522</c:v>
                </c:pt>
                <c:pt idx="153">
                  <c:v>-0.70647369340546351</c:v>
                </c:pt>
                <c:pt idx="154">
                  <c:v>-0.69886559157296801</c:v>
                </c:pt>
                <c:pt idx="155">
                  <c:v>-0.69132747720549115</c:v>
                </c:pt>
                <c:pt idx="156">
                  <c:v>-0.68385914138124648</c:v>
                </c:pt>
                <c:pt idx="157">
                  <c:v>-0.67646035733361554</c:v>
                </c:pt>
                <c:pt idx="158">
                  <c:v>-0.66913088134289711</c:v>
                </c:pt>
                <c:pt idx="159">
                  <c:v>-0.6618704535945299</c:v>
                </c:pt>
                <c:pt idx="160">
                  <c:v>-0.65467879900497961</c:v>
                </c:pt>
                <c:pt idx="161">
                  <c:v>-0.64755562801641353</c:v>
                </c:pt>
                <c:pt idx="162">
                  <c:v>-0.64050063736125773</c:v>
                </c:pt>
                <c:pt idx="163">
                  <c:v>-0.63351351079770646</c:v>
                </c:pt>
                <c:pt idx="164">
                  <c:v>-0.62659391981718704</c:v>
                </c:pt>
                <c:pt idx="165">
                  <c:v>-0.61974152432477969</c:v>
                </c:pt>
                <c:pt idx="166">
                  <c:v>-0.61295597329354312</c:v>
                </c:pt>
                <c:pt idx="167">
                  <c:v>-0.6062369053936566</c:v>
                </c:pt>
                <c:pt idx="168">
                  <c:v>-0.59958394959727723</c:v>
                </c:pt>
                <c:pt idx="169">
                  <c:v>-0.59299672575996432</c:v>
                </c:pt>
                <c:pt idx="170">
                  <c:v>-0.58647484517949633</c:v>
                </c:pt>
                <c:pt idx="171">
                  <c:v>-0.5800179111328867</c:v>
                </c:pt>
                <c:pt idx="172">
                  <c:v>-0.57362551939236317</c:v>
                </c:pt>
                <c:pt idx="173">
                  <c:v>-0.5672972587210624</c:v>
                </c:pt>
                <c:pt idx="174">
                  <c:v>-0.56103271134915311</c:v>
                </c:pt>
                <c:pt idx="175">
                  <c:v>-0.55483145343108808</c:v>
                </c:pt>
                <c:pt idx="176">
                  <c:v>-0.54869305548465364</c:v>
                </c:pt>
                <c:pt idx="177">
                  <c:v>-0.5426170828124619</c:v>
                </c:pt>
                <c:pt idx="178">
                  <c:v>-0.53660309590651667</c:v>
                </c:pt>
                <c:pt idx="179">
                  <c:v>-0.53065065083645202</c:v>
                </c:pt>
                <c:pt idx="180">
                  <c:v>-0.52475929962202994</c:v>
                </c:pt>
                <c:pt idx="181">
                  <c:v>-0.51892859059045848</c:v>
                </c:pt>
                <c:pt idx="182">
                  <c:v>-0.51315806871907321</c:v>
                </c:pt>
                <c:pt idx="183">
                  <c:v>-0.50744727596390571</c:v>
                </c:pt>
                <c:pt idx="184">
                  <c:v>-0.50179575157465539</c:v>
                </c:pt>
                <c:pt idx="185">
                  <c:v>-0.49620303239653563</c:v>
                </c:pt>
                <c:pt idx="186">
                  <c:v>-0.49066865315948566</c:v>
                </c:pt>
                <c:pt idx="187">
                  <c:v>-0.48519214675519018</c:v>
                </c:pt>
                <c:pt idx="188">
                  <c:v>-0.47977304450235481</c:v>
                </c:pt>
                <c:pt idx="189">
                  <c:v>-0.47441087640065638</c:v>
                </c:pt>
                <c:pt idx="190">
                  <c:v>-0.46910517137378721</c:v>
                </c:pt>
                <c:pt idx="191">
                  <c:v>-0.46385545750197743</c:v>
                </c:pt>
                <c:pt idx="192">
                  <c:v>-0.45866126224438702</c:v>
                </c:pt>
                <c:pt idx="193">
                  <c:v>-0.45352211265173425</c:v>
                </c:pt>
                <c:pt idx="194">
                  <c:v>-0.44843753556951338</c:v>
                </c:pt>
                <c:pt idx="195">
                  <c:v>-0.44340705783215018</c:v>
                </c:pt>
                <c:pt idx="196">
                  <c:v>-0.43843020644842384</c:v>
                </c:pt>
                <c:pt idx="197">
                  <c:v>-0.43350650877847802</c:v>
                </c:pt>
                <c:pt idx="198">
                  <c:v>-0.42863549270272894</c:v>
                </c:pt>
                <c:pt idx="199">
                  <c:v>-0.4238166867829693</c:v>
                </c:pt>
                <c:pt idx="200">
                  <c:v>-0.41904962041595584</c:v>
                </c:pt>
                <c:pt idx="201">
                  <c:v>-0.41433382397975965</c:v>
                </c:pt>
                <c:pt idx="202">
                  <c:v>-0.40966882897314705</c:v>
                </c:pt>
                <c:pt idx="203">
                  <c:v>-0.40505416814825007</c:v>
                </c:pt>
                <c:pt idx="204">
                  <c:v>-0.40048937563677672</c:v>
                </c:pt>
                <c:pt idx="205">
                  <c:v>-0.39597398707000175</c:v>
                </c:pt>
                <c:pt idx="206">
                  <c:v>-0.39150753969277197</c:v>
                </c:pt>
                <c:pt idx="207">
                  <c:v>-0.38708957247175063</c:v>
                </c:pt>
                <c:pt idx="208">
                  <c:v>-0.38271962619811561</c:v>
                </c:pt>
                <c:pt idx="209">
                  <c:v>-0.37839724358492421</c:v>
                </c:pt>
                <c:pt idx="210">
                  <c:v>-0.37412196935934394</c:v>
                </c:pt>
                <c:pt idx="211">
                  <c:v>-0.36989335034994358</c:v>
                </c:pt>
                <c:pt idx="212">
                  <c:v>-0.36571093556923812</c:v>
                </c:pt>
                <c:pt idx="213">
                  <c:v>-0.36157427629166128</c:v>
                </c:pt>
                <c:pt idx="214">
                  <c:v>-0.35748292612714216</c:v>
                </c:pt>
                <c:pt idx="215">
                  <c:v>-0.35343644109046335</c:v>
                </c:pt>
                <c:pt idx="216">
                  <c:v>-0.349434379666552</c:v>
                </c:pt>
                <c:pt idx="217">
                  <c:v>-0.34547630287186842</c:v>
                </c:pt>
                <c:pt idx="218">
                  <c:v>-0.34156177431203949</c:v>
                </c:pt>
                <c:pt idx="219">
                  <c:v>-0.33769036023588844</c:v>
                </c:pt>
                <c:pt idx="220">
                  <c:v>-0.3338616295859963</c:v>
                </c:pt>
                <c:pt idx="221">
                  <c:v>-0.33007515404593568</c:v>
                </c:pt>
                <c:pt idx="222">
                  <c:v>-0.32633050808430386</c:v>
                </c:pt>
                <c:pt idx="223">
                  <c:v>-0.32262726899568683</c:v>
                </c:pt>
                <c:pt idx="224">
                  <c:v>-0.31896501693867563</c:v>
                </c:pt>
                <c:pt idx="225">
                  <c:v>-0.31534333497104539</c:v>
                </c:pt>
                <c:pt idx="226">
                  <c:v>-0.31176180908222151</c:v>
                </c:pt>
                <c:pt idx="227">
                  <c:v>-0.30822002822313554</c:v>
                </c:pt>
                <c:pt idx="228">
                  <c:v>-0.30471758433357948</c:v>
                </c:pt>
                <c:pt idx="229">
                  <c:v>-0.30125407236715834</c:v>
                </c:pt>
                <c:pt idx="230">
                  <c:v>-0.29782909031394111</c:v>
                </c:pt>
                <c:pt idx="231">
                  <c:v>-0.29444223922090362</c:v>
                </c:pt>
                <c:pt idx="232">
                  <c:v>-0.2910931232102531</c:v>
                </c:pt>
                <c:pt idx="233">
                  <c:v>-0.28778134949572992</c:v>
                </c:pt>
                <c:pt idx="234">
                  <c:v>-0.28450652839695945</c:v>
                </c:pt>
                <c:pt idx="235">
                  <c:v>-0.28126827335194626</c:v>
                </c:pt>
                <c:pt idx="236">
                  <c:v>-0.27806620092778439</c:v>
                </c:pt>
                <c:pt idx="237">
                  <c:v>-0.27489993082966108</c:v>
                </c:pt>
                <c:pt idx="238">
                  <c:v>-0.27176908590822757</c:v>
                </c:pt>
                <c:pt idx="239">
                  <c:v>-0.26867329216540553</c:v>
                </c:pt>
                <c:pt idx="240">
                  <c:v>-0.26561217875870136</c:v>
                </c:pt>
                <c:pt idx="241">
                  <c:v>-0.26258537800408877</c:v>
                </c:pt>
                <c:pt idx="242">
                  <c:v>-0.25959252537752658</c:v>
                </c:pt>
                <c:pt idx="243">
                  <c:v>-0.25663325951517219</c:v>
                </c:pt>
                <c:pt idx="244">
                  <c:v>-0.25370722221234682</c:v>
                </c:pt>
                <c:pt idx="245">
                  <c:v>-0.25081405842131166</c:v>
                </c:pt>
                <c:pt idx="246">
                  <c:v>-0.24795341624790973</c:v>
                </c:pt>
                <c:pt idx="247">
                  <c:v>-0.24512494694712264</c:v>
                </c:pt>
                <c:pt idx="248">
                  <c:v>-0.2423283049175956</c:v>
                </c:pt>
                <c:pt idx="249">
                  <c:v>-0.23956314769517884</c:v>
                </c:pt>
                <c:pt idx="250">
                  <c:v>-0.23682913594553123</c:v>
                </c:pt>
                <c:pt idx="251">
                  <c:v>-0.23412593345583316</c:v>
                </c:pt>
                <c:pt idx="252">
                  <c:v>-0.23145320712564746</c:v>
                </c:pt>
                <c:pt idx="253">
                  <c:v>-0.2288106269569779</c:v>
                </c:pt>
                <c:pt idx="254">
                  <c:v>-0.22619786604355754</c:v>
                </c:pt>
                <c:pt idx="255">
                  <c:v>-0.22361460055941029</c:v>
                </c:pt>
                <c:pt idx="256">
                  <c:v>-0.22106050974672337</c:v>
                </c:pt>
                <c:pt idx="257">
                  <c:v>-0.21853527590306038</c:v>
                </c:pt>
                <c:pt idx="258">
                  <c:v>-0.21603858436795897</c:v>
                </c:pt>
                <c:pt idx="259">
                  <c:v>-0.21357012350893798</c:v>
                </c:pt>
                <c:pt idx="260">
                  <c:v>-0.21112958470695592</c:v>
                </c:pt>
                <c:pt idx="261">
                  <c:v>-0.20871666234132724</c:v>
                </c:pt>
                <c:pt idx="262">
                  <c:v>-0.20633105377416794</c:v>
                </c:pt>
                <c:pt idx="263">
                  <c:v>-0.20397245933435559</c:v>
                </c:pt>
                <c:pt idx="264">
                  <c:v>-0.20164058230106319</c:v>
                </c:pt>
                <c:pt idx="265">
                  <c:v>-0.19933512888686206</c:v>
                </c:pt>
                <c:pt idx="266">
                  <c:v>-0.19705580822045884</c:v>
                </c:pt>
                <c:pt idx="267">
                  <c:v>-0.19480233232905256</c:v>
                </c:pt>
                <c:pt idx="268">
                  <c:v>-0.19257441612036175</c:v>
                </c:pt>
                <c:pt idx="269">
                  <c:v>-0.19037177736431937</c:v>
                </c:pt>
                <c:pt idx="270">
                  <c:v>-0.18819413667448961</c:v>
                </c:pt>
                <c:pt idx="271">
                  <c:v>-0.18604121748919414</c:v>
                </c:pt>
                <c:pt idx="272">
                  <c:v>-0.18391274605239388</c:v>
                </c:pt>
                <c:pt idx="273">
                  <c:v>-0.18180845139431628</c:v>
                </c:pt>
                <c:pt idx="274">
                  <c:v>-0.17972806531188684</c:v>
                </c:pt>
                <c:pt idx="275">
                  <c:v>-0.1776713223489402</c:v>
                </c:pt>
                <c:pt idx="276">
                  <c:v>-0.17563795977626007</c:v>
                </c:pt>
                <c:pt idx="277">
                  <c:v>-0.17362771757143644</c:v>
                </c:pt>
                <c:pt idx="278">
                  <c:v>-0.17164033839858714</c:v>
                </c:pt>
                <c:pt idx="279">
                  <c:v>-0.16967556758792679</c:v>
                </c:pt>
                <c:pt idx="280">
                  <c:v>-0.16773315311522452</c:v>
                </c:pt>
                <c:pt idx="281">
                  <c:v>-0.16581284558113429</c:v>
                </c:pt>
                <c:pt idx="282">
                  <c:v>-0.16391439819044873</c:v>
                </c:pt>
                <c:pt idx="283">
                  <c:v>-0.16203756673125602</c:v>
                </c:pt>
                <c:pt idx="284">
                  <c:v>-0.16018210955402273</c:v>
                </c:pt>
                <c:pt idx="285">
                  <c:v>-0.15834778755062398</c:v>
                </c:pt>
                <c:pt idx="286">
                  <c:v>-0.15653436413331329</c:v>
                </c:pt>
                <c:pt idx="287">
                  <c:v>-0.15474160521366775</c:v>
                </c:pt>
                <c:pt idx="288">
                  <c:v>-0.15296927918148479</c:v>
                </c:pt>
                <c:pt idx="289">
                  <c:v>-0.15121715688367332</c:v>
                </c:pt>
                <c:pt idx="290">
                  <c:v>-0.14948501160312583</c:v>
                </c:pt>
                <c:pt idx="291">
                  <c:v>-0.14777261903759778</c:v>
                </c:pt>
                <c:pt idx="292">
                  <c:v>-0.14607975727858158</c:v>
                </c:pt>
                <c:pt idx="293">
                  <c:v>-0.1444062067902025</c:v>
                </c:pt>
                <c:pt idx="294">
                  <c:v>-0.14275175038813256</c:v>
                </c:pt>
                <c:pt idx="295">
                  <c:v>-0.14111617321854289</c:v>
                </c:pt>
                <c:pt idx="296">
                  <c:v>-0.13949926273707661</c:v>
                </c:pt>
                <c:pt idx="297">
                  <c:v>-0.13790080868787863</c:v>
                </c:pt>
                <c:pt idx="298">
                  <c:v>-0.1363206030826638</c:v>
                </c:pt>
                <c:pt idx="299">
                  <c:v>-0.13475844017985386</c:v>
                </c:pt>
                <c:pt idx="300">
                  <c:v>-0.13321411646375825</c:v>
                </c:pt>
                <c:pt idx="301">
                  <c:v>-0.13168743062383423</c:v>
                </c:pt>
                <c:pt idx="302">
                  <c:v>-0.13017818353400973</c:v>
                </c:pt>
                <c:pt idx="303">
                  <c:v>-0.12868617823209341</c:v>
                </c:pt>
                <c:pt idx="304">
                  <c:v>-0.12721121989925202</c:v>
                </c:pt>
                <c:pt idx="305">
                  <c:v>-0.12575311583958307</c:v>
                </c:pt>
                <c:pt idx="306">
                  <c:v>-0.12431167545977029</c:v>
                </c:pt>
                <c:pt idx="307">
                  <c:v>-0.12288671024884253</c:v>
                </c:pt>
                <c:pt idx="308">
                  <c:v>-0.12147803375801641</c:v>
                </c:pt>
                <c:pt idx="309">
                  <c:v>-0.12008546158064982</c:v>
                </c:pt>
                <c:pt idx="310">
                  <c:v>-0.11870881133229541</c:v>
                </c:pt>
                <c:pt idx="311">
                  <c:v>-0.11734790263086137</c:v>
                </c:pt>
                <c:pt idx="312">
                  <c:v>-0.11600255707688371</c:v>
                </c:pt>
                <c:pt idx="313">
                  <c:v>-0.11467259823391027</c:v>
                </c:pt>
                <c:pt idx="314">
                  <c:v>-0.11335785160899967</c:v>
                </c:pt>
                <c:pt idx="315">
                  <c:v>-0.11205814463334035</c:v>
                </c:pt>
                <c:pt idx="316">
                  <c:v>-0.11077330664298747</c:v>
                </c:pt>
                <c:pt idx="317">
                  <c:v>-0.10950316885972358</c:v>
                </c:pt>
                <c:pt idx="318">
                  <c:v>-0.10824756437204323</c:v>
                </c:pt>
                <c:pt idx="319">
                  <c:v>-0.10700632811626402</c:v>
                </c:pt>
                <c:pt idx="320">
                  <c:v>-0.10577929685776478</c:v>
                </c:pt>
                <c:pt idx="321">
                  <c:v>-0.10456630917235492</c:v>
                </c:pt>
                <c:pt idx="322">
                  <c:v>-0.10336720542777228</c:v>
                </c:pt>
                <c:pt idx="323">
                  <c:v>-0.10218182776531673</c:v>
                </c:pt>
                <c:pt idx="324">
                  <c:v>-0.10101002008161329</c:v>
                </c:pt>
                <c:pt idx="325">
                  <c:v>-9.985162801051356E-2</c:v>
                </c:pt>
                <c:pt idx="326">
                  <c:v>-9.8706498905131362E-2</c:v>
                </c:pt>
                <c:pt idx="327">
                  <c:v>-9.7574481820013867E-2</c:v>
                </c:pt>
                <c:pt idx="328">
                  <c:v>-9.6455427493453497E-2</c:v>
                </c:pt>
                <c:pt idx="329">
                  <c:v>-9.5349188329934137E-2</c:v>
                </c:pt>
                <c:pt idx="330">
                  <c:v>-9.4255618382719605E-2</c:v>
                </c:pt>
                <c:pt idx="331">
                  <c:v>-9.3174573336579428E-2</c:v>
                </c:pt>
                <c:pt idx="332">
                  <c:v>-9.2105910490655252E-2</c:v>
                </c:pt>
                <c:pt idx="333">
                  <c:v>-9.1049488741468912E-2</c:v>
                </c:pt>
                <c:pt idx="334">
                  <c:v>-9.0005168566068133E-2</c:v>
                </c:pt>
                <c:pt idx="335">
                  <c:v>-8.8972812005316745E-2</c:v>
                </c:pt>
                <c:pt idx="336">
                  <c:v>-8.795228264732366E-2</c:v>
                </c:pt>
                <c:pt idx="337">
                  <c:v>-8.6943445611013651E-2</c:v>
                </c:pt>
                <c:pt idx="338">
                  <c:v>-8.5946167529840578E-2</c:v>
                </c:pt>
                <c:pt idx="339">
                  <c:v>-8.4960316535640928E-2</c:v>
                </c:pt>
                <c:pt idx="340">
                  <c:v>-8.3985762242628492E-2</c:v>
                </c:pt>
                <c:pt idx="341">
                  <c:v>-8.3022375731531706E-2</c:v>
                </c:pt>
                <c:pt idx="342">
                  <c:v>-8.2070029533870714E-2</c:v>
                </c:pt>
                <c:pt idx="343">
                  <c:v>-8.1128597616375892E-2</c:v>
                </c:pt>
                <c:pt idx="344">
                  <c:v>-8.0197955365547552E-2</c:v>
                </c:pt>
                <c:pt idx="345">
                  <c:v>-7.9277979572354343E-2</c:v>
                </c:pt>
                <c:pt idx="346">
                  <c:v>-7.8368548417074843E-2</c:v>
                </c:pt>
                <c:pt idx="347">
                  <c:v>-7.7469541454274926E-2</c:v>
                </c:pt>
                <c:pt idx="348">
                  <c:v>-7.6580839597927761E-2</c:v>
                </c:pt>
                <c:pt idx="349">
                  <c:v>-7.570232510667084E-2</c:v>
                </c:pt>
                <c:pt idx="350">
                  <c:v>-7.4833881569201566E-2</c:v>
                </c:pt>
                <c:pt idx="351">
                  <c:v>-7.3975393889811614E-2</c:v>
                </c:pt>
                <c:pt idx="352">
                  <c:v>-7.3126748274057823E-2</c:v>
                </c:pt>
                <c:pt idx="353">
                  <c:v>-7.2287832214569234E-2</c:v>
                </c:pt>
                <c:pt idx="354">
                  <c:v>-7.1458534476992547E-2</c:v>
                </c:pt>
                <c:pt idx="355">
                  <c:v>-7.0638745086069765E-2</c:v>
                </c:pt>
                <c:pt idx="356">
                  <c:v>-6.9828355311853982E-2</c:v>
                </c:pt>
                <c:pt idx="357">
                  <c:v>-6.9027257656057328E-2</c:v>
                </c:pt>
                <c:pt idx="358">
                  <c:v>-6.8235345838532635E-2</c:v>
                </c:pt>
                <c:pt idx="359">
                  <c:v>-6.7452514783889056E-2</c:v>
                </c:pt>
                <c:pt idx="360">
                  <c:v>-6.6678660608238183E-2</c:v>
                </c:pt>
                <c:pt idx="361">
                  <c:v>-6.59136806060725E-2</c:v>
                </c:pt>
                <c:pt idx="362">
                  <c:v>-6.5157473237274E-2</c:v>
                </c:pt>
                <c:pt idx="363">
                  <c:v>-6.4409938114252108E-2</c:v>
                </c:pt>
                <c:pt idx="364">
                  <c:v>-6.3670975989211717E-2</c:v>
                </c:pt>
                <c:pt idx="365">
                  <c:v>-6.2940488741547881E-2</c:v>
                </c:pt>
                <c:pt idx="366">
                  <c:v>-6.2218379365368316E-2</c:v>
                </c:pt>
                <c:pt idx="367">
                  <c:v>-6.1504551957143383E-2</c:v>
                </c:pt>
                <c:pt idx="368">
                  <c:v>-6.0798911703479251E-2</c:v>
                </c:pt>
                <c:pt idx="369">
                  <c:v>-6.010136486901823E-2</c:v>
                </c:pt>
                <c:pt idx="370">
                  <c:v>-5.9411818784461473E-2</c:v>
                </c:pt>
                <c:pt idx="371">
                  <c:v>-5.8730181834714609E-2</c:v>
                </c:pt>
                <c:pt idx="372">
                  <c:v>-5.8056363447156346E-2</c:v>
                </c:pt>
                <c:pt idx="373">
                  <c:v>-5.7390274080027268E-2</c:v>
                </c:pt>
                <c:pt idx="374">
                  <c:v>-5.6731825210938787E-2</c:v>
                </c:pt>
                <c:pt idx="375">
                  <c:v>-5.6080929325502876E-2</c:v>
                </c:pt>
                <c:pt idx="376">
                  <c:v>-5.5437499906077513E-2</c:v>
                </c:pt>
                <c:pt idx="377">
                  <c:v>-5.480145142063253E-2</c:v>
                </c:pt>
                <c:pt idx="378">
                  <c:v>-5.4172699311729675E-2</c:v>
                </c:pt>
                <c:pt idx="379">
                  <c:v>-5.3551159985619622E-2</c:v>
                </c:pt>
                <c:pt idx="380">
                  <c:v>-5.2936750801452874E-2</c:v>
                </c:pt>
                <c:pt idx="381">
                  <c:v>-5.2329390060604559E-2</c:v>
                </c:pt>
                <c:pt idx="382">
                  <c:v>-5.1728996996112477E-2</c:v>
                </c:pt>
                <c:pt idx="383">
                  <c:v>-5.1135491762226218E-2</c:v>
                </c:pt>
                <c:pt idx="384">
                  <c:v>-5.0548795424067219E-2</c:v>
                </c:pt>
                <c:pt idx="385">
                  <c:v>-4.9968829947399929E-2</c:v>
                </c:pt>
                <c:pt idx="386">
                  <c:v>-4.9395518188509721E-2</c:v>
                </c:pt>
                <c:pt idx="387">
                  <c:v>-4.8828783884191103E-2</c:v>
                </c:pt>
                <c:pt idx="388">
                  <c:v>-4.8268551641841739E-2</c:v>
                </c:pt>
                <c:pt idx="389">
                  <c:v>-4.7714746929662384E-2</c:v>
                </c:pt>
                <c:pt idx="390">
                  <c:v>-4.7167296066963391E-2</c:v>
                </c:pt>
                <c:pt idx="391">
                  <c:v>-4.6626126214573849E-2</c:v>
                </c:pt>
                <c:pt idx="392">
                  <c:v>-4.6091165365354757E-2</c:v>
                </c:pt>
                <c:pt idx="393">
                  <c:v>-4.5562342334815112E-2</c:v>
                </c:pt>
                <c:pt idx="394">
                  <c:v>-4.5039586751827967E-2</c:v>
                </c:pt>
                <c:pt idx="395">
                  <c:v>-4.4522829049448563E-2</c:v>
                </c:pt>
                <c:pt idx="396">
                  <c:v>-4.4012000455830848E-2</c:v>
                </c:pt>
                <c:pt idx="397">
                  <c:v>-4.3507032985242944E-2</c:v>
                </c:pt>
                <c:pt idx="398">
                  <c:v>-4.3007859429181027E-2</c:v>
                </c:pt>
                <c:pt idx="399">
                  <c:v>-4.2514413347578363E-2</c:v>
                </c:pt>
                <c:pt idx="400">
                  <c:v>-4.2026629060111981E-2</c:v>
                </c:pt>
                <c:pt idx="401">
                  <c:v>-4.1544441637603118E-2</c:v>
                </c:pt>
                <c:pt idx="402">
                  <c:v>-4.1067786893511787E-2</c:v>
                </c:pt>
                <c:pt idx="403">
                  <c:v>-4.0596601375525225E-2</c:v>
                </c:pt>
                <c:pt idx="404">
                  <c:v>-4.0130822357237556E-2</c:v>
                </c:pt>
                <c:pt idx="405">
                  <c:v>-3.9670387829921161E-2</c:v>
                </c:pt>
                <c:pt idx="406">
                  <c:v>-3.9215236494389127E-2</c:v>
                </c:pt>
                <c:pt idx="407">
                  <c:v>-3.8765307752945594E-2</c:v>
                </c:pt>
                <c:pt idx="408">
                  <c:v>-3.8320541701426611E-2</c:v>
                </c:pt>
                <c:pt idx="409">
                  <c:v>-3.7880879121327517E-2</c:v>
                </c:pt>
                <c:pt idx="410">
                  <c:v>-3.7446261472017302E-2</c:v>
                </c:pt>
                <c:pt idx="411">
                  <c:v>-3.7016630883039997E-2</c:v>
                </c:pt>
                <c:pt idx="412">
                  <c:v>-3.6591930146499488E-2</c:v>
                </c:pt>
                <c:pt idx="413">
                  <c:v>-3.6172102709530377E-2</c:v>
                </c:pt>
                <c:pt idx="414">
                  <c:v>-3.5757092666851155E-2</c:v>
                </c:pt>
                <c:pt idx="415">
                  <c:v>-3.5346844753400164E-2</c:v>
                </c:pt>
                <c:pt idx="416">
                  <c:v>-3.4941304337053912E-2</c:v>
                </c:pt>
                <c:pt idx="417">
                  <c:v>-3.4540417411425536E-2</c:v>
                </c:pt>
                <c:pt idx="418">
                  <c:v>-3.4144130588743431E-2</c:v>
                </c:pt>
                <c:pt idx="419">
                  <c:v>-3.3752391092810183E-2</c:v>
                </c:pt>
                <c:pt idx="420">
                  <c:v>-3.3365146752038138E-2</c:v>
                </c:pt>
                <c:pt idx="421">
                  <c:v>-3.2982345992564402E-2</c:v>
                </c:pt>
                <c:pt idx="422">
                  <c:v>-3.2603937831441589E-2</c:v>
                </c:pt>
                <c:pt idx="423">
                  <c:v>-3.2229871869904732E-2</c:v>
                </c:pt>
                <c:pt idx="424">
                  <c:v>-3.1860098286713899E-2</c:v>
                </c:pt>
                <c:pt idx="425">
                  <c:v>-3.1494567831570883E-2</c:v>
                </c:pt>
                <c:pt idx="426">
                  <c:v>-3.1133231818609379E-2</c:v>
                </c:pt>
                <c:pt idx="427">
                  <c:v>-3.077604211995889E-2</c:v>
                </c:pt>
                <c:pt idx="428">
                  <c:v>-3.0422951159379482E-2</c:v>
                </c:pt>
                <c:pt idx="429">
                  <c:v>-3.0073911905969246E-2</c:v>
                </c:pt>
                <c:pt idx="430">
                  <c:v>-2.9728877867941369E-2</c:v>
                </c:pt>
                <c:pt idx="431">
                  <c:v>-2.9387803086471678E-2</c:v>
                </c:pt>
                <c:pt idx="432">
                  <c:v>-2.9050642129614945E-2</c:v>
                </c:pt>
                <c:pt idx="433">
                  <c:v>-2.87173500862897E-2</c:v>
                </c:pt>
                <c:pt idx="434">
                  <c:v>-2.8387882560330913E-2</c:v>
                </c:pt>
                <c:pt idx="435">
                  <c:v>-2.8062195664609241E-2</c:v>
                </c:pt>
                <c:pt idx="436">
                  <c:v>-2.7740246015216623E-2</c:v>
                </c:pt>
                <c:pt idx="437">
                  <c:v>-2.7421990725717833E-2</c:v>
                </c:pt>
                <c:pt idx="438">
                  <c:v>-2.7107387401465757E-2</c:v>
                </c:pt>
                <c:pt idx="439">
                  <c:v>-2.679639413398199E-2</c:v>
                </c:pt>
                <c:pt idx="440">
                  <c:v>-2.6488969495400305E-2</c:v>
                </c:pt>
                <c:pt idx="441">
                  <c:v>-2.6185072532972416E-2</c:v>
                </c:pt>
                <c:pt idx="442">
                  <c:v>-2.5884662763636729E-2</c:v>
                </c:pt>
                <c:pt idx="443">
                  <c:v>-2.5587700168647663E-2</c:v>
                </c:pt>
                <c:pt idx="444">
                  <c:v>-2.5294145188266032E-2</c:v>
                </c:pt>
                <c:pt idx="445">
                  <c:v>-2.5003958716509667E-2</c:v>
                </c:pt>
                <c:pt idx="446">
                  <c:v>-2.4717102095962763E-2</c:v>
                </c:pt>
                <c:pt idx="447">
                  <c:v>-2.4433537112644906E-2</c:v>
                </c:pt>
                <c:pt idx="448">
                  <c:v>-2.4153225990937395E-2</c:v>
                </c:pt>
                <c:pt idx="449">
                  <c:v>-2.3876131388567333E-2</c:v>
                </c:pt>
                <c:pt idx="450">
                  <c:v>-2.3602216391649007E-2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0.26680769928427761</c:v>
                </c:pt>
                <c:pt idx="1">
                  <c:v>0.16125796359212075</c:v>
                </c:pt>
                <c:pt idx="2">
                  <c:v>6.0422230330178905E-2</c:v>
                </c:pt>
                <c:pt idx="3">
                  <c:v>-3.5873855717786007E-2</c:v>
                </c:pt>
                <c:pt idx="4">
                  <c:v>-0.12779848877320443</c:v>
                </c:pt>
                <c:pt idx="5">
                  <c:v>-0.21551391827538913</c:v>
                </c:pt>
                <c:pt idx="6">
                  <c:v>-0.2991766574459449</c:v>
                </c:pt>
                <c:pt idx="7">
                  <c:v>-0.37893768447988263</c:v>
                </c:pt>
                <c:pt idx="8">
                  <c:v>-0.45494263662814438</c:v>
                </c:pt>
                <c:pt idx="9">
                  <c:v>-0.52733199742672898</c:v>
                </c:pt>
                <c:pt idx="10">
                  <c:v>-0.59624127731803345</c:v>
                </c:pt>
                <c:pt idx="11">
                  <c:v>-0.66180118790125109</c:v>
                </c:pt>
                <c:pt idx="12">
                  <c:v>-0.72413781003979727</c:v>
                </c:pt>
                <c:pt idx="13">
                  <c:v>-0.783372756045567</c:v>
                </c:pt>
                <c:pt idx="14">
                  <c:v>-0.8396233261516941</c:v>
                </c:pt>
                <c:pt idx="15">
                  <c:v>-0.89300265947779778</c:v>
                </c:pt>
                <c:pt idx="16">
                  <c:v>-0.94361987968426631</c:v>
                </c:pt>
                <c:pt idx="17">
                  <c:v>-0.99158023550498475</c:v>
                </c:pt>
                <c:pt idx="18">
                  <c:v>-1.0369852363410077</c:v>
                </c:pt>
                <c:pt idx="19">
                  <c:v>-1.0799327830909968</c:v>
                </c:pt>
                <c:pt idx="20">
                  <c:v>-1.1205172943880357</c:v>
                </c:pt>
                <c:pt idx="21">
                  <c:v>-1.1588298284059984</c:v>
                </c:pt>
                <c:pt idx="22">
                  <c:v>-1.1949582003930304</c:v>
                </c:pt>
                <c:pt idx="23">
                  <c:v>-1.2289870960837925</c:v>
                </c:pt>
                <c:pt idx="24">
                  <c:v>-1.2609981811367263</c:v>
                </c:pt>
                <c:pt idx="25">
                  <c:v>-1.2910702067372721</c:v>
                </c:pt>
                <c:pt idx="26">
                  <c:v>-1.3192791115029399</c:v>
                </c:pt>
                <c:pt idx="27">
                  <c:v>-1.3456981198211462</c:v>
                </c:pt>
                <c:pt idx="28">
                  <c:v>-1.3703978367460945</c:v>
                </c:pt>
                <c:pt idx="29">
                  <c:v>-1.3934463395763794</c:v>
                </c:pt>
                <c:pt idx="30">
                  <c:v>-1.4149092662306266</c:v>
                </c:pt>
                <c:pt idx="31">
                  <c:v>-1.4348499005342958</c:v>
                </c:pt>
                <c:pt idx="32">
                  <c:v>-1.4533292545266374</c:v>
                </c:pt>
                <c:pt idx="33">
                  <c:v>-1.4704061478929895</c:v>
                </c:pt>
                <c:pt idx="34">
                  <c:v>-1.4861372846237033</c:v>
                </c:pt>
                <c:pt idx="35">
                  <c:v>-1.5005773269974798</c:v>
                </c:pt>
                <c:pt idx="36">
                  <c:v>-1.513778966983315</c:v>
                </c:pt>
                <c:pt idx="37">
                  <c:v>-1.5257929951519118</c:v>
                </c:pt>
                <c:pt idx="38">
                  <c:v>-1.5366683671841639</c:v>
                </c:pt>
                <c:pt idx="39">
                  <c:v>-1.5464522680612127</c:v>
                </c:pt>
                <c:pt idx="40">
                  <c:v>-1.5551901740175123</c:v>
                </c:pt>
                <c:pt idx="41">
                  <c:v>-1.5629259123354895</c:v>
                </c:pt>
                <c:pt idx="42">
                  <c:v>-1.5697017190575371</c:v>
                </c:pt>
                <c:pt idx="43">
                  <c:v>-1.5755582946884228</c:v>
                </c:pt>
                <c:pt idx="44">
                  <c:v>-1.5805348579585654</c:v>
                </c:pt>
                <c:pt idx="45">
                  <c:v>-1.584669197716146</c:v>
                </c:pt>
                <c:pt idx="46">
                  <c:v>-1.5879977230135904</c:v>
                </c:pt>
                <c:pt idx="47">
                  <c:v>-1.590555511451647</c:v>
                </c:pt>
                <c:pt idx="48">
                  <c:v>-1.5923763558420305</c:v>
                </c:pt>
                <c:pt idx="49">
                  <c:v>-1.5934928092474512</c:v>
                </c:pt>
                <c:pt idx="50">
                  <c:v>-1.5939362284557506</c:v>
                </c:pt>
                <c:pt idx="51">
                  <c:v>-1.5937368159428706</c:v>
                </c:pt>
                <c:pt idx="52">
                  <c:v>-1.5929236603774455</c:v>
                </c:pt>
                <c:pt idx="53">
                  <c:v>-1.5915247757179194</c:v>
                </c:pt>
                <c:pt idx="54">
                  <c:v>-1.5895671389513319</c:v>
                </c:pt>
                <c:pt idx="55">
                  <c:v>-1.5870767265211387</c:v>
                </c:pt>
                <c:pt idx="56">
                  <c:v>-1.5840785494897891</c:v>
                </c:pt>
                <c:pt idx="57">
                  <c:v>-1.5805966874801607</c:v>
                </c:pt>
                <c:pt idx="58">
                  <c:v>-1.5766543214383968</c:v>
                </c:pt>
                <c:pt idx="59">
                  <c:v>-1.572273765259196</c:v>
                </c:pt>
                <c:pt idx="60">
                  <c:v>-1.5674764963131547</c:v>
                </c:pt>
                <c:pt idx="61">
                  <c:v>-1.5622831849143777</c:v>
                </c:pt>
                <c:pt idx="62">
                  <c:v>-1.5567137227652226</c:v>
                </c:pt>
                <c:pt idx="63">
                  <c:v>-1.5507872504137414</c:v>
                </c:pt>
                <c:pt idx="64">
                  <c:v>-1.5445221837581515</c:v>
                </c:pt>
                <c:pt idx="65">
                  <c:v>-1.5379362396314513</c:v>
                </c:pt>
                <c:pt idx="66">
                  <c:v>-1.5310464604981293</c:v>
                </c:pt>
                <c:pt idx="67">
                  <c:v>-1.5238692382938113</c:v>
                </c:pt>
                <c:pt idx="68">
                  <c:v>-1.5164203374375969</c:v>
                </c:pt>
                <c:pt idx="69">
                  <c:v>-1.5087149170457927</c:v>
                </c:pt>
                <c:pt idx="70">
                  <c:v>-1.5007675523747586</c:v>
                </c:pt>
                <c:pt idx="71">
                  <c:v>-1.4925922555196027</c:v>
                </c:pt>
                <c:pt idx="72">
                  <c:v>-1.4842024953945223</c:v>
                </c:pt>
                <c:pt idx="73">
                  <c:v>-1.4756112170197031</c:v>
                </c:pt>
                <c:pt idx="74">
                  <c:v>-1.4668308601387983</c:v>
                </c:pt>
                <c:pt idx="75">
                  <c:v>-1.4578733771901873</c:v>
                </c:pt>
                <c:pt idx="76">
                  <c:v>-1.4487502506543901</c:v>
                </c:pt>
                <c:pt idx="77">
                  <c:v>-1.4394725097992511</c:v>
                </c:pt>
                <c:pt idx="78">
                  <c:v>-1.4300507468437282</c:v>
                </c:pt>
                <c:pt idx="79">
                  <c:v>-1.4204951325604165</c:v>
                </c:pt>
                <c:pt idx="80">
                  <c:v>-1.4108154313362335</c:v>
                </c:pt>
                <c:pt idx="81">
                  <c:v>-1.4010210157099969</c:v>
                </c:pt>
                <c:pt idx="82">
                  <c:v>-1.3911208804050061</c:v>
                </c:pt>
                <c:pt idx="83">
                  <c:v>-1.3811236558740698</c:v>
                </c:pt>
                <c:pt idx="84">
                  <c:v>-1.371037621373866</c:v>
                </c:pt>
                <c:pt idx="85">
                  <c:v>-1.3608707175848607</c:v>
                </c:pt>
                <c:pt idx="86">
                  <c:v>-1.350630558792544</c:v>
                </c:pt>
                <c:pt idx="87">
                  <c:v>-1.3403244446450917</c:v>
                </c:pt>
                <c:pt idx="88">
                  <c:v>-1.3299593715021292</c:v>
                </c:pt>
                <c:pt idx="89">
                  <c:v>-1.3195420433886837</c:v>
                </c:pt>
                <c:pt idx="90">
                  <c:v>-1.3090788825680006</c:v>
                </c:pt>
                <c:pt idx="91">
                  <c:v>-1.2985760397463486</c:v>
                </c:pt>
                <c:pt idx="92">
                  <c:v>-1.2880394039225442</c:v>
                </c:pt>
                <c:pt idx="93">
                  <c:v>-1.2774746118944584</c:v>
                </c:pt>
                <c:pt idx="94">
                  <c:v>-1.2668870574343361</c:v>
                </c:pt>
                <c:pt idx="95">
                  <c:v>-1.2562819001443686</c:v>
                </c:pt>
                <c:pt idx="96">
                  <c:v>-1.2456640740035536</c:v>
                </c:pt>
                <c:pt idx="97">
                  <c:v>-1.235038295616494</c:v>
                </c:pt>
                <c:pt idx="98">
                  <c:v>-1.2244090721744156</c:v>
                </c:pt>
                <c:pt idx="99">
                  <c:v>-1.2137807091383506</c:v>
                </c:pt>
                <c:pt idx="100">
                  <c:v>-1.2031573176540444</c:v>
                </c:pt>
                <c:pt idx="101">
                  <c:v>-1.1925428217078751</c:v>
                </c:pt>
                <c:pt idx="102">
                  <c:v>-1.1819409650326831</c:v>
                </c:pt>
                <c:pt idx="103">
                  <c:v>-1.1713553177721738</c:v>
                </c:pt>
                <c:pt idx="104">
                  <c:v>-1.1607892829121906</c:v>
                </c:pt>
                <c:pt idx="105">
                  <c:v>-1.1502461024869191</c:v>
                </c:pt>
                <c:pt idx="106">
                  <c:v>-1.1397288635677834</c:v>
                </c:pt>
                <c:pt idx="107">
                  <c:v>-1.1292405040425137</c:v>
                </c:pt>
                <c:pt idx="108">
                  <c:v>-1.1187838181916516</c:v>
                </c:pt>
                <c:pt idx="109">
                  <c:v>-1.1083614620694464</c:v>
                </c:pt>
                <c:pt idx="110">
                  <c:v>-1.0979759586959221</c:v>
                </c:pt>
                <c:pt idx="111">
                  <c:v>-1.0876297030665993</c:v>
                </c:pt>
                <c:pt idx="112">
                  <c:v>-1.0773249669861882</c:v>
                </c:pt>
                <c:pt idx="113">
                  <c:v>-1.0670639037323022</c:v>
                </c:pt>
                <c:pt idx="114">
                  <c:v>-1.0568485525550722</c:v>
                </c:pt>
                <c:pt idx="115">
                  <c:v>-1.0466808430183163</c:v>
                </c:pt>
                <c:pt idx="116">
                  <c:v>-1.036562599187735</c:v>
                </c:pt>
                <c:pt idx="117">
                  <c:v>-1.0264955436714049</c:v>
                </c:pt>
                <c:pt idx="118">
                  <c:v>-1.0164813015176704</c:v>
                </c:pt>
                <c:pt idx="119">
                  <c:v>-1.0065214039753647</c:v>
                </c:pt>
                <c:pt idx="120">
                  <c:v>-0.99661729212109107</c:v>
                </c:pt>
                <c:pt idx="121">
                  <c:v>-0.98677032035817991</c:v>
                </c:pt>
                <c:pt idx="122">
                  <c:v>-0.97698175979172319</c:v>
                </c:pt>
                <c:pt idx="123">
                  <c:v>-0.96725280148399495</c:v>
                </c:pt>
                <c:pt idx="124">
                  <c:v>-0.95758455959436295</c:v>
                </c:pt>
                <c:pt idx="125">
                  <c:v>-0.94797807440769966</c:v>
                </c:pt>
                <c:pt idx="126">
                  <c:v>-0.93843431525513554</c:v>
                </c:pt>
                <c:pt idx="127">
                  <c:v>-0.92895418333087842</c:v>
                </c:pt>
                <c:pt idx="128">
                  <c:v>-0.91953851440868295</c:v>
                </c:pt>
                <c:pt idx="129">
                  <c:v>-0.91018808146145769</c:v>
                </c:pt>
                <c:pt idx="130">
                  <c:v>-0.90090359718733881</c:v>
                </c:pt>
                <c:pt idx="131">
                  <c:v>-0.89168571644546957</c:v>
                </c:pt>
                <c:pt idx="132">
                  <c:v>-0.88253503860463078</c:v>
                </c:pt>
                <c:pt idx="133">
                  <c:v>-0.87345210980769428</c:v>
                </c:pt>
                <c:pt idx="134">
                  <c:v>-0.86443742515486321</c:v>
                </c:pt>
                <c:pt idx="135">
                  <c:v>-0.85549143080847034</c:v>
                </c:pt>
                <c:pt idx="136">
                  <c:v>-0.84661452602207588</c:v>
                </c:pt>
                <c:pt idx="137">
                  <c:v>-0.83780706509646974</c:v>
                </c:pt>
                <c:pt idx="138">
                  <c:v>-0.82906935926513436</c:v>
                </c:pt>
                <c:pt idx="139">
                  <c:v>-0.82040167851158097</c:v>
                </c:pt>
                <c:pt idx="140">
                  <c:v>-0.81180425332095285</c:v>
                </c:pt>
                <c:pt idx="141">
                  <c:v>-0.80327727636815793</c:v>
                </c:pt>
                <c:pt idx="142">
                  <c:v>-0.79482090414474083</c:v>
                </c:pt>
                <c:pt idx="143">
                  <c:v>-0.78643525852661589</c:v>
                </c:pt>
                <c:pt idx="144">
                  <c:v>-0.77812042828471906</c:v>
                </c:pt>
                <c:pt idx="145">
                  <c:v>-0.76987647054055908</c:v>
                </c:pt>
                <c:pt idx="146">
                  <c:v>-0.76170341216859105</c:v>
                </c:pt>
                <c:pt idx="147">
                  <c:v>-0.75360125114724918</c:v>
                </c:pt>
                <c:pt idx="148">
                  <c:v>-0.74556995786043379</c:v>
                </c:pt>
                <c:pt idx="149">
                  <c:v>-0.73760947635117891</c:v>
                </c:pt>
                <c:pt idx="150">
                  <c:v>-0.72971972552915754</c:v>
                </c:pt>
                <c:pt idx="151">
                  <c:v>-0.72190060033363923</c:v>
                </c:pt>
                <c:pt idx="152">
                  <c:v>-0.71415197285345522</c:v>
                </c:pt>
                <c:pt idx="153">
                  <c:v>-0.70647369340546351</c:v>
                </c:pt>
                <c:pt idx="154">
                  <c:v>-0.69886559157296801</c:v>
                </c:pt>
                <c:pt idx="155">
                  <c:v>-0.69132747720549115</c:v>
                </c:pt>
                <c:pt idx="156">
                  <c:v>-0.68385914138124648</c:v>
                </c:pt>
                <c:pt idx="157">
                  <c:v>-0.67646035733361554</c:v>
                </c:pt>
                <c:pt idx="158">
                  <c:v>-0.66913088134289711</c:v>
                </c:pt>
                <c:pt idx="159">
                  <c:v>-0.6618704535945299</c:v>
                </c:pt>
                <c:pt idx="160">
                  <c:v>-0.65467879900497961</c:v>
                </c:pt>
                <c:pt idx="161">
                  <c:v>-0.64755562801641353</c:v>
                </c:pt>
                <c:pt idx="162">
                  <c:v>-0.64050063736125773</c:v>
                </c:pt>
                <c:pt idx="163">
                  <c:v>-0.63351351079770646</c:v>
                </c:pt>
                <c:pt idx="164">
                  <c:v>-0.62659391981718704</c:v>
                </c:pt>
                <c:pt idx="165">
                  <c:v>-0.61974152432477969</c:v>
                </c:pt>
                <c:pt idx="166">
                  <c:v>-0.61295597329354312</c:v>
                </c:pt>
                <c:pt idx="167">
                  <c:v>-0.6062369053936566</c:v>
                </c:pt>
                <c:pt idx="168">
                  <c:v>-0.59958394959727723</c:v>
                </c:pt>
                <c:pt idx="169">
                  <c:v>-0.59299672575996432</c:v>
                </c:pt>
                <c:pt idx="170">
                  <c:v>-0.58647484517949633</c:v>
                </c:pt>
                <c:pt idx="171">
                  <c:v>-0.5800179111328867</c:v>
                </c:pt>
                <c:pt idx="172">
                  <c:v>-0.57362551939236317</c:v>
                </c:pt>
                <c:pt idx="173">
                  <c:v>-0.5672972587210624</c:v>
                </c:pt>
                <c:pt idx="174">
                  <c:v>-0.56103271134915311</c:v>
                </c:pt>
                <c:pt idx="175">
                  <c:v>-0.55483145343108808</c:v>
                </c:pt>
                <c:pt idx="176">
                  <c:v>-0.54869305548465364</c:v>
                </c:pt>
                <c:pt idx="177">
                  <c:v>-0.5426170828124619</c:v>
                </c:pt>
                <c:pt idx="178">
                  <c:v>-0.53660309590651667</c:v>
                </c:pt>
                <c:pt idx="179">
                  <c:v>-0.53065065083645202</c:v>
                </c:pt>
                <c:pt idx="180">
                  <c:v>-0.52475929962202994</c:v>
                </c:pt>
                <c:pt idx="181">
                  <c:v>-0.51892859059045848</c:v>
                </c:pt>
                <c:pt idx="182">
                  <c:v>-0.51315806871907321</c:v>
                </c:pt>
                <c:pt idx="183">
                  <c:v>-0.50744727596390571</c:v>
                </c:pt>
                <c:pt idx="184">
                  <c:v>-0.50179575157465539</c:v>
                </c:pt>
                <c:pt idx="185">
                  <c:v>-0.49620303239653563</c:v>
                </c:pt>
                <c:pt idx="186">
                  <c:v>-0.49066865315948566</c:v>
                </c:pt>
                <c:pt idx="187">
                  <c:v>-0.48519214675519018</c:v>
                </c:pt>
                <c:pt idx="188">
                  <c:v>-0.47977304450235481</c:v>
                </c:pt>
                <c:pt idx="189">
                  <c:v>-0.47441087640065638</c:v>
                </c:pt>
                <c:pt idx="190">
                  <c:v>-0.46910517137378721</c:v>
                </c:pt>
                <c:pt idx="191">
                  <c:v>-0.46385545750197743</c:v>
                </c:pt>
                <c:pt idx="192">
                  <c:v>-0.45866126224438702</c:v>
                </c:pt>
                <c:pt idx="193">
                  <c:v>-0.45352211265173425</c:v>
                </c:pt>
                <c:pt idx="194">
                  <c:v>-0.44843753556951338</c:v>
                </c:pt>
                <c:pt idx="195">
                  <c:v>-0.44340705783215018</c:v>
                </c:pt>
                <c:pt idx="196">
                  <c:v>-0.43843020644842384</c:v>
                </c:pt>
                <c:pt idx="197">
                  <c:v>-0.43350650877847802</c:v>
                </c:pt>
                <c:pt idx="198">
                  <c:v>-0.42863549270272894</c:v>
                </c:pt>
                <c:pt idx="199">
                  <c:v>-0.4238166867829693</c:v>
                </c:pt>
                <c:pt idx="200">
                  <c:v>-0.41904962041595584</c:v>
                </c:pt>
                <c:pt idx="201">
                  <c:v>-0.41433382397975965</c:v>
                </c:pt>
                <c:pt idx="202">
                  <c:v>-0.40966882897314705</c:v>
                </c:pt>
                <c:pt idx="203">
                  <c:v>-0.40505416814825007</c:v>
                </c:pt>
                <c:pt idx="204">
                  <c:v>-0.40048937563677672</c:v>
                </c:pt>
                <c:pt idx="205">
                  <c:v>-0.39597398707000175</c:v>
                </c:pt>
                <c:pt idx="206">
                  <c:v>-0.39150753969277197</c:v>
                </c:pt>
                <c:pt idx="207">
                  <c:v>-0.38708957247175063</c:v>
                </c:pt>
                <c:pt idx="208">
                  <c:v>-0.38271962619811561</c:v>
                </c:pt>
                <c:pt idx="209">
                  <c:v>-0.37839724358492421</c:v>
                </c:pt>
                <c:pt idx="210">
                  <c:v>-0.37412196935934394</c:v>
                </c:pt>
                <c:pt idx="211">
                  <c:v>-0.36989335034994358</c:v>
                </c:pt>
                <c:pt idx="212">
                  <c:v>-0.36571093556923812</c:v>
                </c:pt>
                <c:pt idx="213">
                  <c:v>-0.36157427629166128</c:v>
                </c:pt>
                <c:pt idx="214">
                  <c:v>-0.35748292612714216</c:v>
                </c:pt>
                <c:pt idx="215">
                  <c:v>-0.35343644109046335</c:v>
                </c:pt>
                <c:pt idx="216">
                  <c:v>-0.349434379666552</c:v>
                </c:pt>
                <c:pt idx="217">
                  <c:v>-0.34547630287186842</c:v>
                </c:pt>
                <c:pt idx="218">
                  <c:v>-0.34156177431203949</c:v>
                </c:pt>
                <c:pt idx="219">
                  <c:v>-0.33769036023588844</c:v>
                </c:pt>
                <c:pt idx="220">
                  <c:v>-0.3338616295859963</c:v>
                </c:pt>
                <c:pt idx="221">
                  <c:v>-0.33007515404593568</c:v>
                </c:pt>
                <c:pt idx="222">
                  <c:v>-0.32633050808430386</c:v>
                </c:pt>
                <c:pt idx="223">
                  <c:v>-0.32262726899568683</c:v>
                </c:pt>
                <c:pt idx="224">
                  <c:v>-0.31896501693867563</c:v>
                </c:pt>
                <c:pt idx="225">
                  <c:v>-0.31534333497104539</c:v>
                </c:pt>
                <c:pt idx="226">
                  <c:v>-0.31176180908222151</c:v>
                </c:pt>
                <c:pt idx="227">
                  <c:v>-0.30822002822313554</c:v>
                </c:pt>
                <c:pt idx="228">
                  <c:v>-0.30471758433357948</c:v>
                </c:pt>
                <c:pt idx="229">
                  <c:v>-0.30125407236715834</c:v>
                </c:pt>
                <c:pt idx="230">
                  <c:v>-0.29782909031394111</c:v>
                </c:pt>
                <c:pt idx="231">
                  <c:v>-0.29444223922090362</c:v>
                </c:pt>
                <c:pt idx="232">
                  <c:v>-0.2910931232102531</c:v>
                </c:pt>
                <c:pt idx="233">
                  <c:v>-0.28778134949572992</c:v>
                </c:pt>
                <c:pt idx="234">
                  <c:v>-0.28450652839695945</c:v>
                </c:pt>
                <c:pt idx="235">
                  <c:v>-0.28126827335194626</c:v>
                </c:pt>
                <c:pt idx="236">
                  <c:v>-0.27806620092778439</c:v>
                </c:pt>
                <c:pt idx="237">
                  <c:v>-0.27489993082966108</c:v>
                </c:pt>
                <c:pt idx="238">
                  <c:v>-0.27176908590822757</c:v>
                </c:pt>
                <c:pt idx="239">
                  <c:v>-0.26867329216540553</c:v>
                </c:pt>
                <c:pt idx="240">
                  <c:v>-0.26561217875870136</c:v>
                </c:pt>
                <c:pt idx="241">
                  <c:v>-0.26258537800408877</c:v>
                </c:pt>
                <c:pt idx="242">
                  <c:v>-0.25959252537752658</c:v>
                </c:pt>
                <c:pt idx="243">
                  <c:v>-0.25663325951517219</c:v>
                </c:pt>
                <c:pt idx="244">
                  <c:v>-0.25370722221234682</c:v>
                </c:pt>
                <c:pt idx="245">
                  <c:v>-0.25081405842131166</c:v>
                </c:pt>
                <c:pt idx="246">
                  <c:v>-0.24795341624790973</c:v>
                </c:pt>
                <c:pt idx="247">
                  <c:v>-0.24512494694712264</c:v>
                </c:pt>
                <c:pt idx="248">
                  <c:v>-0.2423283049175956</c:v>
                </c:pt>
                <c:pt idx="249">
                  <c:v>-0.23956314769517884</c:v>
                </c:pt>
                <c:pt idx="250">
                  <c:v>-0.23682913594553123</c:v>
                </c:pt>
                <c:pt idx="251">
                  <c:v>-0.23412593345583316</c:v>
                </c:pt>
                <c:pt idx="252">
                  <c:v>-0.23145320712564746</c:v>
                </c:pt>
                <c:pt idx="253">
                  <c:v>-0.2288106269569779</c:v>
                </c:pt>
                <c:pt idx="254">
                  <c:v>-0.22619786604355754</c:v>
                </c:pt>
                <c:pt idx="255">
                  <c:v>-0.22361460055941029</c:v>
                </c:pt>
                <c:pt idx="256">
                  <c:v>-0.22106050974672337</c:v>
                </c:pt>
                <c:pt idx="257">
                  <c:v>-0.21853527590306038</c:v>
                </c:pt>
                <c:pt idx="258">
                  <c:v>-0.21603858436795897</c:v>
                </c:pt>
                <c:pt idx="259">
                  <c:v>-0.21357012350893798</c:v>
                </c:pt>
                <c:pt idx="260">
                  <c:v>-0.21112958470695592</c:v>
                </c:pt>
                <c:pt idx="261">
                  <c:v>-0.20871666234132724</c:v>
                </c:pt>
                <c:pt idx="262">
                  <c:v>-0.20633105377416794</c:v>
                </c:pt>
                <c:pt idx="263">
                  <c:v>-0.20397245933435559</c:v>
                </c:pt>
                <c:pt idx="264">
                  <c:v>-0.20164058230106319</c:v>
                </c:pt>
                <c:pt idx="265">
                  <c:v>-0.19933512888686206</c:v>
                </c:pt>
                <c:pt idx="266">
                  <c:v>-0.19705580822045884</c:v>
                </c:pt>
                <c:pt idx="267">
                  <c:v>-0.19480233232905256</c:v>
                </c:pt>
                <c:pt idx="268">
                  <c:v>-0.19257441612036175</c:v>
                </c:pt>
                <c:pt idx="269">
                  <c:v>-0.19037177736431937</c:v>
                </c:pt>
                <c:pt idx="270">
                  <c:v>-0.18819413667448961</c:v>
                </c:pt>
                <c:pt idx="271">
                  <c:v>-0.18604121748919414</c:v>
                </c:pt>
                <c:pt idx="272">
                  <c:v>-0.18391274605239388</c:v>
                </c:pt>
                <c:pt idx="273">
                  <c:v>-0.18180845139431628</c:v>
                </c:pt>
                <c:pt idx="274">
                  <c:v>-0.17972806531188684</c:v>
                </c:pt>
                <c:pt idx="275">
                  <c:v>-0.1776713223489402</c:v>
                </c:pt>
                <c:pt idx="276">
                  <c:v>-0.17563795977626007</c:v>
                </c:pt>
                <c:pt idx="277">
                  <c:v>-0.17362771757143644</c:v>
                </c:pt>
                <c:pt idx="278">
                  <c:v>-0.17164033839858714</c:v>
                </c:pt>
                <c:pt idx="279">
                  <c:v>-0.16967556758792679</c:v>
                </c:pt>
                <c:pt idx="280">
                  <c:v>-0.16773315311522452</c:v>
                </c:pt>
                <c:pt idx="281">
                  <c:v>-0.16581284558113429</c:v>
                </c:pt>
                <c:pt idx="282">
                  <c:v>-0.16391439819044873</c:v>
                </c:pt>
                <c:pt idx="283">
                  <c:v>-0.16203756673125602</c:v>
                </c:pt>
                <c:pt idx="284">
                  <c:v>-0.16018210955402273</c:v>
                </c:pt>
                <c:pt idx="285">
                  <c:v>-0.15834778755062398</c:v>
                </c:pt>
                <c:pt idx="286">
                  <c:v>-0.15653436413331329</c:v>
                </c:pt>
                <c:pt idx="287">
                  <c:v>-0.15474160521366775</c:v>
                </c:pt>
                <c:pt idx="288">
                  <c:v>-0.15296927918148479</c:v>
                </c:pt>
                <c:pt idx="289">
                  <c:v>-0.15121715688367332</c:v>
                </c:pt>
                <c:pt idx="290">
                  <c:v>-0.14948501160312583</c:v>
                </c:pt>
                <c:pt idx="291">
                  <c:v>-0.14777261903759778</c:v>
                </c:pt>
                <c:pt idx="292">
                  <c:v>-0.14607975727858158</c:v>
                </c:pt>
                <c:pt idx="293">
                  <c:v>-0.1444062067902025</c:v>
                </c:pt>
                <c:pt idx="294">
                  <c:v>-0.14275175038813256</c:v>
                </c:pt>
                <c:pt idx="295">
                  <c:v>-0.14111617321854289</c:v>
                </c:pt>
                <c:pt idx="296">
                  <c:v>-0.13949926273707661</c:v>
                </c:pt>
                <c:pt idx="297">
                  <c:v>-0.13790080868787863</c:v>
                </c:pt>
                <c:pt idx="298">
                  <c:v>-0.1363206030826638</c:v>
                </c:pt>
                <c:pt idx="299">
                  <c:v>-0.13475844017985386</c:v>
                </c:pt>
                <c:pt idx="300">
                  <c:v>-0.13321411646375825</c:v>
                </c:pt>
                <c:pt idx="301">
                  <c:v>-0.13168743062383423</c:v>
                </c:pt>
                <c:pt idx="302">
                  <c:v>-0.13017818353400973</c:v>
                </c:pt>
                <c:pt idx="303">
                  <c:v>-0.12868617823209341</c:v>
                </c:pt>
                <c:pt idx="304">
                  <c:v>-0.12721121989925202</c:v>
                </c:pt>
                <c:pt idx="305">
                  <c:v>-0.12575311583958307</c:v>
                </c:pt>
                <c:pt idx="306">
                  <c:v>-0.12431167545977029</c:v>
                </c:pt>
                <c:pt idx="307">
                  <c:v>-0.12288671024884253</c:v>
                </c:pt>
                <c:pt idx="308">
                  <c:v>-0.12147803375801641</c:v>
                </c:pt>
                <c:pt idx="309">
                  <c:v>-0.12008546158064982</c:v>
                </c:pt>
                <c:pt idx="310">
                  <c:v>-0.11870881133229541</c:v>
                </c:pt>
                <c:pt idx="311">
                  <c:v>-0.11734790263086137</c:v>
                </c:pt>
                <c:pt idx="312">
                  <c:v>-0.11600255707688371</c:v>
                </c:pt>
                <c:pt idx="313">
                  <c:v>-0.11467259823391027</c:v>
                </c:pt>
                <c:pt idx="314">
                  <c:v>-0.11335785160899967</c:v>
                </c:pt>
                <c:pt idx="315">
                  <c:v>-0.11205814463334035</c:v>
                </c:pt>
                <c:pt idx="316">
                  <c:v>-0.11077330664298747</c:v>
                </c:pt>
                <c:pt idx="317">
                  <c:v>-0.10950316885972358</c:v>
                </c:pt>
                <c:pt idx="318">
                  <c:v>-0.10824756437204323</c:v>
                </c:pt>
                <c:pt idx="319">
                  <c:v>-0.10700632811626402</c:v>
                </c:pt>
                <c:pt idx="320">
                  <c:v>-0.10577929685776478</c:v>
                </c:pt>
                <c:pt idx="321">
                  <c:v>-0.10456630917235492</c:v>
                </c:pt>
                <c:pt idx="322">
                  <c:v>-0.10336720542777228</c:v>
                </c:pt>
                <c:pt idx="323">
                  <c:v>-0.10218182776531673</c:v>
                </c:pt>
                <c:pt idx="324">
                  <c:v>-0.10101002008161329</c:v>
                </c:pt>
                <c:pt idx="325">
                  <c:v>-9.985162801051356E-2</c:v>
                </c:pt>
                <c:pt idx="326">
                  <c:v>-9.8706498905131362E-2</c:v>
                </c:pt>
                <c:pt idx="327">
                  <c:v>-9.7574481820013867E-2</c:v>
                </c:pt>
                <c:pt idx="328">
                  <c:v>-9.6455427493453497E-2</c:v>
                </c:pt>
                <c:pt idx="329">
                  <c:v>-9.5349188329934137E-2</c:v>
                </c:pt>
                <c:pt idx="330">
                  <c:v>-9.4255618382719605E-2</c:v>
                </c:pt>
                <c:pt idx="331">
                  <c:v>-9.3174573336579428E-2</c:v>
                </c:pt>
                <c:pt idx="332">
                  <c:v>-9.2105910490655252E-2</c:v>
                </c:pt>
                <c:pt idx="333">
                  <c:v>-9.1049488741468912E-2</c:v>
                </c:pt>
                <c:pt idx="334">
                  <c:v>-9.0005168566068133E-2</c:v>
                </c:pt>
                <c:pt idx="335">
                  <c:v>-8.8972812005316745E-2</c:v>
                </c:pt>
                <c:pt idx="336">
                  <c:v>-8.795228264732366E-2</c:v>
                </c:pt>
                <c:pt idx="337">
                  <c:v>-8.6943445611013651E-2</c:v>
                </c:pt>
                <c:pt idx="338">
                  <c:v>-8.5946167529840578E-2</c:v>
                </c:pt>
                <c:pt idx="339">
                  <c:v>-8.4960316535640928E-2</c:v>
                </c:pt>
                <c:pt idx="340">
                  <c:v>-8.3985762242628492E-2</c:v>
                </c:pt>
                <c:pt idx="341">
                  <c:v>-8.3022375731531706E-2</c:v>
                </c:pt>
                <c:pt idx="342">
                  <c:v>-8.2070029533870714E-2</c:v>
                </c:pt>
                <c:pt idx="343">
                  <c:v>-8.1128597616375892E-2</c:v>
                </c:pt>
                <c:pt idx="344">
                  <c:v>-8.0197955365547552E-2</c:v>
                </c:pt>
                <c:pt idx="345">
                  <c:v>-7.9277979572354343E-2</c:v>
                </c:pt>
                <c:pt idx="346">
                  <c:v>-7.8368548417074843E-2</c:v>
                </c:pt>
                <c:pt idx="347">
                  <c:v>-7.7469541454274926E-2</c:v>
                </c:pt>
                <c:pt idx="348">
                  <c:v>-7.6580839597927761E-2</c:v>
                </c:pt>
                <c:pt idx="349">
                  <c:v>-7.570232510667084E-2</c:v>
                </c:pt>
                <c:pt idx="350">
                  <c:v>-7.4833881569201566E-2</c:v>
                </c:pt>
                <c:pt idx="351">
                  <c:v>-7.3975393889811614E-2</c:v>
                </c:pt>
                <c:pt idx="352">
                  <c:v>-7.3126748274057823E-2</c:v>
                </c:pt>
                <c:pt idx="353">
                  <c:v>-7.2287832214569234E-2</c:v>
                </c:pt>
                <c:pt idx="354">
                  <c:v>-7.1458534476992547E-2</c:v>
                </c:pt>
                <c:pt idx="355">
                  <c:v>-7.0638745086069765E-2</c:v>
                </c:pt>
                <c:pt idx="356">
                  <c:v>-6.9828355311853982E-2</c:v>
                </c:pt>
                <c:pt idx="357">
                  <c:v>-6.9027257656057328E-2</c:v>
                </c:pt>
                <c:pt idx="358">
                  <c:v>-6.8235345838532635E-2</c:v>
                </c:pt>
                <c:pt idx="359">
                  <c:v>-6.7452514783889056E-2</c:v>
                </c:pt>
                <c:pt idx="360">
                  <c:v>-6.6678660608238183E-2</c:v>
                </c:pt>
                <c:pt idx="361">
                  <c:v>-6.59136806060725E-2</c:v>
                </c:pt>
                <c:pt idx="362">
                  <c:v>-6.5157473237274E-2</c:v>
                </c:pt>
                <c:pt idx="363">
                  <c:v>-6.4409938114252108E-2</c:v>
                </c:pt>
                <c:pt idx="364">
                  <c:v>-6.3670975989211717E-2</c:v>
                </c:pt>
                <c:pt idx="365">
                  <c:v>-6.2940488741547881E-2</c:v>
                </c:pt>
                <c:pt idx="366">
                  <c:v>-6.2218379365368316E-2</c:v>
                </c:pt>
                <c:pt idx="367">
                  <c:v>-6.1504551957143383E-2</c:v>
                </c:pt>
                <c:pt idx="368">
                  <c:v>-6.0798911703479251E-2</c:v>
                </c:pt>
                <c:pt idx="369">
                  <c:v>-6.010136486901823E-2</c:v>
                </c:pt>
                <c:pt idx="370">
                  <c:v>-5.9411818784461473E-2</c:v>
                </c:pt>
                <c:pt idx="371">
                  <c:v>-5.8730181834714609E-2</c:v>
                </c:pt>
                <c:pt idx="372">
                  <c:v>-5.8056363447156346E-2</c:v>
                </c:pt>
                <c:pt idx="373">
                  <c:v>-5.7390274080027268E-2</c:v>
                </c:pt>
                <c:pt idx="374">
                  <c:v>-5.6731825210938787E-2</c:v>
                </c:pt>
                <c:pt idx="375">
                  <c:v>-5.6080929325502876E-2</c:v>
                </c:pt>
                <c:pt idx="376">
                  <c:v>-5.5437499906077513E-2</c:v>
                </c:pt>
                <c:pt idx="377">
                  <c:v>-5.480145142063253E-2</c:v>
                </c:pt>
                <c:pt idx="378">
                  <c:v>-5.4172699311729675E-2</c:v>
                </c:pt>
                <c:pt idx="379">
                  <c:v>-5.3551159985619622E-2</c:v>
                </c:pt>
                <c:pt idx="380">
                  <c:v>-5.2936750801452874E-2</c:v>
                </c:pt>
                <c:pt idx="381">
                  <c:v>-5.2329390060604559E-2</c:v>
                </c:pt>
                <c:pt idx="382">
                  <c:v>-5.1728996996112477E-2</c:v>
                </c:pt>
                <c:pt idx="383">
                  <c:v>-5.1135491762226218E-2</c:v>
                </c:pt>
                <c:pt idx="384">
                  <c:v>-5.0548795424067219E-2</c:v>
                </c:pt>
                <c:pt idx="385">
                  <c:v>-4.9968829947399929E-2</c:v>
                </c:pt>
                <c:pt idx="386">
                  <c:v>-4.9395518188509721E-2</c:v>
                </c:pt>
                <c:pt idx="387">
                  <c:v>-4.8828783884191103E-2</c:v>
                </c:pt>
                <c:pt idx="388">
                  <c:v>-4.8268551641841739E-2</c:v>
                </c:pt>
                <c:pt idx="389">
                  <c:v>-4.7714746929662384E-2</c:v>
                </c:pt>
                <c:pt idx="390">
                  <c:v>-4.7167296066963391E-2</c:v>
                </c:pt>
                <c:pt idx="391">
                  <c:v>-4.6626126214573849E-2</c:v>
                </c:pt>
                <c:pt idx="392">
                  <c:v>-4.6091165365354757E-2</c:v>
                </c:pt>
                <c:pt idx="393">
                  <c:v>-4.5562342334815112E-2</c:v>
                </c:pt>
                <c:pt idx="394">
                  <c:v>-4.5039586751827967E-2</c:v>
                </c:pt>
                <c:pt idx="395">
                  <c:v>-4.4522829049448563E-2</c:v>
                </c:pt>
                <c:pt idx="396">
                  <c:v>-4.4012000455830848E-2</c:v>
                </c:pt>
                <c:pt idx="397">
                  <c:v>-4.3507032985242944E-2</c:v>
                </c:pt>
                <c:pt idx="398">
                  <c:v>-4.3007859429181027E-2</c:v>
                </c:pt>
                <c:pt idx="399">
                  <c:v>-4.2514413347578363E-2</c:v>
                </c:pt>
                <c:pt idx="400">
                  <c:v>-4.2026629060111981E-2</c:v>
                </c:pt>
                <c:pt idx="401">
                  <c:v>-4.1544441637603118E-2</c:v>
                </c:pt>
                <c:pt idx="402">
                  <c:v>-4.1067786893511787E-2</c:v>
                </c:pt>
                <c:pt idx="403">
                  <c:v>-4.0596601375525225E-2</c:v>
                </c:pt>
                <c:pt idx="404">
                  <c:v>-4.0130822357237556E-2</c:v>
                </c:pt>
                <c:pt idx="405">
                  <c:v>-3.9670387829921161E-2</c:v>
                </c:pt>
                <c:pt idx="406">
                  <c:v>-3.9215236494389127E-2</c:v>
                </c:pt>
                <c:pt idx="407">
                  <c:v>-3.8765307752945594E-2</c:v>
                </c:pt>
                <c:pt idx="408">
                  <c:v>-3.8320541701426611E-2</c:v>
                </c:pt>
                <c:pt idx="409">
                  <c:v>-3.7880879121327517E-2</c:v>
                </c:pt>
                <c:pt idx="410">
                  <c:v>-3.7446261472017302E-2</c:v>
                </c:pt>
                <c:pt idx="411">
                  <c:v>-3.7016630883039997E-2</c:v>
                </c:pt>
                <c:pt idx="412">
                  <c:v>-3.6591930146499488E-2</c:v>
                </c:pt>
                <c:pt idx="413">
                  <c:v>-3.6172102709530377E-2</c:v>
                </c:pt>
                <c:pt idx="414">
                  <c:v>-3.5757092666851155E-2</c:v>
                </c:pt>
                <c:pt idx="415">
                  <c:v>-3.5346844753400164E-2</c:v>
                </c:pt>
                <c:pt idx="416">
                  <c:v>-3.4941304337053912E-2</c:v>
                </c:pt>
                <c:pt idx="417">
                  <c:v>-3.4540417411425536E-2</c:v>
                </c:pt>
                <c:pt idx="418">
                  <c:v>-3.4144130588743431E-2</c:v>
                </c:pt>
                <c:pt idx="419">
                  <c:v>-3.3752391092810183E-2</c:v>
                </c:pt>
                <c:pt idx="420">
                  <c:v>-3.3365146752038138E-2</c:v>
                </c:pt>
                <c:pt idx="421">
                  <c:v>-3.2982345992564402E-2</c:v>
                </c:pt>
                <c:pt idx="422">
                  <c:v>-3.2603937831441589E-2</c:v>
                </c:pt>
                <c:pt idx="423">
                  <c:v>-3.2229871869904732E-2</c:v>
                </c:pt>
                <c:pt idx="424">
                  <c:v>-3.1860098286713899E-2</c:v>
                </c:pt>
                <c:pt idx="425">
                  <c:v>-3.1494567831570883E-2</c:v>
                </c:pt>
                <c:pt idx="426">
                  <c:v>-3.1133231818609379E-2</c:v>
                </c:pt>
                <c:pt idx="427">
                  <c:v>-3.077604211995889E-2</c:v>
                </c:pt>
                <c:pt idx="428">
                  <c:v>-3.0422951159379482E-2</c:v>
                </c:pt>
                <c:pt idx="429">
                  <c:v>-3.0073911905969246E-2</c:v>
                </c:pt>
                <c:pt idx="430">
                  <c:v>-2.9728877867941369E-2</c:v>
                </c:pt>
                <c:pt idx="431">
                  <c:v>-2.9387803086471678E-2</c:v>
                </c:pt>
                <c:pt idx="432">
                  <c:v>-2.9050642129614945E-2</c:v>
                </c:pt>
                <c:pt idx="433">
                  <c:v>-2.87173500862897E-2</c:v>
                </c:pt>
                <c:pt idx="434">
                  <c:v>-2.8387882560330913E-2</c:v>
                </c:pt>
                <c:pt idx="435">
                  <c:v>-2.8062195664609241E-2</c:v>
                </c:pt>
                <c:pt idx="436">
                  <c:v>-2.7740246015216623E-2</c:v>
                </c:pt>
                <c:pt idx="437">
                  <c:v>-2.7421990725717833E-2</c:v>
                </c:pt>
                <c:pt idx="438">
                  <c:v>-2.7107387401465757E-2</c:v>
                </c:pt>
                <c:pt idx="439">
                  <c:v>-2.679639413398199E-2</c:v>
                </c:pt>
                <c:pt idx="440">
                  <c:v>-2.6488969495400305E-2</c:v>
                </c:pt>
                <c:pt idx="441">
                  <c:v>-2.6185072532972416E-2</c:v>
                </c:pt>
                <c:pt idx="442">
                  <c:v>-2.5884662763636729E-2</c:v>
                </c:pt>
                <c:pt idx="443">
                  <c:v>-2.5587700168647663E-2</c:v>
                </c:pt>
                <c:pt idx="444">
                  <c:v>-2.5294145188266032E-2</c:v>
                </c:pt>
                <c:pt idx="445">
                  <c:v>-2.5003958716509667E-2</c:v>
                </c:pt>
                <c:pt idx="446">
                  <c:v>-2.4717102095962763E-2</c:v>
                </c:pt>
                <c:pt idx="447">
                  <c:v>-2.4433537112644906E-2</c:v>
                </c:pt>
                <c:pt idx="448">
                  <c:v>-2.4153225990937395E-2</c:v>
                </c:pt>
                <c:pt idx="449">
                  <c:v>-2.3876131388567333E-2</c:v>
                </c:pt>
                <c:pt idx="450">
                  <c:v>-2.3602216391649007E-2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76199</xdr:rowOff>
    </xdr:from>
    <xdr:to>
      <xdr:col>12</xdr:col>
      <xdr:colOff>619125</xdr:colOff>
      <xdr:row>30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10</xdr:row>
      <xdr:rowOff>57149</xdr:rowOff>
    </xdr:from>
    <xdr:to>
      <xdr:col>12</xdr:col>
      <xdr:colOff>628650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10</xdr:row>
      <xdr:rowOff>57149</xdr:rowOff>
    </xdr:from>
    <xdr:to>
      <xdr:col>12</xdr:col>
      <xdr:colOff>609600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A8" sqref="A8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9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-4.0991999999999997</v>
      </c>
      <c r="D4" s="21" t="s">
        <v>8</v>
      </c>
      <c r="E4" s="4">
        <f>E11</f>
        <v>2.5606268511174526</v>
      </c>
      <c r="F4" t="s">
        <v>188</v>
      </c>
      <c r="K4" s="2" t="s">
        <v>22</v>
      </c>
      <c r="L4" s="4">
        <f>O4</f>
        <v>7.7945536613791502</v>
      </c>
      <c r="N4" s="18" t="s">
        <v>22</v>
      </c>
      <c r="O4" s="4">
        <f>O5*R18</f>
        <v>7.7945536613791502</v>
      </c>
      <c r="Q4" s="26" t="s">
        <v>28</v>
      </c>
      <c r="AA4" s="27"/>
    </row>
    <row r="5" spans="1:27" x14ac:dyDescent="0.4">
      <c r="A5" s="2" t="s">
        <v>19</v>
      </c>
      <c r="B5" s="70">
        <v>11.872</v>
      </c>
      <c r="D5" s="2" t="s">
        <v>3</v>
      </c>
      <c r="E5" s="5">
        <f>O10</f>
        <v>4.9963152245224705E-2</v>
      </c>
      <c r="K5" s="2" t="s">
        <v>23</v>
      </c>
      <c r="L5" s="4">
        <f>O5</f>
        <v>2.6422215801285254</v>
      </c>
      <c r="N5" s="12" t="s">
        <v>23</v>
      </c>
      <c r="O5" s="4">
        <v>2.6422215801285254</v>
      </c>
      <c r="P5" t="s">
        <v>50</v>
      </c>
      <c r="Q5" s="28" t="s">
        <v>29</v>
      </c>
      <c r="R5" s="29">
        <f>L10</f>
        <v>2.5606268511174526</v>
      </c>
      <c r="S5" s="29">
        <f>L4</f>
        <v>7.7945536613791502</v>
      </c>
      <c r="T5" s="29">
        <f>L5</f>
        <v>2.6422215801285254</v>
      </c>
      <c r="U5" s="29">
        <f>L6</f>
        <v>0.18069716297946126</v>
      </c>
      <c r="V5" s="29">
        <f>L7</f>
        <v>1.7366427360108787</v>
      </c>
      <c r="W5" s="30">
        <f>$L$10*SQRT(5)</f>
        <v>5.7257357041098578</v>
      </c>
      <c r="X5" s="30">
        <f>$L$10*SQRT(6)</f>
        <v>6.2722292069073875</v>
      </c>
      <c r="Y5" s="31" t="s">
        <v>114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71">
        <v>0.83099999999999996</v>
      </c>
      <c r="D6" s="2" t="s">
        <v>13</v>
      </c>
      <c r="E6" s="1">
        <v>12</v>
      </c>
      <c r="F6" t="s">
        <v>275</v>
      </c>
      <c r="K6" s="2" t="s">
        <v>26</v>
      </c>
      <c r="L6" s="4">
        <f>O6</f>
        <v>0.18069716297946126</v>
      </c>
      <c r="N6" s="12" t="s">
        <v>26</v>
      </c>
      <c r="O6" s="4">
        <v>0.18069716297946126</v>
      </c>
      <c r="P6" t="s">
        <v>50</v>
      </c>
    </row>
    <row r="7" spans="1:27" x14ac:dyDescent="0.4">
      <c r="A7" s="64" t="s">
        <v>1</v>
      </c>
      <c r="B7" s="71">
        <v>3.7810000000000001</v>
      </c>
      <c r="C7" t="s">
        <v>263</v>
      </c>
      <c r="D7" s="2" t="s">
        <v>31</v>
      </c>
      <c r="E7" s="1">
        <v>4</v>
      </c>
      <c r="F7" t="s">
        <v>276</v>
      </c>
      <c r="K7" s="2" t="s">
        <v>27</v>
      </c>
      <c r="L7" s="4">
        <f>O7</f>
        <v>1.7366427360108787</v>
      </c>
      <c r="N7" s="12" t="s">
        <v>27</v>
      </c>
      <c r="O7" s="4">
        <v>1.7366427360108787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277</v>
      </c>
      <c r="N8" s="1"/>
      <c r="Q8" s="26" t="s">
        <v>264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275</v>
      </c>
      <c r="N9" s="3" t="s">
        <v>70</v>
      </c>
      <c r="O9" s="1">
        <f>O4/O5</f>
        <v>2.95</v>
      </c>
      <c r="Q9" s="28" t="s">
        <v>29</v>
      </c>
      <c r="R9" s="29">
        <f>L10</f>
        <v>2.5606268511174526</v>
      </c>
      <c r="S9" s="29">
        <f>O4</f>
        <v>7.7945536613791502</v>
      </c>
      <c r="T9" s="29">
        <f>O5</f>
        <v>2.6422215801285254</v>
      </c>
      <c r="U9" s="29">
        <f>O6</f>
        <v>0.18069716297946126</v>
      </c>
      <c r="V9" s="29">
        <f>O7</f>
        <v>1.7366427360108787</v>
      </c>
      <c r="W9" s="30">
        <f>$L$10*SQRT(5)</f>
        <v>5.7257357041098578</v>
      </c>
      <c r="X9" s="30">
        <f>$L$10*SQRT(6)</f>
        <v>6.2722292069073875</v>
      </c>
      <c r="Y9" s="31" t="s">
        <v>114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2.5606268511174526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3.6212732210270135</v>
      </c>
      <c r="D11" s="3" t="s">
        <v>8</v>
      </c>
      <c r="E11" s="4">
        <f>$B$11/$E$8</f>
        <v>2.5606268511174526</v>
      </c>
      <c r="F11" t="s">
        <v>278</v>
      </c>
      <c r="N11" s="65" t="s">
        <v>265</v>
      </c>
      <c r="O11" s="20">
        <f>G119</f>
        <v>3.1108161494296223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3.9857269080671704</v>
      </c>
      <c r="D12" s="3" t="s">
        <v>2</v>
      </c>
      <c r="E12" s="4">
        <f>(9*$B$6*$B$5/(-$B$4))^(1/2)</f>
        <v>4.6540833472638505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-3.4563436825682858E-2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-4.0991999999999997</v>
      </c>
    </row>
    <row r="16" spans="1:27" x14ac:dyDescent="0.4">
      <c r="D16" s="3" t="s">
        <v>9</v>
      </c>
      <c r="E16" s="4">
        <f>$E$15*$E$6</f>
        <v>-49.190399999999997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0.15972557556104455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2.0104375528052829</v>
      </c>
      <c r="H19" s="10">
        <f>-(-$B$4)*(1+D19+$E$5*D19^3)*EXP(-D19)</f>
        <v>0.55672845710390828</v>
      </c>
      <c r="I19">
        <f>H19*$E$6</f>
        <v>6.6807414852468998</v>
      </c>
      <c r="K19">
        <f>$L$9*$L$6*EXP(-$L$4*(G19/$L$10-1))+6*$L$6*EXP(-$L$4*(SQRT(2)*G19/$L$10-1))+24*$L$6*EXP(-$L$4*(SQRT(3)*G19/$L$10-1))+12*$L$6*EXP(-$L$4*(SQRT(4)*G19/$L$10-1))+24*$L$6*EXP(-$L$4*(SQRT(5)*G19/$L$10-1))-SQRT($L$9*$L$7^2*EXP(-2*$L$5*(G19/$L$10-1))+6*$L$7^2*EXP(-2*$L$5*(SQRT(2)*G19/$L$10-1))+24*$L$7^2*EXP(-2*$L$5*(SQRT(3)*G19/$L$10-1))+12*$L$7^2*EXP(-2*$L$5*(SQRT(4)*G19/$L$10-1))+24*$L$7^2*EXP(-2*$L$5*(SQRT(5)*G19/$L$10-1)))</f>
        <v>0.64201081286735118</v>
      </c>
      <c r="M19">
        <f>$L$9*$O$6*EXP(-$O$4*(G19/$L$10-1))+6*$O$6*EXP(-$O$4*(SQRT(2)*G19/$L$10-1))+24*$O$6*EXP(-$O$4*(SQRT(3)*G19/$L$10-1))+12*$O$6*EXP(-$O$4*(SQRT(4)*G19/$L$10-1))+24*$O$6*EXP(-$O$4*(SQRT(5)*G19/$L$10-1))-SQRT($L$9*$O$7^2*EXP(-2*$O$5*(G19/$L$10-1))+6*$O$7^2*EXP(-2*$O$5*(SQRT(2)*G19/$L$10-1))+24*$O$7^2*EXP(-2*$O$5*(SQRT(3)*G19/$L$10-1))+12*$O$7^2*EXP(-2*$O$5*(SQRT(4)*G19/$L$10-1))+24*$O$7^2*EXP(-2*$O$5*(SQRT(5)*G19/$L$10-1)))</f>
        <v>0.64201081286735118</v>
      </c>
      <c r="N19" s="13">
        <f>(M19-H19)^2*O19</f>
        <v>7.273080204562442E-3</v>
      </c>
      <c r="O19" s="13">
        <v>1</v>
      </c>
      <c r="P19" s="14">
        <f>SUMSQ(N26:N295)</f>
        <v>2.7051746087183019E-6</v>
      </c>
      <c r="Q19" s="1" t="s">
        <v>65</v>
      </c>
      <c r="R19" s="19">
        <f>O4/(O4-O5)*-B4/SQRT(L9)</f>
        <v>1.7901766562085217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2.0214413387715262</v>
      </c>
      <c r="H20" s="10">
        <f>-(-$B$4)*(1+D20+$E$5*D20^3)*EXP(-D20)</f>
        <v>0.29516992456239821</v>
      </c>
      <c r="I20">
        <f t="shared" ref="I20:I83" si="2">H20*$E$6</f>
        <v>3.5420390947487785</v>
      </c>
      <c r="K20">
        <f t="shared" ref="K20:K83" si="3">$L$9*$L$6*EXP(-$L$4*(G20/$L$10-1))+6*$L$6*EXP(-$L$4*(SQRT(2)*G20/$L$10-1))+24*$L$6*EXP(-$L$4*(SQRT(3)*G20/$L$10-1))+12*$L$6*EXP(-$L$4*(SQRT(4)*G20/$L$10-1))+24*$L$6*EXP(-$L$4*(SQRT(5)*G20/$L$10-1))-SQRT($L$9*$L$7^2*EXP(-2*$L$5*(G20/$L$10-1))+6*$L$7^2*EXP(-2*$L$5*(SQRT(2)*G20/$L$10-1))+24*$L$7^2*EXP(-2*$L$5*(SQRT(3)*G20/$L$10-1))+12*$L$7^2*EXP(-2*$L$5*(SQRT(4)*G20/$L$10-1))+24*$L$7^2*EXP(-2*$L$5*(SQRT(5)*G20/$L$10-1)))</f>
        <v>0.36901146336873936</v>
      </c>
      <c r="M20">
        <f t="shared" ref="M20:M83" si="4">$L$9*$O$6*EXP(-$O$4*(G20/$L$10-1))+6*$O$6*EXP(-$O$4*(SQRT(2)*G20/$L$10-1))+24*$O$6*EXP(-$O$4*(SQRT(3)*G20/$L$10-1))+12*$O$6*EXP(-$O$4*(SQRT(4)*G20/$L$10-1))+24*$O$6*EXP(-$O$4*(SQRT(5)*G20/$L$10-1))-SQRT($L$9*$O$7^2*EXP(-2*$O$5*(G20/$L$10-1))+6*$O$7^2*EXP(-2*$O$5*(SQRT(2)*G20/$L$10-1))+24*$O$7^2*EXP(-2*$O$5*(SQRT(3)*G20/$L$10-1))+12*$O$7^2*EXP(-2*$O$5*(SQRT(4)*G20/$L$10-1))+24*$O$7^2*EXP(-2*$O$5*(SQRT(5)*G20/$L$10-1)))</f>
        <v>0.36901146336873936</v>
      </c>
      <c r="N20" s="13">
        <f t="shared" ref="N20:N83" si="5">(M20-H20)^2*O20</f>
        <v>5.4525728532883854E-3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2.0324451247377695</v>
      </c>
      <c r="H21" s="10">
        <f t="shared" ref="H21:H84" si="6">-(-$B$4)*(1+D21+$E$5*D21^3)*EXP(-D21)</f>
        <v>4.5009596880720835E-2</v>
      </c>
      <c r="I21">
        <f t="shared" si="2"/>
        <v>0.54011516256865</v>
      </c>
      <c r="K21">
        <f t="shared" si="3"/>
        <v>0.10850955948943941</v>
      </c>
      <c r="M21">
        <f t="shared" si="4"/>
        <v>0.10850955948943941</v>
      </c>
      <c r="N21" s="13">
        <f t="shared" si="5"/>
        <v>4.0322452513086565E-3</v>
      </c>
      <c r="O21" s="13">
        <v>1</v>
      </c>
      <c r="Q21" s="16" t="s">
        <v>57</v>
      </c>
      <c r="R21" s="19">
        <f>(O7/O6)/(O4/O5)</f>
        <v>3.2578953824081709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-0.20620623272958349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2.0434489107040128</v>
      </c>
      <c r="H22" s="10">
        <f t="shared" si="6"/>
        <v>-0.19415144838317205</v>
      </c>
      <c r="I22">
        <f t="shared" si="2"/>
        <v>-2.3298173805980644</v>
      </c>
      <c r="K22">
        <f t="shared" si="3"/>
        <v>-0.13997890969377202</v>
      </c>
      <c r="M22">
        <f t="shared" si="4"/>
        <v>-0.13997890969377202</v>
      </c>
      <c r="N22" s="13">
        <f t="shared" si="5"/>
        <v>2.934663948054543E-3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2.0544526966702565</v>
      </c>
      <c r="H23" s="10">
        <f t="shared" si="6"/>
        <v>-0.42269931448088843</v>
      </c>
      <c r="I23">
        <f t="shared" si="2"/>
        <v>-5.0723917737706614</v>
      </c>
      <c r="K23">
        <f t="shared" si="3"/>
        <v>-0.3769194648680454</v>
      </c>
      <c r="M23">
        <f t="shared" si="4"/>
        <v>-0.3769194648680454</v>
      </c>
      <c r="N23" s="13">
        <f t="shared" si="5"/>
        <v>2.0957946305745247E-3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2.0654564826364998</v>
      </c>
      <c r="H24" s="10">
        <f t="shared" si="6"/>
        <v>-0.64100767610380749</v>
      </c>
      <c r="I24">
        <f t="shared" si="2"/>
        <v>-7.6920921132456899</v>
      </c>
      <c r="K24">
        <f t="shared" si="3"/>
        <v>-0.60275986932508374</v>
      </c>
      <c r="M24">
        <f t="shared" si="4"/>
        <v>-0.60275986932508374</v>
      </c>
      <c r="N24" s="13">
        <f t="shared" si="5"/>
        <v>1.4628947233825862E-3</v>
      </c>
      <c r="O24" s="13">
        <v>1</v>
      </c>
      <c r="Q24" s="17" t="s">
        <v>61</v>
      </c>
      <c r="R24" s="19">
        <f>O5/(O4-O5)*-B4/L9</f>
        <v>0.17517948717948717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2.0764602686027431</v>
      </c>
      <c r="H25" s="10">
        <f t="shared" si="6"/>
        <v>-0.84943815859460836</v>
      </c>
      <c r="I25">
        <f t="shared" si="2"/>
        <v>-10.193257903135301</v>
      </c>
      <c r="K25">
        <f t="shared" si="3"/>
        <v>-0.81793083089800511</v>
      </c>
      <c r="M25">
        <f t="shared" si="4"/>
        <v>-0.81793083089800511</v>
      </c>
      <c r="N25" s="13">
        <f t="shared" si="5"/>
        <v>9.9271169858114222E-4</v>
      </c>
      <c r="O25" s="13">
        <v>1</v>
      </c>
      <c r="Q25" s="17" t="s">
        <v>62</v>
      </c>
      <c r="R25" s="19">
        <f>O4/(O4-O5)*-B4/SQRT(L9)</f>
        <v>1.7901766562085217</v>
      </c>
      <c r="V25" s="2" t="s">
        <v>106</v>
      </c>
      <c r="W25" s="1">
        <f>(-B4/(12*PI()*B6*W26))^(1/2)</f>
        <v>0.30463088097841085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2.0874640545689864</v>
      </c>
      <c r="H26" s="10">
        <f t="shared" si="6"/>
        <v>-1.048340706062362</v>
      </c>
      <c r="I26">
        <f t="shared" si="2"/>
        <v>-12.580088472748344</v>
      </c>
      <c r="K26">
        <f t="shared" si="3"/>
        <v>-1.0228466743987159</v>
      </c>
      <c r="M26">
        <f t="shared" si="4"/>
        <v>-1.0228466743987159</v>
      </c>
      <c r="N26" s="13">
        <f t="shared" si="5"/>
        <v>6.4994565046698764E-4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2.0984678405352297</v>
      </c>
      <c r="H27" s="10">
        <f t="shared" si="6"/>
        <v>-1.2380539387145699</v>
      </c>
      <c r="I27">
        <f t="shared" si="2"/>
        <v>-14.856647264574839</v>
      </c>
      <c r="K27">
        <f t="shared" si="3"/>
        <v>-1.2179059858914147</v>
      </c>
      <c r="M27">
        <f t="shared" si="4"/>
        <v>-1.2179059858914147</v>
      </c>
      <c r="N27" s="13">
        <f t="shared" si="5"/>
        <v>4.059400029640868E-4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3.7810000000000001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2.1094716265014735</v>
      </c>
      <c r="H28" s="10">
        <f t="shared" si="6"/>
        <v>-1.4189054997109769</v>
      </c>
      <c r="I28">
        <f t="shared" si="2"/>
        <v>-17.026865996531722</v>
      </c>
      <c r="K28">
        <f t="shared" si="3"/>
        <v>-1.4034922300725832</v>
      </c>
      <c r="M28">
        <f t="shared" si="4"/>
        <v>-1.4034922300725832</v>
      </c>
      <c r="N28" s="13">
        <f t="shared" si="5"/>
        <v>2.375688809458301E-4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1.802507404257363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2.1204754124677168</v>
      </c>
      <c r="H29" s="10">
        <f t="shared" si="6"/>
        <v>-1.5912123918356158</v>
      </c>
      <c r="I29">
        <f t="shared" si="2"/>
        <v>-19.094548702027389</v>
      </c>
      <c r="K29">
        <f t="shared" si="3"/>
        <v>-1.5799743419655599</v>
      </c>
      <c r="M29">
        <f t="shared" si="4"/>
        <v>-1.5799743419655599</v>
      </c>
      <c r="N29" s="13">
        <f t="shared" si="5"/>
        <v>1.2629376488186442E-4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2.1314791984339601</v>
      </c>
      <c r="H30" s="10">
        <f t="shared" si="6"/>
        <v>-1.7552813042754254</v>
      </c>
      <c r="I30">
        <f t="shared" si="2"/>
        <v>-21.063375651305105</v>
      </c>
      <c r="K30">
        <f t="shared" si="3"/>
        <v>-1.7477072940797562</v>
      </c>
      <c r="M30">
        <f t="shared" si="4"/>
        <v>-1.7477072940797562</v>
      </c>
      <c r="N30" s="13">
        <f t="shared" si="5"/>
        <v>5.73656304441005E-5</v>
      </c>
      <c r="O30" s="13">
        <v>1</v>
      </c>
      <c r="V30" s="22" t="s">
        <v>22</v>
      </c>
      <c r="W30" s="1">
        <f>1/(O5*W25^2)</f>
        <v>4.0783351442783022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2.1424829844002033</v>
      </c>
      <c r="H31" s="10">
        <f t="shared" si="6"/>
        <v>-1.9114089297858368</v>
      </c>
      <c r="I31">
        <f t="shared" si="2"/>
        <v>-22.936907157430042</v>
      </c>
      <c r="K31">
        <f t="shared" si="3"/>
        <v>-1.9070326401284703</v>
      </c>
      <c r="M31">
        <f t="shared" si="4"/>
        <v>-1.9070326401284703</v>
      </c>
      <c r="N31" s="13">
        <f t="shared" si="5"/>
        <v>1.9151911165172755E-5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2.1534867703664471</v>
      </c>
      <c r="H32" s="10">
        <f t="shared" si="6"/>
        <v>-2.0598822725160661</v>
      </c>
      <c r="I32">
        <f t="shared" si="2"/>
        <v>-24.718587270192792</v>
      </c>
      <c r="K32">
        <f t="shared" si="3"/>
        <v>-2.0582790363467849</v>
      </c>
      <c r="M32">
        <f t="shared" si="4"/>
        <v>-2.0582790363467849</v>
      </c>
      <c r="N32" s="13">
        <f t="shared" si="5"/>
        <v>2.5703662144916603E-6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2.1644905563326899</v>
      </c>
      <c r="H33" s="10">
        <f t="shared" si="6"/>
        <v>-2.2009789467593057</v>
      </c>
      <c r="I33">
        <f t="shared" si="2"/>
        <v>-26.411747361111669</v>
      </c>
      <c r="K33">
        <f t="shared" si="3"/>
        <v>-2.201762741401148</v>
      </c>
      <c r="M33">
        <f t="shared" si="4"/>
        <v>-2.201762741401148</v>
      </c>
      <c r="N33" s="13">
        <f t="shared" si="5"/>
        <v>6.1433404058070854E-7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2.1754943422989337</v>
      </c>
      <c r="H34" s="10">
        <f t="shared" si="6"/>
        <v>-2.3349674668857476</v>
      </c>
      <c r="I34">
        <f t="shared" si="2"/>
        <v>-28.019609602628972</v>
      </c>
      <c r="K34">
        <f t="shared" si="3"/>
        <v>-2.3377880958347204</v>
      </c>
      <c r="M34">
        <f t="shared" si="4"/>
        <v>-2.3377880958347204</v>
      </c>
      <c r="N34" s="13">
        <f t="shared" si="5"/>
        <v>7.9559476677829809E-6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2.186498128265177</v>
      </c>
      <c r="H35" s="10">
        <f t="shared" si="6"/>
        <v>-2.4621075287092404</v>
      </c>
      <c r="I35">
        <f t="shared" si="2"/>
        <v>-29.545290344510885</v>
      </c>
      <c r="K35">
        <f t="shared" si="3"/>
        <v>-2.4666479819475136</v>
      </c>
      <c r="M35">
        <f t="shared" si="4"/>
        <v>-2.4666479819475136</v>
      </c>
      <c r="N35" s="13">
        <f t="shared" si="5"/>
        <v>2.0615715608944892E-5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2.1975019142314207</v>
      </c>
      <c r="H36" s="10">
        <f t="shared" si="6"/>
        <v>-2.582650282531505</v>
      </c>
      <c r="I36">
        <f t="shared" si="2"/>
        <v>-30.99180339037806</v>
      </c>
      <c r="K36">
        <f t="shared" si="3"/>
        <v>-2.5886242649680185</v>
      </c>
      <c r="M36">
        <f t="shared" si="4"/>
        <v>-2.5886242649680185</v>
      </c>
      <c r="N36" s="13">
        <f t="shared" si="5"/>
        <v>3.5688466151771542E-5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2.208505700197664</v>
      </c>
      <c r="H37" s="10">
        <f t="shared" si="6"/>
        <v>-2.6968385981010505</v>
      </c>
      <c r="I37">
        <f t="shared" si="2"/>
        <v>-32.362063177212605</v>
      </c>
      <c r="K37">
        <f t="shared" si="3"/>
        <v>-2.703988216332184</v>
      </c>
      <c r="M37">
        <f t="shared" si="4"/>
        <v>-2.703988216332184</v>
      </c>
      <c r="N37" s="13">
        <f t="shared" si="5"/>
        <v>5.1117040850956087E-5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2.2195094861639073</v>
      </c>
      <c r="H38" s="10">
        <f t="shared" si="6"/>
        <v>-2.8049073217174696</v>
      </c>
      <c r="I38">
        <f t="shared" si="2"/>
        <v>-33.658887860609639</v>
      </c>
      <c r="K38">
        <f t="shared" si="3"/>
        <v>-2.8130009198474522</v>
      </c>
      <c r="M38">
        <f t="shared" si="4"/>
        <v>-2.8130009198474522</v>
      </c>
      <c r="N38" s="13">
        <f t="shared" si="5"/>
        <v>6.5506330689657196E-5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2.2305132721301506</v>
      </c>
      <c r="H39" s="10">
        <f t="shared" si="6"/>
        <v>-2.9070835257053371</v>
      </c>
      <c r="I39">
        <f t="shared" si="2"/>
        <v>-34.885002308464045</v>
      </c>
      <c r="K39">
        <f t="shared" si="3"/>
        <v>-2.915913661482886</v>
      </c>
      <c r="M39">
        <f t="shared" si="4"/>
        <v>-2.915913661482886</v>
      </c>
      <c r="N39" s="13">
        <f t="shared" si="5"/>
        <v>7.7971297849948687E-5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2.2415170580963939</v>
      </c>
      <c r="H40" s="10">
        <f t="shared" si="6"/>
        <v>-3.0035867504757934</v>
      </c>
      <c r="I40">
        <f t="shared" si="2"/>
        <v>-36.043041005709519</v>
      </c>
      <c r="K40">
        <f t="shared" si="3"/>
        <v>-3.0129683034919434</v>
      </c>
      <c r="M40">
        <f t="shared" si="4"/>
        <v>-3.0129683034919434</v>
      </c>
      <c r="N40" s="13">
        <f t="shared" si="5"/>
        <v>8.8013536994834435E-5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2.2525208440626372</v>
      </c>
      <c r="H41" s="10">
        <f t="shared" si="6"/>
        <v>-3.094629239387837</v>
      </c>
      <c r="I41">
        <f t="shared" si="2"/>
        <v>-37.135550872654044</v>
      </c>
      <c r="K41">
        <f t="shared" si="3"/>
        <v>-3.1043976435414908</v>
      </c>
      <c r="M41">
        <f t="shared" si="4"/>
        <v>-3.1043976435414908</v>
      </c>
      <c r="N41" s="13">
        <f t="shared" si="5"/>
        <v>9.5421719709122289E-5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2.2635246300288809</v>
      </c>
      <c r="H42" s="10">
        <f t="shared" si="6"/>
        <v>-3.1804161666154918</v>
      </c>
      <c r="I42">
        <f t="shared" si="2"/>
        <v>-38.164993999385899</v>
      </c>
      <c r="K42">
        <f t="shared" si="3"/>
        <v>-3.1904257594894316</v>
      </c>
      <c r="M42">
        <f t="shared" si="4"/>
        <v>-3.1904257594894316</v>
      </c>
      <c r="N42" s="13">
        <f t="shared" si="5"/>
        <v>1.0019194950202795E-4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2.2745284159951242</v>
      </c>
      <c r="H43" s="10">
        <f t="shared" si="6"/>
        <v>-3.2611458582212927</v>
      </c>
      <c r="I43">
        <f t="shared" si="2"/>
        <v>-39.133750298655514</v>
      </c>
      <c r="K43">
        <f t="shared" si="3"/>
        <v>-3.2712683404235783</v>
      </c>
      <c r="M43">
        <f t="shared" si="4"/>
        <v>-3.2712683404235783</v>
      </c>
      <c r="N43" s="13">
        <f t="shared" si="5"/>
        <v>1.0246464593558916E-4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2.2855322019613675</v>
      </c>
      <c r="H44" s="10">
        <f t="shared" si="6"/>
        <v>-3.3370100066309791</v>
      </c>
      <c r="I44">
        <f t="shared" si="2"/>
        <v>-40.044120079571748</v>
      </c>
      <c r="K44">
        <f t="shared" si="3"/>
        <v>-3.3471330045463494</v>
      </c>
      <c r="M44">
        <f t="shared" si="4"/>
        <v>-3.3471330045463494</v>
      </c>
      <c r="N44" s="13">
        <f t="shared" si="5"/>
        <v>1.0247508679459148E-4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2.2965359879276113</v>
      </c>
      <c r="H45" s="10">
        <f t="shared" si="6"/>
        <v>-3.408193878698881</v>
      </c>
      <c r="I45">
        <f t="shared" si="2"/>
        <v>-40.89832654438657</v>
      </c>
      <c r="K45">
        <f t="shared" si="3"/>
        <v>-3.4182196044628794</v>
      </c>
      <c r="M45">
        <f t="shared" si="4"/>
        <v>-3.4182196044628794</v>
      </c>
      <c r="N45" s="13">
        <f t="shared" si="5"/>
        <v>1.0051517709490142E-4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2.3075397738938541</v>
      </c>
      <c r="H46" s="10">
        <f t="shared" si="6"/>
        <v>-3.4748765175482181</v>
      </c>
      <c r="I46">
        <f t="shared" si="2"/>
        <v>-41.698518210578619</v>
      </c>
      <c r="K46">
        <f t="shared" si="3"/>
        <v>-3.4847205204047906</v>
      </c>
      <c r="M46">
        <f t="shared" si="4"/>
        <v>-3.4847205204047906</v>
      </c>
      <c r="N46" s="13">
        <f t="shared" si="5"/>
        <v>9.6904392240207497E-5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2.3185435598600979</v>
      </c>
      <c r="H47" s="10">
        <f t="shared" si="6"/>
        <v>-3.5372309383654006</v>
      </c>
      <c r="I47">
        <f t="shared" si="2"/>
        <v>-42.446771260384807</v>
      </c>
      <c r="K47">
        <f t="shared" si="3"/>
        <v>-3.5468209418976233</v>
      </c>
      <c r="M47">
        <f t="shared" si="4"/>
        <v>-3.5468209418976233</v>
      </c>
      <c r="N47" s="13">
        <f t="shared" si="5"/>
        <v>9.1968167748044321E-5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2.329547345826342</v>
      </c>
      <c r="H48" s="10">
        <f t="shared" si="6"/>
        <v>-3.5954243183224581</v>
      </c>
      <c r="I48">
        <f t="shared" si="2"/>
        <v>-43.145091819869499</v>
      </c>
      <c r="K48">
        <f t="shared" si="3"/>
        <v>-3.6046991383567901</v>
      </c>
      <c r="M48">
        <f t="shared" si="4"/>
        <v>-3.6046991383567901</v>
      </c>
      <c r="N48" s="13">
        <f t="shared" si="5"/>
        <v>8.6022286669246213E-5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2.3405511317925853</v>
      </c>
      <c r="H49" s="10">
        <f t="shared" si="6"/>
        <v>-3.649618180796848</v>
      </c>
      <c r="I49">
        <f t="shared" si="2"/>
        <v>-43.795418169562176</v>
      </c>
      <c r="K49">
        <f t="shared" si="3"/>
        <v>-3.6585267190752031</v>
      </c>
      <c r="M49">
        <f t="shared" si="4"/>
        <v>-3.6585267190752031</v>
      </c>
      <c r="N49" s="13">
        <f t="shared" si="5"/>
        <v>7.9362054256918731E-5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2.3515549177588286</v>
      </c>
      <c r="H50" s="10">
        <f t="shared" si="6"/>
        <v>-3.6999685740532313</v>
      </c>
      <c r="I50">
        <f t="shared" si="2"/>
        <v>-44.399622888638774</v>
      </c>
      <c r="K50">
        <f t="shared" si="3"/>
        <v>-3.7084688830446977</v>
      </c>
      <c r="M50">
        <f t="shared" si="4"/>
        <v>-3.7084688830446977</v>
      </c>
      <c r="N50" s="13">
        <f t="shared" si="5"/>
        <v>7.2255252950403941E-5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2.3625587037250719</v>
      </c>
      <c r="H51" s="10">
        <f t="shared" si="6"/>
        <v>-3.7466262445471186</v>
      </c>
      <c r="I51">
        <f t="shared" si="2"/>
        <v>-44.959514934565419</v>
      </c>
      <c r="K51">
        <f t="shared" si="3"/>
        <v>-3.7546846590335914</v>
      </c>
      <c r="M51">
        <f t="shared" si="4"/>
        <v>-3.7546846590335914</v>
      </c>
      <c r="N51" s="13">
        <f t="shared" si="5"/>
        <v>6.493804403579501E-5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2.3735624896913152</v>
      </c>
      <c r="H52" s="10">
        <f t="shared" si="6"/>
        <v>-3.7897368050059415</v>
      </c>
      <c r="I52">
        <f t="shared" si="2"/>
        <v>-45.476841660071301</v>
      </c>
      <c r="K52">
        <f t="shared" si="3"/>
        <v>-3.7973271363239625</v>
      </c>
      <c r="M52">
        <f t="shared" si="4"/>
        <v>-3.7973271363239625</v>
      </c>
      <c r="N52" s="13">
        <f t="shared" si="5"/>
        <v>5.7613129517330473E-5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2.384566275657559</v>
      </c>
      <c r="H53" s="10">
        <f t="shared" si="6"/>
        <v>-3.8294408974386633</v>
      </c>
      <c r="I53">
        <f t="shared" si="2"/>
        <v>-45.953290769263958</v>
      </c>
      <c r="K53">
        <f t="shared" si="3"/>
        <v>-3.8365436864941045</v>
      </c>
      <c r="M53">
        <f t="shared" si="4"/>
        <v>-3.8365436864941045</v>
      </c>
      <c r="N53" s="13">
        <f t="shared" si="5"/>
        <v>5.0449612366094584E-5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2.3955700616238023</v>
      </c>
      <c r="H54" s="10">
        <f t="shared" si="6"/>
        <v>-3.8658743512208811</v>
      </c>
      <c r="I54">
        <f t="shared" si="2"/>
        <v>-46.390492214650571</v>
      </c>
      <c r="K54">
        <f t="shared" si="3"/>
        <v>-3.872476176614617</v>
      </c>
      <c r="M54">
        <f t="shared" si="4"/>
        <v>-3.872476176614617</v>
      </c>
      <c r="N54" s="13">
        <f t="shared" si="5"/>
        <v>4.3584098529375944E-5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2.4065738475900456</v>
      </c>
      <c r="H55" s="10">
        <f t="shared" si="6"/>
        <v>-3.8991683363982124</v>
      </c>
      <c r="I55">
        <f t="shared" si="2"/>
        <v>-46.79002003677855</v>
      </c>
      <c r="K55">
        <f t="shared" si="3"/>
        <v>-3.9052611742103003</v>
      </c>
      <c r="M55">
        <f t="shared" si="4"/>
        <v>-3.9052611742103003</v>
      </c>
      <c r="N55" s="13">
        <f t="shared" si="5"/>
        <v>3.7122672604408247E-5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2.4175776335562889</v>
      </c>
      <c r="H56" s="10">
        <f t="shared" si="6"/>
        <v>-3.9294495123468094</v>
      </c>
      <c r="I56">
        <f t="shared" si="2"/>
        <v>-47.153394148161709</v>
      </c>
      <c r="K56">
        <f t="shared" si="3"/>
        <v>-3.9350301443244828</v>
      </c>
      <c r="M56">
        <f t="shared" si="4"/>
        <v>-3.9350301443244828</v>
      </c>
      <c r="N56" s="13">
        <f t="shared" si="5"/>
        <v>3.1143453270231424E-5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2.4285814195225326</v>
      </c>
      <c r="H57" s="10">
        <f t="shared" si="6"/>
        <v>-3.9568401719258932</v>
      </c>
      <c r="I57">
        <f t="shared" si="2"/>
        <v>-47.482082063110717</v>
      </c>
      <c r="K57">
        <f t="shared" si="3"/>
        <v>-3.9619096390076565</v>
      </c>
      <c r="M57">
        <f t="shared" si="4"/>
        <v>-3.9619096390076565</v>
      </c>
      <c r="N57" s="13">
        <f t="shared" si="5"/>
        <v>2.5699496493081273E-5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2.4395852054887759</v>
      </c>
      <c r="H58" s="10">
        <f t="shared" si="6"/>
        <v>-3.9814583812534794</v>
      </c>
      <c r="I58">
        <f t="shared" si="2"/>
        <v>-47.777500575041756</v>
      </c>
      <c r="K58">
        <f t="shared" si="3"/>
        <v>-3.9860214795382478</v>
      </c>
      <c r="M58">
        <f t="shared" si="4"/>
        <v>-3.9860214795382478</v>
      </c>
      <c r="N58" s="13">
        <f t="shared" si="5"/>
        <v>2.0821865956456484E-5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2.4505889914550192</v>
      </c>
      <c r="H59" s="10">
        <f t="shared" si="6"/>
        <v>-4.0034181152327344</v>
      </c>
      <c r="I59">
        <f t="shared" si="2"/>
        <v>-48.041017382792816</v>
      </c>
      <c r="K59">
        <f t="shared" si="3"/>
        <v>-4.0074829316699097</v>
      </c>
      <c r="M59">
        <f t="shared" si="4"/>
        <v>-4.0074829316699097</v>
      </c>
      <c r="N59" s="13">
        <f t="shared" si="5"/>
        <v>1.652273266793023E-5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2.4615927774212625</v>
      </c>
      <c r="H60" s="10">
        <f t="shared" si="6"/>
        <v>-4.0228293889528413</v>
      </c>
      <c r="I60">
        <f t="shared" si="2"/>
        <v>-48.273952667434095</v>
      </c>
      <c r="K60">
        <f t="shared" si="3"/>
        <v>-4.0264068741869714</v>
      </c>
      <c r="M60">
        <f t="shared" si="4"/>
        <v>-4.0264068741869714</v>
      </c>
      <c r="N60" s="13">
        <f t="shared" si="5"/>
        <v>1.2798400600419262E-5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2.4725965633875062</v>
      </c>
      <c r="H61" s="10">
        <f t="shared" si="6"/>
        <v>-4.0397983850847643</v>
      </c>
      <c r="I61">
        <f t="shared" si="2"/>
        <v>-48.477580621017168</v>
      </c>
      <c r="K61">
        <f t="shared" si="3"/>
        <v>-4.0429019610374688</v>
      </c>
      <c r="M61">
        <f t="shared" si="4"/>
        <v>-4.0429019610374688</v>
      </c>
      <c r="N61" s="13">
        <f t="shared" si="5"/>
        <v>9.6321836942056192E-6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2.4836003493537495</v>
      </c>
      <c r="H62" s="10">
        <f t="shared" si="6"/>
        <v>-4.0544275773889265</v>
      </c>
      <c r="I62">
        <f t="shared" si="2"/>
        <v>-48.653130928667117</v>
      </c>
      <c r="K62">
        <f t="shared" si="3"/>
        <v>-4.0570727773016024</v>
      </c>
      <c r="M62">
        <f t="shared" si="4"/>
        <v>-4.0570727773016024</v>
      </c>
      <c r="N62" s="13">
        <f t="shared" si="5"/>
        <v>6.9970825780209984E-6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2.4946041353199928</v>
      </c>
      <c r="H63" s="10">
        <f t="shared" si="6"/>
        <v>-4.0668158504484921</v>
      </c>
      <c r="I63">
        <f t="shared" si="2"/>
        <v>-48.801790205381906</v>
      </c>
      <c r="K63">
        <f t="shared" si="3"/>
        <v>-4.0690199892424062</v>
      </c>
      <c r="M63">
        <f t="shared" si="4"/>
        <v>-4.0690199892424062</v>
      </c>
      <c r="N63" s="13">
        <f t="shared" si="5"/>
        <v>4.8582278228367168E-6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2.5056079212862361</v>
      </c>
      <c r="H64" s="10">
        <f t="shared" si="6"/>
        <v>-4.0770586157387525</v>
      </c>
      <c r="I64">
        <f t="shared" si="2"/>
        <v>-48.924703388865026</v>
      </c>
      <c r="K64">
        <f t="shared" si="3"/>
        <v>-4.0788404886747553</v>
      </c>
      <c r="M64">
        <f t="shared" si="4"/>
        <v>-4.0788404886747553</v>
      </c>
      <c r="N64" s="13">
        <f t="shared" si="5"/>
        <v>3.1750711600594112E-6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2.5166117072524794</v>
      </c>
      <c r="H65" s="10">
        <f t="shared" si="6"/>
        <v>-4.0852479241400097</v>
      </c>
      <c r="I65">
        <f t="shared" si="2"/>
        <v>-49.022975089680116</v>
      </c>
      <c r="K65">
        <f t="shared" si="3"/>
        <v>-4.0866275318789267</v>
      </c>
      <c r="M65">
        <f t="shared" si="4"/>
        <v>-4.0866275318789267</v>
      </c>
      <c r="N65" s="13">
        <f t="shared" si="5"/>
        <v>1.9033175132796443E-6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2.5276154932187227</v>
      </c>
      <c r="H66" s="10">
        <f t="shared" si="6"/>
        <v>-4.091472574998285</v>
      </c>
      <c r="I66">
        <f t="shared" si="2"/>
        <v>-49.09767089997942</v>
      </c>
      <c r="K66">
        <f t="shared" si="3"/>
        <v>-4.0924708732751487</v>
      </c>
      <c r="M66">
        <f t="shared" si="4"/>
        <v>-4.0924708732751487</v>
      </c>
      <c r="N66" s="13">
        <f t="shared" si="5"/>
        <v>9.9659944958904696E-7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2.5386192791849664</v>
      </c>
      <c r="H67" s="10">
        <f t="shared" si="6"/>
        <v>-4.0958182218352581</v>
      </c>
      <c r="I67">
        <f t="shared" si="2"/>
        <v>-49.149818662023094</v>
      </c>
      <c r="K67">
        <f t="shared" si="3"/>
        <v>-4.0964568940665496</v>
      </c>
      <c r="M67">
        <f t="shared" si="4"/>
        <v>-4.0964568940665496</v>
      </c>
      <c r="N67" s="13">
        <f t="shared" si="5"/>
        <v>4.0790221902278312E-7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2.5496230651512097</v>
      </c>
      <c r="H68" s="10">
        <f t="shared" si="6"/>
        <v>-4.098367474805972</v>
      </c>
      <c r="I68">
        <f t="shared" si="2"/>
        <v>-49.180409697671664</v>
      </c>
      <c r="K68">
        <f t="shared" si="3"/>
        <v>-4.098668726049036</v>
      </c>
      <c r="M68">
        <f t="shared" si="4"/>
        <v>-4.098668726049036</v>
      </c>
      <c r="N68" s="13">
        <f t="shared" si="5"/>
        <v>9.0752311447614691E-4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2.5606268511174526</v>
      </c>
      <c r="H69" s="61">
        <f t="shared" si="6"/>
        <v>-4.0991999999999997</v>
      </c>
      <c r="I69" s="60">
        <f t="shared" si="2"/>
        <v>-49.190399999999997</v>
      </c>
      <c r="J69" s="60"/>
      <c r="K69">
        <f t="shared" si="3"/>
        <v>-4.0991863707783933</v>
      </c>
      <c r="M69">
        <f t="shared" si="4"/>
        <v>-4.0991863707783933</v>
      </c>
      <c r="N69" s="62">
        <f t="shared" si="5"/>
        <v>1.8575568159676639E-6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2.5716306370836959</v>
      </c>
      <c r="H70" s="10">
        <f t="shared" si="6"/>
        <v>-4.0983926156791499</v>
      </c>
      <c r="I70">
        <f t="shared" si="2"/>
        <v>-49.180711388149803</v>
      </c>
      <c r="K70">
        <f t="shared" si="3"/>
        <v>-4.0980868142768152</v>
      </c>
      <c r="M70">
        <f t="shared" si="4"/>
        <v>-4.0980868142768152</v>
      </c>
      <c r="N70" s="13">
        <f t="shared" si="5"/>
        <v>9.351449766987856E-4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2.5826344230499396</v>
      </c>
      <c r="H71" s="10">
        <f t="shared" si="6"/>
        <v>-4.0960193855420348</v>
      </c>
      <c r="I71">
        <f t="shared" si="2"/>
        <v>-49.152232626504414</v>
      </c>
      <c r="K71">
        <f t="shared" si="3"/>
        <v>-4.0954441374535513</v>
      </c>
      <c r="M71">
        <f t="shared" si="4"/>
        <v>-4.0954441374535513</v>
      </c>
      <c r="N71" s="13">
        <f t="shared" si="5"/>
        <v>3.3091036330395114E-7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2.5936382090161829</v>
      </c>
      <c r="H72" s="10">
        <f t="shared" si="6"/>
        <v>-4.0921517091033532</v>
      </c>
      <c r="I72">
        <f t="shared" si="2"/>
        <v>-49.105820509240239</v>
      </c>
      <c r="K72">
        <f t="shared" si="3"/>
        <v>-4.0913296224070015</v>
      </c>
      <c r="M72">
        <f t="shared" si="4"/>
        <v>-4.0913296224070015</v>
      </c>
      <c r="N72" s="13">
        <f t="shared" si="5"/>
        <v>6.7582653631854047E-7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2.6046419949824267</v>
      </c>
      <c r="H73" s="10">
        <f t="shared" si="6"/>
        <v>-4.0868584092731766</v>
      </c>
      <c r="I73">
        <f t="shared" si="2"/>
        <v>-49.042300911278119</v>
      </c>
      <c r="K73">
        <f t="shared" si="3"/>
        <v>-4.0858118547687088</v>
      </c>
      <c r="M73">
        <f t="shared" si="4"/>
        <v>-4.0858118547687088</v>
      </c>
      <c r="N73" s="13">
        <f t="shared" si="5"/>
        <v>1.0952763308217967E-6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2.6156457809486695</v>
      </c>
      <c r="H74" s="10">
        <f t="shared" si="6"/>
        <v>-4.0802058172191478</v>
      </c>
      <c r="I74">
        <f t="shared" si="2"/>
        <v>-48.96246980662977</v>
      </c>
      <c r="K74">
        <f t="shared" si="3"/>
        <v>-4.0789568222429988</v>
      </c>
      <c r="M74">
        <f t="shared" si="4"/>
        <v>-4.0789568222429988</v>
      </c>
      <c r="N74" s="13">
        <f t="shared" si="5"/>
        <v>1.5599884504452981E-6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2.6266495669149128</v>
      </c>
      <c r="H75" s="10">
        <f t="shared" si="6"/>
        <v>-4.0722578545920909</v>
      </c>
      <c r="I75">
        <f t="shared" si="2"/>
        <v>-48.867094255105087</v>
      </c>
      <c r="K75">
        <f t="shared" si="3"/>
        <v>-4.0708280094897145</v>
      </c>
      <c r="M75">
        <f t="shared" si="4"/>
        <v>-4.0708280094897145</v>
      </c>
      <c r="N75" s="13">
        <f t="shared" si="5"/>
        <v>2.0444570167898515E-6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2.6376533528811561</v>
      </c>
      <c r="H76" s="10">
        <f t="shared" si="6"/>
        <v>-4.0630761131932944</v>
      </c>
      <c r="I76">
        <f t="shared" si="2"/>
        <v>-48.756913358319537</v>
      </c>
      <c r="K76">
        <f t="shared" si="3"/>
        <v>-4.0614864894914451</v>
      </c>
      <c r="M76">
        <f t="shared" si="4"/>
        <v>-4.0614864894914451</v>
      </c>
      <c r="N76" s="13">
        <f t="shared" si="5"/>
        <v>2.5269035134812022E-6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2.6486571388473998</v>
      </c>
      <c r="H77" s="10">
        <f t="shared" si="6"/>
        <v>-4.0527199321594338</v>
      </c>
      <c r="I77">
        <f t="shared" si="2"/>
        <v>-48.632639185913206</v>
      </c>
      <c r="K77">
        <f t="shared" si="3"/>
        <v>-4.0509910115407637</v>
      </c>
      <c r="M77">
        <f t="shared" si="4"/>
        <v>-4.0509910115407637</v>
      </c>
      <c r="N77" s="13">
        <f t="shared" si="5"/>
        <v>2.9891665056627322E-6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2.6596609248136431</v>
      </c>
      <c r="H78" s="10">
        <f t="shared" si="6"/>
        <v>-4.0412464727389841</v>
      </c>
      <c r="I78">
        <f t="shared" si="2"/>
        <v>-48.494957672867812</v>
      </c>
      <c r="K78">
        <f t="shared" si="3"/>
        <v>-4.0393980859775871</v>
      </c>
      <c r="M78">
        <f t="shared" si="4"/>
        <v>-4.0393980859775871</v>
      </c>
      <c r="N78" s="13">
        <f t="shared" si="5"/>
        <v>3.4165336197076188E-6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2.6706647107798869</v>
      </c>
      <c r="H79" s="10">
        <f t="shared" si="6"/>
        <v>-4.0287107907318074</v>
      </c>
      <c r="I79">
        <f t="shared" si="2"/>
        <v>-48.344529488781689</v>
      </c>
      <c r="K79">
        <f t="shared" si="3"/>
        <v>-4.0267620658013215</v>
      </c>
      <c r="M79">
        <f t="shared" si="4"/>
        <v>-4.0267620658013215</v>
      </c>
      <c r="N79" s="13">
        <f t="shared" si="5"/>
        <v>3.7975288546973668E-6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2.6816684967461302</v>
      </c>
      <c r="H80" s="10">
        <f t="shared" si="6"/>
        <v>-4.0151659066616157</v>
      </c>
      <c r="I80">
        <f t="shared" si="2"/>
        <v>-48.181990879939391</v>
      </c>
      <c r="K80">
        <f t="shared" si="3"/>
        <v>-4.0131352252775319</v>
      </c>
      <c r="M80">
        <f t="shared" si="4"/>
        <v>-4.0131352252775319</v>
      </c>
      <c r="N80" s="13">
        <f t="shared" si="5"/>
        <v>4.1236668836644934E-6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2.6926722827123735</v>
      </c>
      <c r="H81" s="10">
        <f t="shared" si="6"/>
        <v>-4.0006628737489347</v>
      </c>
      <c r="I81">
        <f t="shared" si="2"/>
        <v>-48.007954484987216</v>
      </c>
      <c r="K81">
        <f t="shared" si="3"/>
        <v>-3.9985678356539189</v>
      </c>
      <c r="M81">
        <f t="shared" si="4"/>
        <v>-3.9985678356539189</v>
      </c>
      <c r="N81" s="13">
        <f t="shared" si="5"/>
        <v>4.3891846195672923E-6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2.7036760686786163</v>
      </c>
      <c r="H82" s="10">
        <f t="shared" si="6"/>
        <v>-3.9852508437503205</v>
      </c>
      <c r="I82">
        <f t="shared" si="2"/>
        <v>-47.823010125003847</v>
      </c>
      <c r="K82">
        <f t="shared" si="3"/>
        <v>-3.9831082380958152</v>
      </c>
      <c r="M82">
        <f t="shared" si="4"/>
        <v>-3.9831082380958152</v>
      </c>
      <c r="N82" s="13">
        <f t="shared" si="5"/>
        <v>4.5907589907180974E-6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2.7146798546448601</v>
      </c>
      <c r="H83" s="10">
        <f t="shared" si="6"/>
        <v>-3.9689771307276569</v>
      </c>
      <c r="I83">
        <f t="shared" si="2"/>
        <v>-47.627725568731883</v>
      </c>
      <c r="K83">
        <f t="shared" si="3"/>
        <v>-3.9668029139469478</v>
      </c>
      <c r="M83">
        <f t="shared" si="4"/>
        <v>-3.9668029139469478</v>
      </c>
      <c r="N83" s="13">
        <f t="shared" si="5"/>
        <v>4.7272186095168666E-6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2.7256836406111034</v>
      </c>
      <c r="H84" s="10">
        <f t="shared" si="6"/>
        <v>-3.9518872728095324</v>
      </c>
      <c r="I84">
        <f t="shared" ref="I84:I147" si="9">H84*$E$6</f>
        <v>-47.422647273714389</v>
      </c>
      <c r="K84">
        <f t="shared" ref="K84:K147" si="10">$L$9*$L$6*EXP(-$L$4*(G84/$L$10-1))+6*$L$6*EXP(-$L$4*(SQRT(2)*G84/$L$10-1))+24*$L$6*EXP(-$L$4*(SQRT(3)*G84/$L$10-1))+12*$L$6*EXP(-$L$4*(SQRT(4)*G84/$L$10-1))+24*$L$6*EXP(-$L$4*(SQRT(5)*G84/$L$10-1))-SQRT($L$9*$L$7^2*EXP(-2*$L$5*(G84/$L$10-1))+6*$L$7^2*EXP(-2*$L$5*(SQRT(2)*G84/$L$10-1))+24*$L$7^2*EXP(-2*$L$5*(SQRT(3)*G84/$L$10-1))+12*$L$7^2*EXP(-2*$L$5*(SQRT(4)*G84/$L$10-1))+24*$L$7^2*EXP(-2*$L$5*(SQRT(5)*G84/$L$10-1)))</f>
        <v>-3.949696552416988</v>
      </c>
      <c r="M84">
        <f t="shared" ref="M84:M147" si="11">$L$9*$O$6*EXP(-$O$4*(G84/$L$10-1))+6*$O$6*EXP(-$O$4*(SQRT(2)*G84/$L$10-1))+24*$O$6*EXP(-$O$4*(SQRT(3)*G84/$L$10-1))+12*$O$6*EXP(-$O$4*(SQRT(4)*G84/$L$10-1))+24*$O$6*EXP(-$O$4*(SQRT(5)*G84/$L$10-1))-SQRT($L$9*$O$7^2*EXP(-2*$O$5*(G84/$L$10-1))+6*$O$7^2*EXP(-2*$O$5*(SQRT(2)*G84/$L$10-1))+24*$O$7^2*EXP(-2*$O$5*(SQRT(3)*G84/$L$10-1))+12*$O$7^2*EXP(-2*$O$5*(SQRT(4)*G84/$L$10-1))+24*$O$7^2*EXP(-2*$O$5*(SQRT(5)*G84/$L$10-1)))</f>
        <v>-3.949696552416988</v>
      </c>
      <c r="N84" s="13">
        <f t="shared" ref="N84:N147" si="12">(M84-H84)^2*O84</f>
        <v>4.7992558383099811E-6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2.7366874265773471</v>
      </c>
      <c r="H85" s="10">
        <f t="shared" ref="H85:H148" si="13">-(-$B$4)*(1+D85+$E$5*D85^3)*EXP(-D85)</f>
        <v>-3.9340250920049291</v>
      </c>
      <c r="I85">
        <f t="shared" si="9"/>
        <v>-47.208301104059146</v>
      </c>
      <c r="K85">
        <f t="shared" si="10"/>
        <v>-3.9318321157933269</v>
      </c>
      <c r="M85">
        <f t="shared" si="11"/>
        <v>-3.9318321157933269</v>
      </c>
      <c r="N85" s="13">
        <f t="shared" si="12"/>
        <v>4.8091446646531078E-6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2.7476912125435904</v>
      </c>
      <c r="H86" s="10">
        <f t="shared" si="13"/>
        <v>-3.9154327521276913</v>
      </c>
      <c r="I86">
        <f t="shared" si="9"/>
        <v>-46.985193025532297</v>
      </c>
      <c r="K86">
        <f t="shared" si="10"/>
        <v>-3.913250902270649</v>
      </c>
      <c r="M86">
        <f t="shared" si="11"/>
        <v>-3.913250902270649</v>
      </c>
      <c r="N86" s="13">
        <f t="shared" si="12"/>
        <v>4.7604687986754352E-6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2.7586949985098337</v>
      </c>
      <c r="H87" s="10">
        <f t="shared" si="13"/>
        <v>-3.8961508148885948</v>
      </c>
      <c r="I87">
        <f t="shared" si="9"/>
        <v>-46.75380977866314</v>
      </c>
      <c r="K87">
        <f t="shared" si="10"/>
        <v>-3.8939926064881374</v>
      </c>
      <c r="M87">
        <f t="shared" si="11"/>
        <v>-3.8939926064881374</v>
      </c>
      <c r="N87" s="13">
        <f t="shared" si="12"/>
        <v>4.6578634998050605E-6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2.7696987844760774</v>
      </c>
      <c r="H88" s="10">
        <f t="shared" si="13"/>
        <v>-3.8762182942101551</v>
      </c>
      <c r="I88">
        <f t="shared" si="9"/>
        <v>-46.514619530521863</v>
      </c>
      <c r="K88">
        <f t="shared" si="10"/>
        <v>-3.874095377860574</v>
      </c>
      <c r="M88">
        <f t="shared" si="11"/>
        <v>-3.874095377860574</v>
      </c>
      <c r="N88" s="13">
        <f t="shared" si="12"/>
        <v>4.5067738273185774E-6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2.7807025704423207</v>
      </c>
      <c r="H89" s="10">
        <f t="shared" si="13"/>
        <v>-3.8556727088177589</v>
      </c>
      <c r="I89">
        <f t="shared" si="9"/>
        <v>-46.268072505813109</v>
      </c>
      <c r="K89">
        <f t="shared" si="10"/>
        <v>-3.8535958767862222</v>
      </c>
      <c r="M89">
        <f t="shared" si="11"/>
        <v>-3.8535958767862222</v>
      </c>
      <c r="N89" s="13">
        <f t="shared" si="12"/>
        <v>4.3132312872170481E-6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2.791706356408564</v>
      </c>
      <c r="H90" s="10">
        <f t="shared" si="13"/>
        <v>-3.8345501331591314</v>
      </c>
      <c r="I90">
        <f t="shared" si="9"/>
        <v>-46.014601597909575</v>
      </c>
      <c r="K90">
        <f t="shared" si="10"/>
        <v>-3.832529328811054</v>
      </c>
      <c r="M90">
        <f t="shared" si="11"/>
        <v>-3.832529328811054</v>
      </c>
      <c r="N90" s="13">
        <f t="shared" si="12"/>
        <v>4.0836502132084744E-6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2.8027101423748073</v>
      </c>
      <c r="H91" s="10">
        <f t="shared" si="13"/>
        <v>-3.8128852467026535</v>
      </c>
      <c r="I91">
        <f t="shared" si="9"/>
        <v>-45.754622960431846</v>
      </c>
      <c r="K91">
        <f t="shared" si="10"/>
        <v>-3.8109295768257963</v>
      </c>
      <c r="M91">
        <f t="shared" si="11"/>
        <v>-3.8109295768257963</v>
      </c>
      <c r="N91" s="13">
        <f t="shared" si="12"/>
        <v>3.8246446672468382E-6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2.8137139283410506</v>
      </c>
      <c r="H92" s="10">
        <f t="shared" si="13"/>
        <v>-3.7907113816635696</v>
      </c>
      <c r="I92">
        <f t="shared" si="9"/>
        <v>-45.488536579962833</v>
      </c>
      <c r="K92">
        <f t="shared" si="10"/>
        <v>-3.7888291313692486</v>
      </c>
      <c r="M92">
        <f t="shared" si="11"/>
        <v>-3.7888291313692486</v>
      </c>
      <c r="N92" s="13">
        <f t="shared" si="12"/>
        <v>3.5428661704714394E-6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2.8247177143072939</v>
      </c>
      <c r="H93" s="10">
        <f t="shared" si="13"/>
        <v>-3.7680605692057392</v>
      </c>
      <c r="I93">
        <f t="shared" si="9"/>
        <v>-45.216726830468872</v>
      </c>
      <c r="K93">
        <f t="shared" si="10"/>
        <v>-3.7662592191084658</v>
      </c>
      <c r="M93">
        <f t="shared" si="11"/>
        <v>-3.7662592191084658</v>
      </c>
      <c r="N93" s="13">
        <f t="shared" si="12"/>
        <v>3.2448621729466551E-6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2.8357215002735376</v>
      </c>
      <c r="H94" s="10">
        <f t="shared" si="13"/>
        <v>-3.7449635841651379</v>
      </c>
      <c r="I94">
        <f t="shared" si="9"/>
        <v>-44.939563009981654</v>
      </c>
      <c r="K94">
        <f t="shared" si="10"/>
        <v>-3.7432498295636081</v>
      </c>
      <c r="M94">
        <f t="shared" si="11"/>
        <v>-3.7432498295636081</v>
      </c>
      <c r="N94" s="13">
        <f t="shared" si="12"/>
        <v>2.9369548342645024E-6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2.8467252862397809</v>
      </c>
      <c r="H95" s="10">
        <f t="shared" si="13"/>
        <v>-3.7214499883400411</v>
      </c>
      <c r="I95">
        <f t="shared" si="9"/>
        <v>-44.657399860080496</v>
      </c>
      <c r="K95">
        <f t="shared" si="10"/>
        <v>-3.7198297601426766</v>
      </c>
      <c r="M95">
        <f t="shared" si="11"/>
        <v>-3.7198297601426766</v>
      </c>
      <c r="N95" s="13">
        <f t="shared" si="12"/>
        <v>2.6251394115350656E-6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2.8577290722060242</v>
      </c>
      <c r="H96" s="10">
        <f t="shared" si="13"/>
        <v>-3.6975481723914658</v>
      </c>
      <c r="I96">
        <f t="shared" si="9"/>
        <v>-44.37057806869759</v>
      </c>
      <c r="K96">
        <f t="shared" si="10"/>
        <v>-3.6960266595487581</v>
      </c>
      <c r="M96">
        <f t="shared" si="11"/>
        <v>-3.6960266595487581</v>
      </c>
      <c r="N96" s="13">
        <f t="shared" si="12"/>
        <v>2.3150013305245868E-6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2.868732858172268</v>
      </c>
      <c r="H97" s="10">
        <f t="shared" si="13"/>
        <v>-3.6732853963962069</v>
      </c>
      <c r="I97">
        <f t="shared" si="9"/>
        <v>-44.079424756754484</v>
      </c>
      <c r="K97">
        <f t="shared" si="10"/>
        <v>-3.6718670696200304</v>
      </c>
      <c r="M97">
        <f t="shared" si="11"/>
        <v>-3.6718670696200304</v>
      </c>
      <c r="N97" s="13">
        <f t="shared" si="12"/>
        <v>2.0116508440191719E-6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2.8797366441385108</v>
      </c>
      <c r="H98" s="10">
        <f t="shared" si="13"/>
        <v>-3.6486878290935407</v>
      </c>
      <c r="I98">
        <f t="shared" si="9"/>
        <v>-43.784253949122487</v>
      </c>
      <c r="K98">
        <f t="shared" si="10"/>
        <v>-3.6473764656604013</v>
      </c>
      <c r="M98">
        <f t="shared" si="11"/>
        <v>-3.6473764656604013</v>
      </c>
      <c r="N98" s="13">
        <f t="shared" si="12"/>
        <v>1.7196740537752141E-6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2.8907404301047541</v>
      </c>
      <c r="H99" s="10">
        <f t="shared" si="13"/>
        <v>-3.6237805858655006</v>
      </c>
      <c r="I99">
        <f t="shared" si="9"/>
        <v>-43.485367030386008</v>
      </c>
      <c r="K99">
        <f t="shared" si="10"/>
        <v>-3.6225792953164797</v>
      </c>
      <c r="M99">
        <f t="shared" si="11"/>
        <v>-3.6225792953164797</v>
      </c>
      <c r="N99" s="13">
        <f t="shared" si="12"/>
        <v>1.443098983166816E-6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2.9017442160709979</v>
      </c>
      <c r="H100" s="10">
        <f t="shared" si="13"/>
        <v>-3.598587765489452</v>
      </c>
      <c r="I100">
        <f t="shared" si="9"/>
        <v>-43.183053185873426</v>
      </c>
      <c r="K100">
        <f t="shared" si="10"/>
        <v>-3.5974990160543689</v>
      </c>
      <c r="M100">
        <f t="shared" si="11"/>
        <v>-3.5974990160543689</v>
      </c>
      <c r="N100" s="13">
        <f t="shared" si="12"/>
        <v>1.1853753323937272E-6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2.9127480020372412</v>
      </c>
      <c r="H101" s="10">
        <f t="shared" si="13"/>
        <v>-3.5731324857005369</v>
      </c>
      <c r="I101">
        <f t="shared" si="9"/>
        <v>-42.877589828406443</v>
      </c>
      <c r="K101">
        <f t="shared" si="10"/>
        <v>-3.5721581312877877</v>
      </c>
      <c r="M101">
        <f t="shared" si="11"/>
        <v>-3.5721581312877877</v>
      </c>
      <c r="N101" s="13">
        <f t="shared" si="12"/>
        <v>9.4936652164379699E-7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2.9237517880034845</v>
      </c>
      <c r="H102" s="10">
        <f t="shared" si="13"/>
        <v>-3.5474369176005038</v>
      </c>
      <c r="I102">
        <f t="shared" si="9"/>
        <v>-42.569243011206048</v>
      </c>
      <c r="K102">
        <f t="shared" si="10"/>
        <v>-3.5465782252069888</v>
      </c>
      <c r="M102">
        <f t="shared" si="11"/>
        <v>-3.5465782252069888</v>
      </c>
      <c r="N102" s="13">
        <f t="shared" si="12"/>
        <v>7.3735262668050692E-7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2.9347555739697282</v>
      </c>
      <c r="H103" s="10">
        <f t="shared" si="13"/>
        <v>-3.5215223189483362</v>
      </c>
      <c r="I103">
        <f t="shared" si="9"/>
        <v>-42.258267827380038</v>
      </c>
      <c r="K103">
        <f t="shared" si="10"/>
        <v>-3.5207799963561093</v>
      </c>
      <c r="M103">
        <f t="shared" si="11"/>
        <v>-3.5207799963561093</v>
      </c>
      <c r="N103" s="13">
        <f t="shared" si="12"/>
        <v>5.5104283093054112E-7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2.9457593599359715</v>
      </c>
      <c r="H104" s="10">
        <f t="shared" si="13"/>
        <v>-3.4954090663670425</v>
      </c>
      <c r="I104">
        <f t="shared" si="9"/>
        <v>-41.944908796404512</v>
      </c>
      <c r="K104">
        <f t="shared" si="10"/>
        <v>-3.494783290004746</v>
      </c>
      <c r="M104">
        <f t="shared" si="11"/>
        <v>-3.494783290004746</v>
      </c>
      <c r="N104" s="13">
        <f t="shared" si="12"/>
        <v>3.9159605560910104E-7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2.9567631459022152</v>
      </c>
      <c r="H105" s="10">
        <f t="shared" si="13"/>
        <v>-3.4691166865000125</v>
      </c>
      <c r="I105">
        <f t="shared" si="9"/>
        <v>-41.629400238000152</v>
      </c>
      <c r="K105">
        <f t="shared" si="10"/>
        <v>-3.4686071293577903</v>
      </c>
      <c r="M105">
        <f t="shared" si="11"/>
        <v>-3.4686071293577903</v>
      </c>
      <c r="N105" s="13">
        <f t="shared" si="12"/>
        <v>2.5964848118968368E-7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2.9677669318684585</v>
      </c>
      <c r="H106" s="10">
        <f t="shared" si="13"/>
        <v>-3.4426638861492957</v>
      </c>
      <c r="I106">
        <f t="shared" si="9"/>
        <v>-41.311966633791549</v>
      </c>
      <c r="K106">
        <f t="shared" si="10"/>
        <v>-3.4422697456459432</v>
      </c>
      <c r="M106">
        <f t="shared" si="11"/>
        <v>-3.4422697456459432</v>
      </c>
      <c r="N106" s="13">
        <f t="shared" si="12"/>
        <v>1.5534673638297278E-7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2.9787707178347018</v>
      </c>
      <c r="H107" s="10">
        <f t="shared" si="13"/>
        <v>-3.416068581427266</v>
      </c>
      <c r="I107">
        <f t="shared" si="9"/>
        <v>-40.99282297712719</v>
      </c>
      <c r="K107">
        <f t="shared" si="10"/>
        <v>-3.4157886071376553</v>
      </c>
      <c r="M107">
        <f t="shared" si="11"/>
        <v>-3.4157886071376553</v>
      </c>
      <c r="N107" s="13">
        <f t="shared" si="12"/>
        <v>7.8385602843007685E-8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2.9897745038009447</v>
      </c>
      <c r="H108" s="10">
        <f t="shared" si="13"/>
        <v>-3.3893479259521522</v>
      </c>
      <c r="I108">
        <f t="shared" si="9"/>
        <v>-40.67217511142583</v>
      </c>
      <c r="K108">
        <f t="shared" si="10"/>
        <v>-3.3891804471117468</v>
      </c>
      <c r="M108">
        <f t="shared" si="11"/>
        <v>-3.3891804471117468</v>
      </c>
      <c r="N108" s="13">
        <f t="shared" si="12"/>
        <v>2.8049161983522404E-8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3.0007782897671884</v>
      </c>
      <c r="H109" s="10">
        <f t="shared" si="13"/>
        <v>-3.3625183381170709</v>
      </c>
      <c r="I109">
        <f t="shared" si="9"/>
        <v>-40.350220057404854</v>
      </c>
      <c r="K109">
        <f t="shared" si="10"/>
        <v>-3.362461290828477</v>
      </c>
      <c r="M109">
        <f t="shared" si="11"/>
        <v>-3.362461290828477</v>
      </c>
      <c r="N109" s="13">
        <f t="shared" si="12"/>
        <v>3.2543931359160884E-9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3.0117820757334317</v>
      </c>
      <c r="H110" s="10">
        <f t="shared" si="13"/>
        <v>-3.3355955274612699</v>
      </c>
      <c r="I110">
        <f t="shared" si="9"/>
        <v>-40.027146329535242</v>
      </c>
      <c r="K110">
        <f t="shared" si="10"/>
        <v>-3.3356464815353828</v>
      </c>
      <c r="M110">
        <f t="shared" si="11"/>
        <v>-3.3356464815353828</v>
      </c>
      <c r="N110" s="13">
        <f t="shared" si="12"/>
        <v>2.5963176687059588E-9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3.0227858616996754</v>
      </c>
      <c r="H111" s="10">
        <f t="shared" si="13"/>
        <v>-3.3085945201714804</v>
      </c>
      <c r="I111">
        <f t="shared" si="9"/>
        <v>-39.703134242057764</v>
      </c>
      <c r="K111">
        <f t="shared" si="10"/>
        <v>-3.3087507055428773</v>
      </c>
      <c r="M111">
        <f t="shared" si="11"/>
        <v>-3.3087507055428773</v>
      </c>
      <c r="N111" s="13">
        <f t="shared" si="12"/>
        <v>2.4393870238401365E-8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3.0337896476659187</v>
      </c>
      <c r="H112" s="10">
        <f t="shared" si="13"/>
        <v>-3.2815296837404291</v>
      </c>
      <c r="I112">
        <f t="shared" si="9"/>
        <v>-39.378356204885151</v>
      </c>
      <c r="K112">
        <f t="shared" si="10"/>
        <v>-3.2817880164032704</v>
      </c>
      <c r="M112">
        <f t="shared" si="11"/>
        <v>-3.2817880164032704</v>
      </c>
      <c r="N112" s="13">
        <f t="shared" si="12"/>
        <v>6.6735764690710442E-5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3.044793433632162</v>
      </c>
      <c r="H113" s="10">
        <f t="shared" si="13"/>
        <v>-3.2544147508087642</v>
      </c>
      <c r="I113">
        <f t="shared" si="9"/>
        <v>-39.052977009705174</v>
      </c>
      <c r="K113">
        <f t="shared" si="10"/>
        <v>-3.2547718582256149</v>
      </c>
      <c r="M113">
        <f t="shared" si="11"/>
        <v>-3.2547718582256149</v>
      </c>
      <c r="N113" s="13">
        <f t="shared" si="12"/>
        <v>1.2752570716977122E-4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3.0557972195984058</v>
      </c>
      <c r="H114" s="10">
        <f t="shared" si="13"/>
        <v>-3.2272628422158651</v>
      </c>
      <c r="I114">
        <f t="shared" si="9"/>
        <v>-38.727154106590383</v>
      </c>
      <c r="K114">
        <f t="shared" si="10"/>
        <v>-3.2277150881575807</v>
      </c>
      <c r="M114">
        <f t="shared" si="11"/>
        <v>-3.2277150881575807</v>
      </c>
      <c r="N114" s="13">
        <f t="shared" si="12"/>
        <v>2.0452639179819067E-4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3.0668010055646491</v>
      </c>
      <c r="H115" s="10">
        <f t="shared" si="13"/>
        <v>-3.2000864892842658</v>
      </c>
      <c r="I115">
        <f t="shared" si="9"/>
        <v>-38.401037871411191</v>
      </c>
      <c r="K115">
        <f t="shared" si="10"/>
        <v>-3.2006299980643926</v>
      </c>
      <c r="M115">
        <f t="shared" si="11"/>
        <v>-3.2006299980643926</v>
      </c>
      <c r="N115" s="13">
        <f t="shared" si="12"/>
        <v>2.9540179407500689E-7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3.0778047915308919</v>
      </c>
      <c r="H116" s="10">
        <f t="shared" si="13"/>
        <v>-3.1728976553616595</v>
      </c>
      <c r="I116">
        <f t="shared" si="9"/>
        <v>-38.074771864339915</v>
      </c>
      <c r="K116">
        <f t="shared" si="10"/>
        <v>-3.173528335433744</v>
      </c>
      <c r="M116">
        <f t="shared" si="11"/>
        <v>-3.173528335433744</v>
      </c>
      <c r="N116" s="13">
        <f t="shared" si="12"/>
        <v>3.9775735332457965E-7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3.0888085774971357</v>
      </c>
      <c r="H117" s="10">
        <f t="shared" si="13"/>
        <v>-3.1457077566437528</v>
      </c>
      <c r="I117">
        <f t="shared" si="9"/>
        <v>-37.748493079725037</v>
      </c>
      <c r="K117">
        <f t="shared" si="10"/>
        <v>-3.1464213235345451</v>
      </c>
      <c r="M117">
        <f t="shared" si="11"/>
        <v>-3.1464213235345451</v>
      </c>
      <c r="N117" s="13">
        <f t="shared" si="12"/>
        <v>5.0917770763495035E-7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3.099812363463379</v>
      </c>
      <c r="H118" s="10">
        <f t="shared" si="13"/>
        <v>-3.1185276823005577</v>
      </c>
      <c r="I118">
        <f t="shared" si="9"/>
        <v>-37.422332187606692</v>
      </c>
      <c r="K118">
        <f t="shared" si="10"/>
        <v>-3.1193196808563113</v>
      </c>
      <c r="M118">
        <f t="shared" si="11"/>
        <v>-3.1193196808563113</v>
      </c>
      <c r="N118" s="13">
        <f t="shared" si="12"/>
        <v>6.2726171231582908E-7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-0.75413929887002173</v>
      </c>
      <c r="G119">
        <f t="shared" si="8"/>
        <v>3.1108161494296223</v>
      </c>
      <c r="H119" s="10">
        <f t="shared" si="13"/>
        <v>-3.091367813927993</v>
      </c>
      <c r="I119">
        <f t="shared" si="9"/>
        <v>-37.096413767135914</v>
      </c>
      <c r="K119">
        <f t="shared" si="10"/>
        <v>-3.0922336398550154</v>
      </c>
      <c r="M119">
        <f t="shared" si="11"/>
        <v>-3.0922336398550154</v>
      </c>
      <c r="N119" s="13">
        <f t="shared" si="12"/>
        <v>7.4965453590427716E-7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3.121819935395866</v>
      </c>
      <c r="H120" s="10">
        <f t="shared" si="13"/>
        <v>-3.0642380443460597</v>
      </c>
      <c r="I120">
        <f t="shared" si="9"/>
        <v>-36.77085653215272</v>
      </c>
      <c r="K120">
        <f t="shared" si="10"/>
        <v>-3.0651729650302824</v>
      </c>
      <c r="M120">
        <f t="shared" si="11"/>
        <v>-3.0651729650302824</v>
      </c>
      <c r="N120" s="13">
        <f t="shared" si="12"/>
        <v>8.7407668578730828E-7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3.1328237213621093</v>
      </c>
      <c r="H121" s="10">
        <f t="shared" si="13"/>
        <v>-3.0371477957641884</v>
      </c>
      <c r="I121">
        <f t="shared" si="9"/>
        <v>-36.445773549170262</v>
      </c>
      <c r="K121">
        <f t="shared" si="10"/>
        <v>-3.0381469703578707</v>
      </c>
      <c r="M121">
        <f t="shared" si="11"/>
        <v>-3.0381469703578707</v>
      </c>
      <c r="N121" s="13">
        <f t="shared" si="12"/>
        <v>9.9834986866033449E-7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3.1438275073283526</v>
      </c>
      <c r="H122" s="10">
        <f t="shared" si="13"/>
        <v>-3.0101060373337449</v>
      </c>
      <c r="I122">
        <f t="shared" si="9"/>
        <v>-36.121272448004937</v>
      </c>
      <c r="K122">
        <f t="shared" si="10"/>
        <v>-3.0111645361005239</v>
      </c>
      <c r="M122">
        <f t="shared" si="11"/>
        <v>-3.0111645361005239</v>
      </c>
      <c r="N122" s="13">
        <f t="shared" si="12"/>
        <v>1.1204196392726479E-6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3.1548312932945963</v>
      </c>
      <c r="H123" s="10">
        <f t="shared" si="13"/>
        <v>-2.9831213021070897</v>
      </c>
      <c r="I123">
        <f t="shared" si="9"/>
        <v>-35.797455625285075</v>
      </c>
      <c r="K123">
        <f t="shared" si="10"/>
        <v>-2.9842341250194053</v>
      </c>
      <c r="M123">
        <f t="shared" si="11"/>
        <v>-2.9842341250194053</v>
      </c>
      <c r="N123" s="13">
        <f t="shared" si="12"/>
        <v>1.2383748341746297E-6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3.1658350792608396</v>
      </c>
      <c r="H124" s="10">
        <f t="shared" si="13"/>
        <v>-2.9562017034219878</v>
      </c>
      <c r="I124">
        <f t="shared" si="9"/>
        <v>-35.474420441063856</v>
      </c>
      <c r="K124">
        <f t="shared" si="10"/>
        <v>-2.9573637980075462</v>
      </c>
      <c r="M124">
        <f t="shared" si="11"/>
        <v>-2.9573637980075462</v>
      </c>
      <c r="N124" s="13">
        <f t="shared" si="12"/>
        <v>1.3504638257841075E-6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3.1768388652270834</v>
      </c>
      <c r="H125" s="10">
        <f t="shared" si="13"/>
        <v>-2.9293549507296155</v>
      </c>
      <c r="I125">
        <f t="shared" si="9"/>
        <v>-35.152259408755384</v>
      </c>
      <c r="K125">
        <f t="shared" si="10"/>
        <v>-2.9305612291659155</v>
      </c>
      <c r="M125">
        <f t="shared" si="11"/>
        <v>-2.9305612291659155</v>
      </c>
      <c r="N125" s="13">
        <f t="shared" si="12"/>
        <v>1.4551076658825099E-6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3.1878426511933262</v>
      </c>
      <c r="H126" s="10">
        <f t="shared" si="13"/>
        <v>-2.9025883648838562</v>
      </c>
      <c r="I126">
        <f t="shared" si="9"/>
        <v>-34.831060378606274</v>
      </c>
      <c r="K126">
        <f t="shared" si="10"/>
        <v>-2.9038337203420022</v>
      </c>
      <c r="M126">
        <f t="shared" si="11"/>
        <v>-2.9038337203420022</v>
      </c>
      <c r="N126" s="13">
        <f t="shared" si="12"/>
        <v>1.5509102171339567E-6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3.1988464371595695</v>
      </c>
      <c r="H127" s="10">
        <f t="shared" si="13"/>
        <v>-2.8759088929090253</v>
      </c>
      <c r="I127">
        <f t="shared" si="9"/>
        <v>-34.510906714908302</v>
      </c>
      <c r="K127">
        <f t="shared" si="10"/>
        <v>-2.8771882151500372</v>
      </c>
      <c r="M127">
        <f t="shared" si="11"/>
        <v>-2.8771882151500372</v>
      </c>
      <c r="N127" s="13">
        <f t="shared" si="12"/>
        <v>1.636665396347721E-6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3.2098502231258128</v>
      </c>
      <c r="H128" s="10">
        <f t="shared" si="13"/>
        <v>-2.8493231222626787</v>
      </c>
      <c r="I128">
        <f t="shared" si="9"/>
        <v>-34.191877467152146</v>
      </c>
      <c r="K128">
        <f t="shared" si="10"/>
        <v>-2.8506313124913456</v>
      </c>
      <c r="M128">
        <f t="shared" si="11"/>
        <v>-2.8506313124913456</v>
      </c>
      <c r="N128" s="13">
        <f t="shared" si="12"/>
        <v>1.7113616743795708E-6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3.2208540090920565</v>
      </c>
      <c r="H129" s="10">
        <f t="shared" si="13"/>
        <v>-2.8228372946096356</v>
      </c>
      <c r="I129">
        <f t="shared" si="9"/>
        <v>-33.874047535315626</v>
      </c>
      <c r="K129">
        <f t="shared" si="10"/>
        <v>-2.824169279592553</v>
      </c>
      <c r="M129">
        <f t="shared" si="11"/>
        <v>-2.824169279592553</v>
      </c>
      <c r="N129" s="13">
        <f t="shared" si="12"/>
        <v>1.7741839947175261E-6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3.2318577950582998</v>
      </c>
      <c r="H130" s="10">
        <f t="shared" si="13"/>
        <v>-2.7964573191228448</v>
      </c>
      <c r="I130">
        <f t="shared" si="9"/>
        <v>-33.557487829474141</v>
      </c>
      <c r="K130">
        <f t="shared" si="10"/>
        <v>-2.7978080645788417</v>
      </c>
      <c r="M130">
        <f t="shared" si="11"/>
        <v>-2.7978080645788417</v>
      </c>
      <c r="N130" s="13">
        <f t="shared" si="12"/>
        <v>1.8245132868962555E-6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3.2428615810245436</v>
      </c>
      <c r="H131" s="10">
        <f t="shared" si="13"/>
        <v>-2.7701887853262894</v>
      </c>
      <c r="I131">
        <f t="shared" si="9"/>
        <v>-33.24226542391547</v>
      </c>
      <c r="K131">
        <f t="shared" si="10"/>
        <v>-2.7715533085987198</v>
      </c>
      <c r="M131">
        <f t="shared" si="11"/>
        <v>-2.7715533085987198</v>
      </c>
      <c r="N131" s="13">
        <f t="shared" si="12"/>
        <v>1.8619237610042166E-6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3.2538653669907864</v>
      </c>
      <c r="H132" s="10">
        <f t="shared" si="13"/>
        <v>-2.7440369754946161</v>
      </c>
      <c r="I132">
        <f t="shared" si="9"/>
        <v>-32.928443705935393</v>
      </c>
      <c r="K132">
        <f t="shared" si="10"/>
        <v>-2.7454103575162483</v>
      </c>
      <c r="M132">
        <f t="shared" si="11"/>
        <v>-2.7454103575162483</v>
      </c>
      <c r="N132" s="13">
        <f t="shared" si="12"/>
        <v>1.8861781773424789E-6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3.2648691529570297</v>
      </c>
      <c r="H133" s="10">
        <f t="shared" si="13"/>
        <v>-2.7180068766237659</v>
      </c>
      <c r="I133">
        <f t="shared" si="9"/>
        <v>-32.61608251948519</v>
      </c>
      <c r="K133">
        <f t="shared" si="10"/>
        <v>-2.7193842731860509</v>
      </c>
      <c r="M133">
        <f t="shared" si="11"/>
        <v>-2.7193842731860509</v>
      </c>
      <c r="N133" s="13">
        <f t="shared" si="12"/>
        <v>1.8972212897944575E-6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3.275872938923273</v>
      </c>
      <c r="H134" s="10">
        <f t="shared" si="13"/>
        <v>-2.6921031919864262</v>
      </c>
      <c r="I134">
        <f t="shared" si="9"/>
        <v>-32.305238303837115</v>
      </c>
      <c r="K134">
        <f t="shared" si="10"/>
        <v>-2.6934798443259043</v>
      </c>
      <c r="M134">
        <f t="shared" si="11"/>
        <v>-2.6934798443259043</v>
      </c>
      <c r="N134" s="13">
        <f t="shared" si="12"/>
        <v>1.8951716637903468E-6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3.2868767248895168</v>
      </c>
      <c r="H135" s="10">
        <f t="shared" si="13"/>
        <v>-2.6663303522857116</v>
      </c>
      <c r="I135">
        <f t="shared" si="9"/>
        <v>-31.995964227428537</v>
      </c>
      <c r="K135">
        <f t="shared" si="10"/>
        <v>-2.6677015970011486</v>
      </c>
      <c r="M135">
        <f t="shared" si="11"/>
        <v>-2.6677015970011486</v>
      </c>
      <c r="N135" s="13">
        <f t="shared" si="12"/>
        <v>1.8803120696139996E-6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3.2978805108557601</v>
      </c>
      <c r="H136" s="10">
        <f t="shared" si="13"/>
        <v>-2.6406925264200685</v>
      </c>
      <c r="I136">
        <f t="shared" si="9"/>
        <v>-31.688310317040823</v>
      </c>
      <c r="K136">
        <f t="shared" si="10"/>
        <v>-2.6420538047346644</v>
      </c>
      <c r="M136">
        <f t="shared" si="11"/>
        <v>-2.6420538047346644</v>
      </c>
      <c r="N136" s="13">
        <f t="shared" si="12"/>
        <v>1.8530786497892766E-6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3.3088842968220038</v>
      </c>
      <c r="H137" s="10">
        <f t="shared" si="13"/>
        <v>-2.6151936318720028</v>
      </c>
      <c r="I137">
        <f t="shared" si="9"/>
        <v>-31.382323582464032</v>
      </c>
      <c r="K137">
        <f t="shared" si="10"/>
        <v>-2.6165404982556524</v>
      </c>
      <c r="M137">
        <f t="shared" si="11"/>
        <v>-2.6165404982556524</v>
      </c>
      <c r="N137" s="13">
        <f t="shared" si="12"/>
        <v>1.8140490554052401E-6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3.3198880827882471</v>
      </c>
      <c r="H138" s="10">
        <f t="shared" si="13"/>
        <v>-2.5898373447328371</v>
      </c>
      <c r="I138">
        <f t="shared" si="9"/>
        <v>-31.078048136794045</v>
      </c>
      <c r="K138">
        <f t="shared" si="10"/>
        <v>-2.5911654749000057</v>
      </c>
      <c r="M138">
        <f t="shared" si="11"/>
        <v>-2.5911654749000057</v>
      </c>
      <c r="N138" s="13">
        <f t="shared" si="12"/>
        <v>1.7639297409432807E-6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3.3308918687544904</v>
      </c>
      <c r="H139" s="10">
        <f t="shared" si="13"/>
        <v>-2.5646271093753485</v>
      </c>
      <c r="I139">
        <f t="shared" si="9"/>
        <v>-30.775525312504183</v>
      </c>
      <c r="K139">
        <f t="shared" si="10"/>
        <v>-2.5659323076745522</v>
      </c>
      <c r="M139">
        <f t="shared" si="11"/>
        <v>-2.5659323076745522</v>
      </c>
      <c r="N139" s="13">
        <f t="shared" si="12"/>
        <v>1.7035426002440061E-6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3.3418956547207341</v>
      </c>
      <c r="H140" s="10">
        <f t="shared" si="13"/>
        <v>-2.5395661477857407</v>
      </c>
      <c r="I140">
        <f t="shared" si="9"/>
        <v>-30.474793773428889</v>
      </c>
      <c r="K140">
        <f t="shared" si="10"/>
        <v>-2.5408443539970671</v>
      </c>
      <c r="M140">
        <f t="shared" si="11"/>
        <v>-2.5408443539970671</v>
      </c>
      <c r="N140" s="13">
        <f t="shared" si="12"/>
        <v>1.6338111186732599E-6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3.3528994406869774</v>
      </c>
      <c r="H141" s="10">
        <f t="shared" si="13"/>
        <v>-2.5146574685660918</v>
      </c>
      <c r="I141">
        <f t="shared" si="9"/>
        <v>-30.1758896227931</v>
      </c>
      <c r="K141">
        <f t="shared" si="10"/>
        <v>-2.5159047641234786</v>
      </c>
      <c r="M141">
        <f t="shared" si="11"/>
        <v>-2.5159047641234786</v>
      </c>
      <c r="N141" s="13">
        <f t="shared" si="12"/>
        <v>1.5557462074768107E-6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3.3639032266532203</v>
      </c>
      <c r="H142" s="10">
        <f t="shared" si="13"/>
        <v>-2.4899038756180367</v>
      </c>
      <c r="I142">
        <f t="shared" si="9"/>
        <v>-29.878846507416441</v>
      </c>
      <c r="K142">
        <f t="shared" si="10"/>
        <v>-2.4911164892733182</v>
      </c>
      <c r="M142">
        <f t="shared" si="11"/>
        <v>-2.4911164892733182</v>
      </c>
      <c r="N142" s="13">
        <f t="shared" si="12"/>
        <v>1.4704318769750858E-6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3.374907012619464</v>
      </c>
      <c r="H143" s="10">
        <f t="shared" si="13"/>
        <v>-2.4653079765181451</v>
      </c>
      <c r="I143">
        <f t="shared" si="9"/>
        <v>-29.58369571821774</v>
      </c>
      <c r="K143">
        <f t="shared" si="10"/>
        <v>-2.4664822894640328</v>
      </c>
      <c r="M143">
        <f t="shared" si="11"/>
        <v>-2.4664822894640328</v>
      </c>
      <c r="N143" s="13">
        <f t="shared" si="12"/>
        <v>1.3790108948793464E-6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3.3859107985857073</v>
      </c>
      <c r="H144" s="10">
        <f t="shared" si="13"/>
        <v>-2.4408721905951101</v>
      </c>
      <c r="I144">
        <f t="shared" si="9"/>
        <v>-29.290466287141321</v>
      </c>
      <c r="K144">
        <f t="shared" si="10"/>
        <v>-2.4420047410644563</v>
      </c>
      <c r="M144">
        <f t="shared" si="11"/>
        <v>-2.4420047410644563</v>
      </c>
      <c r="N144" s="13">
        <f t="shared" si="12"/>
        <v>1.2826705656163851E-6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3.3969145845519506</v>
      </c>
      <c r="H145" s="10">
        <f t="shared" si="13"/>
        <v>-2.4165987567185523</v>
      </c>
      <c r="I145">
        <f t="shared" si="9"/>
        <v>-28.999185080622627</v>
      </c>
      <c r="K145">
        <f t="shared" si="10"/>
        <v>-2.4176862440772933</v>
      </c>
      <c r="M145">
        <f t="shared" si="11"/>
        <v>-2.4176862440772933</v>
      </c>
      <c r="N145" s="13">
        <f t="shared" si="12"/>
        <v>1.1826287554214319E-6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3.4079183705181944</v>
      </c>
      <c r="H146" s="10">
        <f t="shared" si="13"/>
        <v>-2.3924897408089585</v>
      </c>
      <c r="I146">
        <f t="shared" si="9"/>
        <v>-28.709876889707502</v>
      </c>
      <c r="K146">
        <f t="shared" si="10"/>
        <v>-2.3935290291601929</v>
      </c>
      <c r="M146">
        <f t="shared" si="11"/>
        <v>-2.3935290291601929</v>
      </c>
      <c r="N146" s="13">
        <f t="shared" si="12"/>
        <v>1.0801202770116372E-6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3.4189221564844376</v>
      </c>
      <c r="H147" s="10">
        <f t="shared" si="13"/>
        <v>-2.3685470430779456</v>
      </c>
      <c r="I147">
        <f t="shared" si="9"/>
        <v>-28.422564516935346</v>
      </c>
      <c r="K147">
        <f t="shared" si="10"/>
        <v>-2.3695351643945939</v>
      </c>
      <c r="M147">
        <f t="shared" si="11"/>
        <v>-2.3695351643945939</v>
      </c>
      <c r="N147" s="13">
        <f t="shared" si="12"/>
        <v>9.7638373641471385E-7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3.4299259424506809</v>
      </c>
      <c r="H148" s="10">
        <f t="shared" si="13"/>
        <v>-2.3447724050077943</v>
      </c>
      <c r="I148">
        <f t="shared" ref="I148:I211" si="16">H148*$E$6</f>
        <v>-28.137268860093531</v>
      </c>
      <c r="K148">
        <f t="shared" ref="K148:K211" si="17">$L$9*$L$6*EXP(-$L$4*(G148/$L$10-1))+6*$L$6*EXP(-$L$4*(SQRT(2)*G148/$L$10-1))+24*$L$6*EXP(-$L$4*(SQRT(3)*G148/$L$10-1))+12*$L$6*EXP(-$L$4*(SQRT(4)*G148/$L$10-1))+24*$L$6*EXP(-$L$4*(SQRT(5)*G148/$L$10-1))-SQRT($L$9*$L$7^2*EXP(-2*$L$5*(G148/$L$10-1))+6*$L$7^2*EXP(-2*$L$5*(SQRT(2)*G148/$L$10-1))+24*$L$7^2*EXP(-2*$L$5*(SQRT(3)*G148/$L$10-1))+12*$L$7^2*EXP(-2*$L$5*(SQRT(4)*G148/$L$10-1))+24*$L$7^2*EXP(-2*$L$5*(SQRT(5)*G148/$L$10-1)))</f>
        <v>-2.345706561811232</v>
      </c>
      <c r="M148">
        <f t="shared" ref="M148:M211" si="18">$L$9*$O$6*EXP(-$O$4*(G148/$L$10-1))+6*$O$6*EXP(-$O$4*(SQRT(2)*G148/$L$10-1))+24*$O$6*EXP(-$O$4*(SQRT(3)*G148/$L$10-1))+12*$O$6*EXP(-$O$4*(SQRT(4)*G148/$L$10-1))+24*$O$6*EXP(-$O$4*(SQRT(5)*G148/$L$10-1))-SQRT($L$9*$O$7^2*EXP(-2*$O$5*(G148/$L$10-1))+6*$O$7^2*EXP(-2*$O$5*(SQRT(2)*G148/$L$10-1))+24*$O$7^2*EXP(-2*$O$5*(SQRT(3)*G148/$L$10-1))+12*$O$7^2*EXP(-2*$O$5*(SQRT(4)*G148/$L$10-1))+24*$O$7^2*EXP(-2*$O$5*(SQRT(5)*G148/$L$10-1)))</f>
        <v>-2.345706561811232</v>
      </c>
      <c r="N148" s="13">
        <f t="shared" ref="N148:N211" si="19">(M148-H148)^2*O148</f>
        <v>8.7264893340909125E-7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3.4409297284169242</v>
      </c>
      <c r="H149" s="10">
        <f t="shared" ref="H149:H212" si="20">-(-$B$4)*(1+D149+$E$5*D149^3)*EXP(-D149)</f>
        <v>-2.3211674160788816</v>
      </c>
      <c r="I149">
        <f t="shared" si="16"/>
        <v>-27.854008992946579</v>
      </c>
      <c r="K149">
        <f t="shared" si="17"/>
        <v>-2.3220449836808603</v>
      </c>
      <c r="M149">
        <f t="shared" si="18"/>
        <v>-2.3220449836808603</v>
      </c>
      <c r="N149" s="13">
        <f t="shared" si="19"/>
        <v>7.7012489604276568E-7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3.4519335143831675</v>
      </c>
      <c r="H150" s="10">
        <f t="shared" si="20"/>
        <v>-2.2977335202533946</v>
      </c>
      <c r="I150">
        <f t="shared" si="16"/>
        <v>-27.572802243040734</v>
      </c>
      <c r="K150">
        <f t="shared" si="17"/>
        <v>-2.2985520485784425</v>
      </c>
      <c r="M150">
        <f t="shared" si="18"/>
        <v>-2.2985520485784425</v>
      </c>
      <c r="N150" s="13">
        <f t="shared" si="19"/>
        <v>6.6998861890575017E-7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3.4629373003494108</v>
      </c>
      <c r="H151" s="10">
        <f t="shared" si="20"/>
        <v>-2.2744720222234442</v>
      </c>
      <c r="I151">
        <f t="shared" si="16"/>
        <v>-27.293664266681333</v>
      </c>
      <c r="K151">
        <f t="shared" si="17"/>
        <v>-2.2752292372287952</v>
      </c>
      <c r="M151">
        <f t="shared" si="18"/>
        <v>-2.2752292372287952</v>
      </c>
      <c r="N151" s="13">
        <f t="shared" si="19"/>
        <v>5.7337456432867741E-7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3.4739410863156546</v>
      </c>
      <c r="H152" s="10">
        <f t="shared" si="20"/>
        <v>-2.2513840934314349</v>
      </c>
      <c r="I152">
        <f t="shared" si="16"/>
        <v>-27.016609121177218</v>
      </c>
      <c r="K152">
        <f t="shared" si="17"/>
        <v>-2.252077898141347</v>
      </c>
      <c r="M152">
        <f t="shared" si="18"/>
        <v>-2.252077898141347</v>
      </c>
      <c r="N152" s="13">
        <f t="shared" si="19"/>
        <v>4.8136497549620446E-7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3.4849448722818979</v>
      </c>
      <c r="H153" s="10">
        <f t="shared" si="20"/>
        <v>-2.228470777870295</v>
      </c>
      <c r="I153">
        <f t="shared" si="16"/>
        <v>-26.74164933444354</v>
      </c>
      <c r="K153">
        <f t="shared" si="17"/>
        <v>-2.2290992530414271</v>
      </c>
      <c r="M153">
        <f t="shared" si="18"/>
        <v>-2.2290992530414271</v>
      </c>
      <c r="N153" s="13">
        <f t="shared" si="19"/>
        <v>3.9498104072948491E-7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3.4959486582481412</v>
      </c>
      <c r="H154" s="10">
        <f t="shared" si="20"/>
        <v>-2.205732997670975</v>
      </c>
      <c r="I154">
        <f t="shared" si="16"/>
        <v>-26.468795972051701</v>
      </c>
      <c r="K154">
        <f t="shared" si="17"/>
        <v>-2.2062944021052511</v>
      </c>
      <c r="M154">
        <f t="shared" si="18"/>
        <v>-2.2062944021052511</v>
      </c>
      <c r="N154" s="13">
        <f t="shared" si="19"/>
        <v>3.1517493882487086E-7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3.5069524442143849</v>
      </c>
      <c r="H155" s="10">
        <f t="shared" si="20"/>
        <v>-2.1831715584843083</v>
      </c>
      <c r="I155">
        <f t="shared" si="16"/>
        <v>-26.1980587018117</v>
      </c>
      <c r="K155">
        <f t="shared" si="17"/>
        <v>-2.1836643290054747</v>
      </c>
      <c r="M155">
        <f t="shared" si="18"/>
        <v>-2.1836643290054747</v>
      </c>
      <c r="N155" s="13">
        <f t="shared" si="19"/>
        <v>2.4282278653056957E-7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3.5179562301806282</v>
      </c>
      <c r="H156" s="10">
        <f t="shared" si="20"/>
        <v>-2.1607871546642032</v>
      </c>
      <c r="I156">
        <f t="shared" si="16"/>
        <v>-25.929445855970439</v>
      </c>
      <c r="K156">
        <f t="shared" si="17"/>
        <v>-2.1612099057739922</v>
      </c>
      <c r="M156">
        <f t="shared" si="18"/>
        <v>-2.1612099057739922</v>
      </c>
      <c r="N156" s="13">
        <f t="shared" si="19"/>
        <v>1.7871850082779282E-7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3.5289600161468719</v>
      </c>
      <c r="H157" s="10">
        <f t="shared" si="20"/>
        <v>-2.1385803742588285</v>
      </c>
      <c r="I157">
        <f t="shared" si="16"/>
        <v>-25.662964491105942</v>
      </c>
      <c r="K157">
        <f t="shared" si="17"/>
        <v>-2.1389318974883786</v>
      </c>
      <c r="M157">
        <f t="shared" si="18"/>
        <v>-2.1389318974883786</v>
      </c>
      <c r="N157" s="13">
        <f t="shared" si="19"/>
        <v>1.2356858091334734E-7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3.5399638021131152</v>
      </c>
      <c r="H158" s="10">
        <f t="shared" si="20"/>
        <v>-2.1165517038163033</v>
      </c>
      <c r="I158">
        <f t="shared" si="16"/>
        <v>-25.39862044579564</v>
      </c>
      <c r="K158">
        <f t="shared" si="17"/>
        <v>-2.1168309667881879</v>
      </c>
      <c r="M158">
        <f t="shared" si="18"/>
        <v>-2.1168309667881879</v>
      </c>
      <c r="N158" s="13">
        <f t="shared" si="19"/>
        <v>7.7987807465836024E-8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3.5509675880793581</v>
      </c>
      <c r="H159" s="10">
        <f t="shared" si="20"/>
        <v>-2.0947015330111642</v>
      </c>
      <c r="I159">
        <f t="shared" si="16"/>
        <v>-25.136418396133969</v>
      </c>
      <c r="K159">
        <f t="shared" si="17"/>
        <v>-2.094907678227071</v>
      </c>
      <c r="M159">
        <f t="shared" si="18"/>
        <v>-2.094907678227071</v>
      </c>
      <c r="N159" s="13">
        <f t="shared" si="19"/>
        <v>4.2495850041254327E-8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3.5619713740456014</v>
      </c>
      <c r="H160" s="10">
        <f t="shared" si="20"/>
        <v>-2.0730301590976996</v>
      </c>
      <c r="I160">
        <f t="shared" si="16"/>
        <v>-24.876361909172395</v>
      </c>
      <c r="K160">
        <f t="shared" si="17"/>
        <v>-2.0731625024664693</v>
      </c>
      <c r="M160">
        <f t="shared" si="18"/>
        <v>-2.0731625024664693</v>
      </c>
      <c r="N160" s="13">
        <f t="shared" si="19"/>
        <v>1.7514767257302398E-8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3.5729751600118451</v>
      </c>
      <c r="H161" s="10">
        <f t="shared" si="20"/>
        <v>-2.0515377911960355</v>
      </c>
      <c r="I161">
        <f t="shared" si="16"/>
        <v>-24.618453494352426</v>
      </c>
      <c r="K161">
        <f t="shared" si="17"/>
        <v>-2.0515958203164759</v>
      </c>
      <c r="M161">
        <f t="shared" si="18"/>
        <v>-2.0515958203164759</v>
      </c>
      <c r="N161" s="13">
        <f t="shared" si="19"/>
        <v>3.3673788190858547E-9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3.5839789459780884</v>
      </c>
      <c r="H162" s="10">
        <f t="shared" si="20"/>
        <v>-2.0302245544166864</v>
      </c>
      <c r="I162">
        <f t="shared" si="16"/>
        <v>-24.362694653000236</v>
      </c>
      <c r="K162">
        <f t="shared" si="17"/>
        <v>-2.0302079266291964</v>
      </c>
      <c r="M162">
        <f t="shared" si="18"/>
        <v>-2.0302079266291964</v>
      </c>
      <c r="N162" s="13">
        <f t="shared" si="19"/>
        <v>2.7648331681289736E-10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3.5949827319443322</v>
      </c>
      <c r="H163" s="10">
        <f t="shared" si="20"/>
        <v>-2.0090904938290786</v>
      </c>
      <c r="I163">
        <f t="shared" si="16"/>
        <v>-24.109085925948943</v>
      </c>
      <c r="K163">
        <f t="shared" si="17"/>
        <v>-2.0089990340498085</v>
      </c>
      <c r="M163">
        <f t="shared" si="18"/>
        <v>-2.0089990340498085</v>
      </c>
      <c r="N163" s="13">
        <f t="shared" si="19"/>
        <v>8.3648912241268774E-9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3.6059865179105755</v>
      </c>
      <c r="H164" s="10">
        <f t="shared" si="20"/>
        <v>-1.9881355782794095</v>
      </c>
      <c r="I164">
        <f t="shared" si="16"/>
        <v>-23.857626939352912</v>
      </c>
      <c r="K164">
        <f t="shared" si="17"/>
        <v>-1.9879692766303187</v>
      </c>
      <c r="M164">
        <f t="shared" si="18"/>
        <v>-1.9879692766303187</v>
      </c>
      <c r="N164" s="13">
        <f t="shared" si="19"/>
        <v>2.765623849028813E-8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3.6169903038768183</v>
      </c>
      <c r="H165" s="10">
        <f t="shared" si="20"/>
        <v>-1.9673597040630033</v>
      </c>
      <c r="I165">
        <f t="shared" si="16"/>
        <v>-23.608316448756039</v>
      </c>
      <c r="K165">
        <f t="shared" si="17"/>
        <v>-1.9671187133108208</v>
      </c>
      <c r="M165">
        <f t="shared" si="18"/>
        <v>-1.9671187133108208</v>
      </c>
      <c r="N165" s="13">
        <f t="shared" si="19"/>
        <v>5.8076542637503979E-8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3.6279940898430616</v>
      </c>
      <c r="H166" s="10">
        <f t="shared" si="20"/>
        <v>-1.9467626984561774</v>
      </c>
      <c r="I166">
        <f t="shared" si="16"/>
        <v>-23.361152381474128</v>
      </c>
      <c r="K166">
        <f t="shared" si="17"/>
        <v>-1.9464473312729231</v>
      </c>
      <c r="M166">
        <f t="shared" si="18"/>
        <v>-1.9464473312729231</v>
      </c>
      <c r="N166" s="13">
        <f t="shared" si="19"/>
        <v>9.9456460273758469E-8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3.6389978758093053</v>
      </c>
      <c r="H167" s="10">
        <f t="shared" si="20"/>
        <v>-1.9263443231124693</v>
      </c>
      <c r="I167">
        <f t="shared" si="16"/>
        <v>-23.11613187734963</v>
      </c>
      <c r="K167">
        <f t="shared" si="17"/>
        <v>-1.925955049169837</v>
      </c>
      <c r="M167">
        <f t="shared" si="18"/>
        <v>-1.925955049169837</v>
      </c>
      <c r="N167" s="13">
        <f t="shared" si="19"/>
        <v>1.5153420241251765E-7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3.6500016617755486</v>
      </c>
      <c r="H168" s="10">
        <f t="shared" si="20"/>
        <v>-1.9061042773279131</v>
      </c>
      <c r="I168">
        <f t="shared" si="16"/>
        <v>-22.873251327934959</v>
      </c>
      <c r="K168">
        <f t="shared" si="17"/>
        <v>-1.9056417202374454</v>
      </c>
      <c r="M168">
        <f t="shared" si="18"/>
        <v>-1.9056417202374454</v>
      </c>
      <c r="N168" s="13">
        <f t="shared" si="19"/>
        <v>2.1395906194196157E-7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3.6610054477417924</v>
      </c>
      <c r="H169" s="10">
        <f t="shared" si="20"/>
        <v>-1.8860422011799098</v>
      </c>
      <c r="I169">
        <f t="shared" si="16"/>
        <v>-22.632506414158918</v>
      </c>
      <c r="K169">
        <f t="shared" si="17"/>
        <v>-1.8855071352905413</v>
      </c>
      <c r="M169">
        <f t="shared" si="18"/>
        <v>-1.8855071352905413</v>
      </c>
      <c r="N169" s="13">
        <f t="shared" si="19"/>
        <v>2.8629550596578952E-7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3.6720092337080357</v>
      </c>
      <c r="H170" s="10">
        <f t="shared" si="20"/>
        <v>-1.8661576785440868</v>
      </c>
      <c r="I170">
        <f t="shared" si="16"/>
        <v>-22.39389214252904</v>
      </c>
      <c r="K170">
        <f t="shared" si="17"/>
        <v>-1.8655510256082715</v>
      </c>
      <c r="M170">
        <f t="shared" si="18"/>
        <v>-1.8655510256082715</v>
      </c>
      <c r="N170" s="13">
        <f t="shared" si="19"/>
        <v>3.680277845333218E-7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3.683013019674279</v>
      </c>
      <c r="H171" s="10">
        <f t="shared" si="20"/>
        <v>-1.8464502399933949</v>
      </c>
      <c r="I171">
        <f t="shared" si="16"/>
        <v>-22.157402879920738</v>
      </c>
      <c r="K171">
        <f t="shared" si="17"/>
        <v>-1.8457730657126774</v>
      </c>
      <c r="M171">
        <f t="shared" si="18"/>
        <v>-1.8457730657126774</v>
      </c>
      <c r="N171" s="13">
        <f t="shared" si="19"/>
        <v>4.5856500646519833E-7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3.6940168056405227</v>
      </c>
      <c r="H172" s="10">
        <f t="shared" si="20"/>
        <v>-1.8269193655835634</v>
      </c>
      <c r="I172">
        <f t="shared" si="16"/>
        <v>-21.92303238700276</v>
      </c>
      <c r="K172">
        <f t="shared" si="17"/>
        <v>-1.8261728760440903</v>
      </c>
      <c r="M172">
        <f t="shared" si="18"/>
        <v>-1.8261728760440903</v>
      </c>
      <c r="N172" s="13">
        <f t="shared" si="19"/>
        <v>5.5724663254275224E-7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3.705020591606766</v>
      </c>
      <c r="H173" s="10">
        <f t="shared" si="20"/>
        <v>-1.8075644875288899</v>
      </c>
      <c r="I173">
        <f t="shared" si="16"/>
        <v>-21.69077385034668</v>
      </c>
      <c r="K173">
        <f t="shared" si="17"/>
        <v>-1.8067500255370115</v>
      </c>
      <c r="M173">
        <f t="shared" si="18"/>
        <v>-1.8067500255370115</v>
      </c>
      <c r="N173" s="13">
        <f t="shared" si="19"/>
        <v>6.6334833621453298E-7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3.7160243775730093</v>
      </c>
      <c r="H174" s="10">
        <f t="shared" si="20"/>
        <v>-1.7883849927722242</v>
      </c>
      <c r="I174">
        <f t="shared" si="16"/>
        <v>-21.46061991326669</v>
      </c>
      <c r="K174">
        <f t="shared" si="17"/>
        <v>-1.7875040340999722</v>
      </c>
      <c r="M174">
        <f t="shared" si="18"/>
        <v>-1.7875040340999722</v>
      </c>
      <c r="N174" s="13">
        <f t="shared" si="19"/>
        <v>7.7608818221604039E-7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3.727028163539253</v>
      </c>
      <c r="H175" s="10">
        <f t="shared" si="20"/>
        <v>-1.7693802254528634</v>
      </c>
      <c r="I175">
        <f t="shared" si="16"/>
        <v>-21.232562705434361</v>
      </c>
      <c r="K175">
        <f t="shared" si="17"/>
        <v>-1.7684343750027567</v>
      </c>
      <c r="M175">
        <f t="shared" si="18"/>
        <v>-1.7684343750027567</v>
      </c>
      <c r="N175" s="13">
        <f t="shared" si="19"/>
        <v>8.9463307396715195E-7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3.7380319495054963</v>
      </c>
      <c r="H176" s="10">
        <f t="shared" si="20"/>
        <v>-1.7505494892759732</v>
      </c>
      <c r="I176">
        <f t="shared" si="16"/>
        <v>-21.006593871311679</v>
      </c>
      <c r="K176">
        <f t="shared" si="17"/>
        <v>-1.7495404771742453</v>
      </c>
      <c r="M176">
        <f t="shared" si="18"/>
        <v>-1.7495404771742453</v>
      </c>
      <c r="N176" s="13">
        <f t="shared" si="19"/>
        <v>1.018105421433313E-6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3.7490357354717392</v>
      </c>
      <c r="H177" s="10">
        <f t="shared" si="20"/>
        <v>-1.7318920497870152</v>
      </c>
      <c r="I177">
        <f t="shared" si="16"/>
        <v>-20.78270459744418</v>
      </c>
      <c r="K177">
        <f t="shared" si="17"/>
        <v>-1.7308217274140281</v>
      </c>
      <c r="M177">
        <f t="shared" si="18"/>
        <v>-1.7308217274140281</v>
      </c>
      <c r="N177" s="13">
        <f t="shared" si="19"/>
        <v>1.1455899821167328E-6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3.7600395214379829</v>
      </c>
      <c r="H178" s="10">
        <f t="shared" si="20"/>
        <v>-1.7134071365545578</v>
      </c>
      <c r="I178">
        <f t="shared" si="16"/>
        <v>-20.560885638654693</v>
      </c>
      <c r="K178">
        <f t="shared" si="17"/>
        <v>-1.712277472520817</v>
      </c>
      <c r="M178">
        <f t="shared" si="18"/>
        <v>-1.712277472520817</v>
      </c>
      <c r="N178" s="13">
        <f t="shared" si="19"/>
        <v>1.2761408291275762E-6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3.7710433074042262</v>
      </c>
      <c r="H179" s="10">
        <f t="shared" si="20"/>
        <v>-1.6950939452647309</v>
      </c>
      <c r="I179">
        <f t="shared" si="16"/>
        <v>-20.341127343176773</v>
      </c>
      <c r="K179">
        <f t="shared" si="17"/>
        <v>-1.6939070213406069</v>
      </c>
      <c r="M179">
        <f t="shared" si="18"/>
        <v>-1.6939070213406069</v>
      </c>
      <c r="N179" s="13">
        <f t="shared" si="19"/>
        <v>1.408788401657929E-6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3.7820470933704695</v>
      </c>
      <c r="H180" s="10">
        <f t="shared" si="20"/>
        <v>-1.6769516397304818</v>
      </c>
      <c r="I180">
        <f t="shared" si="16"/>
        <v>-20.123419676765781</v>
      </c>
      <c r="K180">
        <f t="shared" si="17"/>
        <v>-1.6757096467373924</v>
      </c>
      <c r="M180">
        <f t="shared" si="18"/>
        <v>-1.6757096467373924</v>
      </c>
      <c r="N180" s="13">
        <f t="shared" si="19"/>
        <v>1.5425465948830622E-6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3.7930508793367133</v>
      </c>
      <c r="H181" s="10">
        <f t="shared" si="20"/>
        <v>-1.6589793538186808</v>
      </c>
      <c r="I181">
        <f t="shared" si="16"/>
        <v>-19.90775224582417</v>
      </c>
      <c r="K181">
        <f t="shared" si="17"/>
        <v>-1.6576845874891863</v>
      </c>
      <c r="M181">
        <f t="shared" si="18"/>
        <v>-1.6576845874891863</v>
      </c>
      <c r="N181" s="13">
        <f t="shared" si="19"/>
        <v>1.6764198479924906E-6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3.8040546653029561</v>
      </c>
      <c r="H182" s="10">
        <f t="shared" si="20"/>
        <v>-1.641176193298028</v>
      </c>
      <c r="I182">
        <f t="shared" si="16"/>
        <v>-19.694114319576336</v>
      </c>
      <c r="K182">
        <f t="shared" si="17"/>
        <v>-1.6398310501119715</v>
      </c>
      <c r="M182">
        <f t="shared" si="18"/>
        <v>-1.6398310501119715</v>
      </c>
      <c r="N182" s="13">
        <f t="shared" si="19"/>
        <v>1.8094101909942228E-6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3.8150584512691994</v>
      </c>
      <c r="H183" s="10">
        <f t="shared" si="20"/>
        <v>-1.623541237610616</v>
      </c>
      <c r="I183">
        <f t="shared" si="16"/>
        <v>-19.482494851327392</v>
      </c>
      <c r="K183">
        <f t="shared" si="17"/>
        <v>-1.6221482106141254</v>
      </c>
      <c r="M183">
        <f t="shared" si="18"/>
        <v>-1.6221482106141254</v>
      </c>
      <c r="N183" s="13">
        <f t="shared" si="19"/>
        <v>1.9405242129515556E-6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3.8260622372354431</v>
      </c>
      <c r="H184" s="10">
        <f t="shared" si="20"/>
        <v>-1.6060735415699028</v>
      </c>
      <c r="I184">
        <f t="shared" si="16"/>
        <v>-19.272882498838833</v>
      </c>
      <c r="K184">
        <f t="shared" si="17"/>
        <v>-1.60463521618379</v>
      </c>
      <c r="M184">
        <f t="shared" si="18"/>
        <v>-1.60463521618379</v>
      </c>
      <c r="N184" s="13">
        <f t="shared" si="19"/>
        <v>2.0687799163364516E-6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3.8370660232016864</v>
      </c>
      <c r="H185" s="10">
        <f t="shared" si="20"/>
        <v>-1.5887721369877668</v>
      </c>
      <c r="I185">
        <f t="shared" si="16"/>
        <v>-19.065265643853202</v>
      </c>
      <c r="K185">
        <f t="shared" si="17"/>
        <v>-1.5872911868115309</v>
      </c>
      <c r="M185">
        <f t="shared" si="18"/>
        <v>-1.5872911868115309</v>
      </c>
      <c r="N185" s="13">
        <f t="shared" si="19"/>
        <v>2.193213424492966E-6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3.8480698091679297</v>
      </c>
      <c r="H186" s="10">
        <f t="shared" si="20"/>
        <v>-1.5716360342332156</v>
      </c>
      <c r="I186">
        <f t="shared" si="16"/>
        <v>-18.859632410798589</v>
      </c>
      <c r="K186">
        <f t="shared" si="17"/>
        <v>-1.5701152168505992</v>
      </c>
      <c r="M186">
        <f t="shared" si="18"/>
        <v>-1.5701152168505992</v>
      </c>
      <c r="N186" s="13">
        <f t="shared" si="19"/>
        <v>2.3128855112683379E-6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3.8590735951341735</v>
      </c>
      <c r="H187" s="10">
        <f t="shared" si="20"/>
        <v>-1.5546642237252442</v>
      </c>
      <c r="I187">
        <f t="shared" si="16"/>
        <v>-18.655970684702929</v>
      </c>
      <c r="K187">
        <f t="shared" si="17"/>
        <v>-1.5531063765169872</v>
      </c>
      <c r="M187">
        <f t="shared" si="18"/>
        <v>-1.5531063765169872</v>
      </c>
      <c r="N187" s="13">
        <f t="shared" si="19"/>
        <v>2.426887924273857E-6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3.8700773811004168</v>
      </c>
      <c r="H188" s="10">
        <f t="shared" si="20"/>
        <v>-1.5378556773622529</v>
      </c>
      <c r="I188">
        <f t="shared" si="16"/>
        <v>-18.454268128347035</v>
      </c>
      <c r="K188">
        <f t="shared" si="17"/>
        <v>-1.5362637133314214</v>
      </c>
      <c r="M188">
        <f t="shared" si="18"/>
        <v>-1.5362637133314214</v>
      </c>
      <c r="N188" s="13">
        <f t="shared" si="19"/>
        <v>2.5343494754612938E-6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3.8810811670666605</v>
      </c>
      <c r="H189" s="10">
        <f t="shared" si="20"/>
        <v>-1.5212093498903465</v>
      </c>
      <c r="I189">
        <f t="shared" si="16"/>
        <v>-18.254512198684157</v>
      </c>
      <c r="K189">
        <f t="shared" si="17"/>
        <v>-1.5195862535053428</v>
      </c>
      <c r="M189">
        <f t="shared" si="18"/>
        <v>-1.5195862535053428</v>
      </c>
      <c r="N189" s="13">
        <f t="shared" si="19"/>
        <v>2.6344418750120343E-6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3.8920849530329038</v>
      </c>
      <c r="H190" s="10">
        <f t="shared" si="20"/>
        <v>-1.5047241802127704</v>
      </c>
      <c r="I190">
        <f t="shared" si="16"/>
        <v>-18.056690162553245</v>
      </c>
      <c r="K190">
        <f t="shared" si="17"/>
        <v>-1.5030730032728643</v>
      </c>
      <c r="M190">
        <f t="shared" si="18"/>
        <v>-1.5030730032728643</v>
      </c>
      <c r="N190" s="13">
        <f t="shared" si="19"/>
        <v>2.7263852868777693E-6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3.9030887389991471</v>
      </c>
      <c r="H191" s="10">
        <f t="shared" si="20"/>
        <v>-1.4883990926426536</v>
      </c>
      <c r="I191">
        <f t="shared" si="16"/>
        <v>-17.860789111711842</v>
      </c>
      <c r="K191">
        <f t="shared" si="17"/>
        <v>-1.4867229501706232</v>
      </c>
      <c r="M191">
        <f t="shared" si="18"/>
        <v>-1.4867229501706232</v>
      </c>
      <c r="N191" s="13">
        <f t="shared" si="19"/>
        <v>2.8094535865442017E-6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3.9140925249653908</v>
      </c>
      <c r="H192" s="10">
        <f t="shared" si="20"/>
        <v>-1.4722329981011617</v>
      </c>
      <c r="I192">
        <f t="shared" si="16"/>
        <v>-17.66679597721394</v>
      </c>
      <c r="K192">
        <f t="shared" si="17"/>
        <v>-1.4705350642673773</v>
      </c>
      <c r="M192">
        <f t="shared" si="18"/>
        <v>-1.4705350642673773</v>
      </c>
      <c r="N192" s="13">
        <f t="shared" si="19"/>
        <v>2.8829793039096534E-6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3.9250963109316341</v>
      </c>
      <c r="H193" s="10">
        <f t="shared" si="20"/>
        <v>-1.4562247952630876</v>
      </c>
      <c r="I193">
        <f t="shared" si="16"/>
        <v>-17.474697543157049</v>
      </c>
      <c r="K193">
        <f t="shared" si="17"/>
        <v>-1.4545082993451339</v>
      </c>
      <c r="M193">
        <f t="shared" si="18"/>
        <v>-1.4545082993451339</v>
      </c>
      <c r="N193" s="13">
        <f t="shared" si="19"/>
        <v>2.9463582363515165E-6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3.936100096897877</v>
      </c>
      <c r="H194" s="10">
        <f t="shared" si="20"/>
        <v>-1.4403733716518403</v>
      </c>
      <c r="I194">
        <f t="shared" si="16"/>
        <v>-17.284480459822085</v>
      </c>
      <c r="K194">
        <f t="shared" si="17"/>
        <v>-1.4386415940335333</v>
      </c>
      <c r="M194">
        <f t="shared" si="18"/>
        <v>-1.4386415940335333</v>
      </c>
      <c r="N194" s="13">
        <f t="shared" si="19"/>
        <v>2.9990537192690881E-6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3.9471038828641207</v>
      </c>
      <c r="H195" s="10">
        <f t="shared" si="20"/>
        <v>-1.4246776046857279</v>
      </c>
      <c r="I195">
        <f t="shared" si="16"/>
        <v>-17.096131256228734</v>
      </c>
      <c r="K195">
        <f t="shared" si="17"/>
        <v>-1.4229338728991505</v>
      </c>
      <c r="M195">
        <f t="shared" si="18"/>
        <v>-1.4229338728991505</v>
      </c>
      <c r="N195" s="13">
        <f t="shared" si="19"/>
        <v>3.0406005435203587E-6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3.958107668830364</v>
      </c>
      <c r="H196" s="10">
        <f t="shared" si="20"/>
        <v>-1.4091363626773634</v>
      </c>
      <c r="I196">
        <f t="shared" si="16"/>
        <v>-16.909636352128359</v>
      </c>
      <c r="K196">
        <f t="shared" si="17"/>
        <v>-1.4073840474913351</v>
      </c>
      <c r="M196">
        <f t="shared" si="18"/>
        <v>-1.4073840474913351</v>
      </c>
      <c r="N196" s="13">
        <f t="shared" si="19"/>
        <v>3.0706085111856187E-6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3.9691114547966073</v>
      </c>
      <c r="H197" s="10">
        <f t="shared" si="20"/>
        <v>-1.3937485057879591</v>
      </c>
      <c r="I197">
        <f t="shared" si="16"/>
        <v>-16.724982069455507</v>
      </c>
      <c r="K197">
        <f t="shared" si="17"/>
        <v>-1.3919910173461159</v>
      </c>
      <c r="M197">
        <f t="shared" si="18"/>
        <v>-1.3919910173461159</v>
      </c>
      <c r="N197" s="13">
        <f t="shared" si="19"/>
        <v>3.0887656232124476E-6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3.9801152407628511</v>
      </c>
      <c r="H198" s="10">
        <f t="shared" si="20"/>
        <v>-1.3785128869382191</v>
      </c>
      <c r="I198">
        <f t="shared" si="16"/>
        <v>-16.542154643258627</v>
      </c>
      <c r="K198">
        <f t="shared" si="17"/>
        <v>-1.3767536709496924</v>
      </c>
      <c r="M198">
        <f t="shared" si="18"/>
        <v>-1.3767536709496924</v>
      </c>
      <c r="N198" s="13">
        <f t="shared" si="19"/>
        <v>3.0948408942879238E-6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3.9911190267290939</v>
      </c>
      <c r="H199" s="10">
        <f t="shared" si="20"/>
        <v>-1.3634283526774731</v>
      </c>
      <c r="I199">
        <f t="shared" si="16"/>
        <v>-16.361140232129678</v>
      </c>
      <c r="K199">
        <f t="shared" si="17"/>
        <v>-1.3616708866629421</v>
      </c>
      <c r="M199">
        <f t="shared" si="18"/>
        <v>-1.3616708866629421</v>
      </c>
      <c r="N199" s="13">
        <f t="shared" si="19"/>
        <v>3.0886867922313816E-6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4.0021228126953377</v>
      </c>
      <c r="H200" s="10">
        <f t="shared" si="20"/>
        <v>-1.3484937440126503</v>
      </c>
      <c r="I200">
        <f t="shared" si="16"/>
        <v>-16.181924928151805</v>
      </c>
      <c r="K200">
        <f t="shared" si="17"/>
        <v>-1.346741533608345</v>
      </c>
      <c r="M200">
        <f t="shared" si="18"/>
        <v>-1.346741533608345</v>
      </c>
      <c r="N200" s="13">
        <f t="shared" si="19"/>
        <v>3.0702413009556998E-6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4.0131265986615805</v>
      </c>
      <c r="H201" s="10">
        <f t="shared" si="20"/>
        <v>-1.3337078971986231</v>
      </c>
      <c r="I201">
        <f t="shared" si="16"/>
        <v>-16.004494766383477</v>
      </c>
      <c r="K201">
        <f t="shared" si="17"/>
        <v>-1.3319644725206805</v>
      </c>
      <c r="M201">
        <f t="shared" si="18"/>
        <v>-1.3319644725206805</v>
      </c>
      <c r="N201" s="13">
        <f t="shared" si="19"/>
        <v>3.0395296076593976E-6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4.0241303846278242</v>
      </c>
      <c r="H202" s="10">
        <f t="shared" si="20"/>
        <v>-1.3190696444914085</v>
      </c>
      <c r="I202">
        <f t="shared" si="16"/>
        <v>-15.828835733896902</v>
      </c>
      <c r="K202">
        <f t="shared" si="17"/>
        <v>-1.3173385565627698</v>
      </c>
      <c r="M202">
        <f t="shared" si="18"/>
        <v>-1.3173385565627698</v>
      </c>
      <c r="N202" s="13">
        <f t="shared" si="19"/>
        <v>2.9966654166787685E-6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4.035134170594068</v>
      </c>
      <c r="H203" s="10">
        <f t="shared" si="20"/>
        <v>-1.304577814865655</v>
      </c>
      <c r="I203">
        <f t="shared" si="16"/>
        <v>-15.654933778387861</v>
      </c>
      <c r="K203">
        <f t="shared" si="17"/>
        <v>-1.3028626321075558</v>
      </c>
      <c r="M203">
        <f t="shared" si="18"/>
        <v>-1.3028626321075558</v>
      </c>
      <c r="N203" s="13">
        <f t="shared" si="19"/>
        <v>2.9418518936808879E-6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4.0461379565603108</v>
      </c>
      <c r="H204" s="10">
        <f t="shared" si="20"/>
        <v>-1.2902312346978058</v>
      </c>
      <c r="I204">
        <f t="shared" si="16"/>
        <v>-15.48277481637367</v>
      </c>
      <c r="K204">
        <f t="shared" si="17"/>
        <v>-1.2885355394877056</v>
      </c>
      <c r="M204">
        <f t="shared" si="18"/>
        <v>-1.2885355394877056</v>
      </c>
      <c r="N204" s="13">
        <f t="shared" si="19"/>
        <v>2.875382245556614E-6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4.0571417425265546</v>
      </c>
      <c r="H205" s="10">
        <f t="shared" si="20"/>
        <v>-1.276028728416259</v>
      </c>
      <c r="I205">
        <f t="shared" si="16"/>
        <v>-15.312344740995108</v>
      </c>
      <c r="K205">
        <f t="shared" si="17"/>
        <v>-1.2743561137139012</v>
      </c>
      <c r="M205">
        <f t="shared" si="18"/>
        <v>-1.2743561137139012</v>
      </c>
      <c r="N205" s="13">
        <f t="shared" si="19"/>
        <v>2.7976399425434711E-6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4.0681455284927983</v>
      </c>
      <c r="H206" s="10">
        <f t="shared" si="20"/>
        <v>-1.261969119119827</v>
      </c>
      <c r="I206">
        <f t="shared" si="16"/>
        <v>-15.143629429437924</v>
      </c>
      <c r="K206">
        <f t="shared" si="17"/>
        <v>-1.2603231851629828</v>
      </c>
      <c r="M206">
        <f t="shared" si="18"/>
        <v>-1.2603231851629828</v>
      </c>
      <c r="N206" s="13">
        <f t="shared" si="19"/>
        <v>2.7090985902928157E-6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4.0791493144590412</v>
      </c>
      <c r="H207" s="10">
        <f t="shared" si="20"/>
        <v>-1.2480512291657284</v>
      </c>
      <c r="I207">
        <f t="shared" si="16"/>
        <v>-14.976614749988741</v>
      </c>
      <c r="K207">
        <f t="shared" si="17"/>
        <v>-1.2464355802369849</v>
      </c>
      <c r="M207">
        <f t="shared" si="18"/>
        <v>-1.2464355802369849</v>
      </c>
      <c r="N207" s="13">
        <f t="shared" si="19"/>
        <v>2.610321460950186E-6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4.0901531004252849</v>
      </c>
      <c r="H208" s="10">
        <f t="shared" si="20"/>
        <v>-1.2342738807283118</v>
      </c>
      <c r="I208">
        <f t="shared" si="16"/>
        <v>-14.811286568739742</v>
      </c>
      <c r="K208">
        <f t="shared" si="17"/>
        <v>-1.2326921219941531</v>
      </c>
      <c r="M208">
        <f t="shared" si="18"/>
        <v>-1.2326921219941531</v>
      </c>
      <c r="N208" s="13">
        <f t="shared" si="19"/>
        <v>2.5019606930872287E-6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4.1011568863915278</v>
      </c>
      <c r="H209" s="10">
        <f t="shared" si="20"/>
        <v>-1.2206358963296748</v>
      </c>
      <c r="I209">
        <f t="shared" si="16"/>
        <v>-14.647630755956097</v>
      </c>
      <c r="K209">
        <f t="shared" si="17"/>
        <v>-1.2190916307529509</v>
      </c>
      <c r="M209">
        <f t="shared" si="18"/>
        <v>-1.2190916307529509</v>
      </c>
      <c r="N209" s="13">
        <f t="shared" si="19"/>
        <v>2.3847561714545089E-6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4.1121606723577715</v>
      </c>
      <c r="H210" s="10">
        <f t="shared" si="20"/>
        <v>-1.2071360993432865</v>
      </c>
      <c r="I210">
        <f t="shared" si="16"/>
        <v>-14.485633192119437</v>
      </c>
      <c r="K210">
        <f t="shared" si="17"/>
        <v>-1.205632924670013</v>
      </c>
      <c r="M210">
        <f t="shared" si="18"/>
        <v>-1.205632924670013</v>
      </c>
      <c r="N210" s="13">
        <f t="shared" si="19"/>
        <v>2.2595340983706921E-6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4.1231644583240152</v>
      </c>
      <c r="H211" s="10">
        <f t="shared" si="20"/>
        <v>-1.1937733144716947</v>
      </c>
      <c r="I211">
        <f t="shared" si="16"/>
        <v>-14.325279773660336</v>
      </c>
      <c r="K211">
        <f t="shared" si="17"/>
        <v>-1.192314820293026</v>
      </c>
      <c r="M211">
        <f t="shared" si="18"/>
        <v>-1.192314820293026</v>
      </c>
      <c r="N211" s="13">
        <f t="shared" si="19"/>
        <v>2.1272052692102299E-6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4.1341682442902581</v>
      </c>
      <c r="H212" s="10">
        <f t="shared" si="20"/>
        <v>-1.1805463681993515</v>
      </c>
      <c r="I212">
        <f t="shared" ref="I212:I275" si="23">H212*$E$6</f>
        <v>-14.166556418392219</v>
      </c>
      <c r="K212">
        <f t="shared" ref="K212:K275" si="24">$L$9*$L$6*EXP(-$L$4*(G212/$L$10-1))+6*$L$6*EXP(-$L$4*(SQRT(2)*G212/$L$10-1))+24*$L$6*EXP(-$L$4*(SQRT(3)*G212/$L$10-1))+12*$L$6*EXP(-$L$4*(SQRT(4)*G212/$L$10-1))+24*$L$6*EXP(-$L$4*(SQRT(5)*G212/$L$10-1))-SQRT($L$9*$L$7^2*EXP(-2*$L$5*(G212/$L$10-1))+6*$L$7^2*EXP(-2*$L$5*(SQRT(2)*G212/$L$10-1))+24*$L$7^2*EXP(-2*$L$5*(SQRT(3)*G212/$L$10-1))+12*$L$7^2*EXP(-2*$L$5*(SQRT(4)*G212/$L$10-1))+24*$L$7^2*EXP(-2*$L$5*(SQRT(5)*G212/$L$10-1)))</f>
        <v>-1.1791361330894252</v>
      </c>
      <c r="M212">
        <f t="shared" ref="M212:M275" si="25">$L$9*$O$6*EXP(-$O$4*(G212/$L$10-1))+6*$O$6*EXP(-$O$4*(SQRT(2)*G212/$L$10-1))+24*$O$6*EXP(-$O$4*(SQRT(3)*G212/$L$10-1))+12*$O$6*EXP(-$O$4*(SQRT(4)*G212/$L$10-1))+24*$O$6*EXP(-$O$4*(SQRT(5)*G212/$L$10-1))-SQRT($L$9*$O$7^2*EXP(-2*$O$5*(G212/$L$10-1))+6*$O$7^2*EXP(-2*$O$5*(SQRT(2)*G212/$L$10-1))+24*$O$7^2*EXP(-2*$O$5*(SQRT(3)*G212/$L$10-1))+12*$O$7^2*EXP(-2*$O$5*(SQRT(4)*G212/$L$10-1))+24*$O$7^2*EXP(-2*$O$5*(SQRT(5)*G212/$L$10-1)))</f>
        <v>-1.1791361330894252</v>
      </c>
      <c r="N212" s="13">
        <f t="shared" ref="N212:N275" si="26">(M212-H212)^2*O212</f>
        <v>1.9887630652689216E-6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4.1451720302565018</v>
      </c>
      <c r="H213" s="10">
        <f t="shared" ref="H213:H276" si="27">-(-$B$4)*(1+D213+$E$5*D213^3)*EXP(-D213)</f>
        <v>-1.1674540892215679</v>
      </c>
      <c r="I213">
        <f t="shared" si="23"/>
        <v>-14.009449070658814</v>
      </c>
      <c r="K213">
        <f t="shared" si="24"/>
        <v>-1.1660956779517881</v>
      </c>
      <c r="M213">
        <f t="shared" si="25"/>
        <v>-1.1660956779517881</v>
      </c>
      <c r="N213" s="13">
        <f t="shared" si="26"/>
        <v>1.8452811778646541E-6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4.1561758162227447</v>
      </c>
      <c r="H214" s="10">
        <f t="shared" si="27"/>
        <v>-1.1544953088505483</v>
      </c>
      <c r="I214">
        <f t="shared" si="23"/>
        <v>-13.853943706206579</v>
      </c>
      <c r="K214">
        <f t="shared" si="24"/>
        <v>-1.1531922696807986</v>
      </c>
      <c r="M214">
        <f t="shared" si="25"/>
        <v>-1.1531922696807986</v>
      </c>
      <c r="N214" s="13">
        <f t="shared" si="26"/>
        <v>1.6979110779020398E-6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4.1671796021889884</v>
      </c>
      <c r="H215" s="10">
        <f t="shared" si="27"/>
        <v>-1.1416688613994515</v>
      </c>
      <c r="I215">
        <f t="shared" si="23"/>
        <v>-13.700026336793417</v>
      </c>
      <c r="K215">
        <f t="shared" si="24"/>
        <v>-1.140424723446567</v>
      </c>
      <c r="M215">
        <f t="shared" si="25"/>
        <v>-1.140424723446567</v>
      </c>
      <c r="N215" s="13">
        <f t="shared" si="26"/>
        <v>1.5478792458075648E-6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4.1781833881552313</v>
      </c>
      <c r="H216" s="10">
        <f t="shared" si="27"/>
        <v>-1.1289735845453632</v>
      </c>
      <c r="I216">
        <f t="shared" si="23"/>
        <v>-13.547683014544358</v>
      </c>
      <c r="K216">
        <f t="shared" si="24"/>
        <v>-1.1277918552291388</v>
      </c>
      <c r="M216">
        <f t="shared" si="25"/>
        <v>-1.1277918552291388</v>
      </c>
      <c r="N216" s="13">
        <f t="shared" si="26"/>
        <v>1.3964841768241886E-6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4.189187174121475</v>
      </c>
      <c r="H217" s="10">
        <f t="shared" si="27"/>
        <v>-1.1164083196720527</v>
      </c>
      <c r="I217">
        <f t="shared" si="23"/>
        <v>-13.396899836064632</v>
      </c>
      <c r="K217">
        <f t="shared" si="24"/>
        <v>-1.1152924822389125</v>
      </c>
      <c r="M217">
        <f t="shared" si="25"/>
        <v>-1.1152924822389125</v>
      </c>
      <c r="N217" s="13">
        <f t="shared" si="26"/>
        <v>1.2450931771967836E-6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4.2001909600877188</v>
      </c>
      <c r="H218" s="10">
        <f t="shared" si="27"/>
        <v>-1.1039719121933471</v>
      </c>
      <c r="I218">
        <f t="shared" si="23"/>
        <v>-13.247662946320165</v>
      </c>
      <c r="K218">
        <f t="shared" si="24"/>
        <v>-1.1029254233177548</v>
      </c>
      <c r="M218">
        <f t="shared" si="25"/>
        <v>-1.1029254233177548</v>
      </c>
      <c r="N218" s="13">
        <f t="shared" si="26"/>
        <v>1.0951389667385054E-6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4.2111947460539616</v>
      </c>
      <c r="H219" s="10">
        <f t="shared" si="27"/>
        <v>-1.091663211857919</v>
      </c>
      <c r="I219">
        <f t="shared" si="23"/>
        <v>-13.099958542295028</v>
      </c>
      <c r="K219">
        <f t="shared" si="24"/>
        <v>-1.0906894993214724</v>
      </c>
      <c r="M219">
        <f t="shared" si="25"/>
        <v>-1.0906894993214724</v>
      </c>
      <c r="N219" s="13">
        <f t="shared" si="26"/>
        <v>9.481161036333197E-7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4.2221985320202053</v>
      </c>
      <c r="H220" s="10">
        <f t="shared" si="27"/>
        <v>-1.0794810730362765</v>
      </c>
      <c r="I220">
        <f t="shared" si="23"/>
        <v>-12.953772876435318</v>
      </c>
      <c r="K220">
        <f t="shared" si="24"/>
        <v>-1.0785835334843703</v>
      </c>
      <c r="M220">
        <f t="shared" si="25"/>
        <v>-1.0785835334843703</v>
      </c>
      <c r="N220" s="13">
        <f t="shared" si="26"/>
        <v>8.0557724723596465E-7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4.2332023179864491</v>
      </c>
      <c r="H221" s="10">
        <f t="shared" si="27"/>
        <v>-1.0674243549906854</v>
      </c>
      <c r="I221">
        <f t="shared" si="23"/>
        <v>-12.809092259888224</v>
      </c>
      <c r="K221">
        <f t="shared" si="24"/>
        <v>-1.0666063517665443</v>
      </c>
      <c r="M221">
        <f t="shared" si="25"/>
        <v>-1.0666063517665443</v>
      </c>
      <c r="N221" s="13">
        <f t="shared" si="26"/>
        <v>6.6912927470533553E-7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4.2442061039526919</v>
      </c>
      <c r="H222" s="10">
        <f t="shared" si="27"/>
        <v>-1.0554919221287562</v>
      </c>
      <c r="I222">
        <f t="shared" si="23"/>
        <v>-12.665903065545074</v>
      </c>
      <c r="K222">
        <f t="shared" si="24"/>
        <v>-1.0547567831845395</v>
      </c>
      <c r="M222">
        <f t="shared" si="25"/>
        <v>-1.0547567831845395</v>
      </c>
      <c r="N222" s="13">
        <f t="shared" si="26"/>
        <v>5.4042926730408686E-7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4.2552098899189357</v>
      </c>
      <c r="H223" s="10">
        <f t="shared" si="27"/>
        <v>-1.0436826442413811</v>
      </c>
      <c r="I223">
        <f t="shared" si="23"/>
        <v>-12.524191730896574</v>
      </c>
      <c r="K223">
        <f t="shared" si="24"/>
        <v>-1.0430336601260057</v>
      </c>
      <c r="M223">
        <f t="shared" si="25"/>
        <v>-1.0430336601260057</v>
      </c>
      <c r="N223" s="13">
        <f t="shared" si="26"/>
        <v>4.2118038200958404E-7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4.2662136758851794</v>
      </c>
      <c r="H224" s="10">
        <f t="shared" si="27"/>
        <v>-1.031995396725689</v>
      </c>
      <c r="I224">
        <f t="shared" si="23"/>
        <v>-12.383944760708268</v>
      </c>
      <c r="K224">
        <f t="shared" si="24"/>
        <v>-1.0314358186489476</v>
      </c>
      <c r="M224">
        <f t="shared" si="25"/>
        <v>-1.0314358186489476</v>
      </c>
      <c r="N224" s="13">
        <f t="shared" si="26"/>
        <v>3.1312762396953758E-7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4.2772174618514232</v>
      </c>
      <c r="H225" s="10">
        <f t="shared" si="27"/>
        <v>-1.0204290607936621</v>
      </c>
      <c r="I225">
        <f t="shared" si="23"/>
        <v>-12.245148729523946</v>
      </c>
      <c r="K225">
        <f t="shared" si="24"/>
        <v>-1.0199620987661275</v>
      </c>
      <c r="M225">
        <f t="shared" si="25"/>
        <v>-1.0199620987661275</v>
      </c>
      <c r="N225" s="13">
        <f t="shared" si="26"/>
        <v>2.1805353515922539E-7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4.288221247817666</v>
      </c>
      <c r="H226" s="10">
        <f t="shared" si="27"/>
        <v>-1.0089825236670349</v>
      </c>
      <c r="I226">
        <f t="shared" si="23"/>
        <v>-12.10779028400442</v>
      </c>
      <c r="K226">
        <f t="shared" si="24"/>
        <v>-1.0086113447152021</v>
      </c>
      <c r="M226">
        <f t="shared" si="25"/>
        <v>-1.0086113447152021</v>
      </c>
      <c r="N226" s="13">
        <f t="shared" si="26"/>
        <v>1.377738142837011E-7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4.2992250337839097</v>
      </c>
      <c r="H227" s="10">
        <f t="shared" si="27"/>
        <v>-0.99765467875906277</v>
      </c>
      <c r="I227">
        <f t="shared" si="23"/>
        <v>-11.971856145108752</v>
      </c>
      <c r="K227">
        <f t="shared" si="24"/>
        <v>-0.99738240521510269</v>
      </c>
      <c r="M227">
        <f t="shared" si="25"/>
        <v>-0.99738240521510269</v>
      </c>
      <c r="N227" s="13">
        <f t="shared" si="26"/>
        <v>7.4132882740586371E-8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4.3102288197501535</v>
      </c>
      <c r="H228" s="10">
        <f t="shared" si="27"/>
        <v>-0.98644442584374592</v>
      </c>
      <c r="I228">
        <f t="shared" si="23"/>
        <v>-11.837333110124952</v>
      </c>
      <c r="K228">
        <f t="shared" si="24"/>
        <v>-0.98627413370919736</v>
      </c>
      <c r="M228">
        <f t="shared" si="25"/>
        <v>-0.98627413370919736</v>
      </c>
      <c r="N228" s="13">
        <f t="shared" si="26"/>
        <v>2.8999411089103259E-8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4.3212326057163963</v>
      </c>
      <c r="H229" s="10">
        <f t="shared" si="27"/>
        <v>-0.97535067121305008</v>
      </c>
      <c r="I229">
        <f t="shared" si="23"/>
        <v>-11.704208054556601</v>
      </c>
      <c r="K229">
        <f t="shared" si="24"/>
        <v>-0.975285388595728</v>
      </c>
      <c r="M229">
        <f t="shared" si="25"/>
        <v>-0.975285388595728</v>
      </c>
      <c r="N229" s="13">
        <f t="shared" si="26"/>
        <v>4.2618201244214241E-9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4.3322363916826392</v>
      </c>
      <c r="H230" s="10">
        <f t="shared" si="27"/>
        <v>-0.96437232782265914</v>
      </c>
      <c r="I230">
        <f t="shared" si="23"/>
        <v>-11.572467933871909</v>
      </c>
      <c r="K230">
        <f t="shared" si="24"/>
        <v>-0.96441503344599144</v>
      </c>
      <c r="M230">
        <f t="shared" si="25"/>
        <v>-0.96441503344599144</v>
      </c>
      <c r="N230" s="13">
        <f t="shared" si="26"/>
        <v>1.8237702642008354E-9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4.3432401776488829</v>
      </c>
      <c r="H231" s="10">
        <f t="shared" si="27"/>
        <v>-0.95350831542677172</v>
      </c>
      <c r="I231">
        <f t="shared" si="23"/>
        <v>-11.442099785121261</v>
      </c>
      <c r="K231">
        <f t="shared" si="24"/>
        <v>-0.95366193721074632</v>
      </c>
      <c r="M231">
        <f t="shared" si="25"/>
        <v>-0.95366193721074632</v>
      </c>
      <c r="N231" s="13">
        <f t="shared" si="26"/>
        <v>2.3599652511538709E-8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4.3542439636151258</v>
      </c>
      <c r="H232" s="10">
        <f t="shared" si="27"/>
        <v>-0.942757560702432</v>
      </c>
      <c r="I232">
        <f t="shared" si="23"/>
        <v>-11.313090728429184</v>
      </c>
      <c r="K232">
        <f t="shared" si="24"/>
        <v>-0.94302497441529609</v>
      </c>
      <c r="M232">
        <f t="shared" si="25"/>
        <v>-0.94302497441529609</v>
      </c>
      <c r="N232" s="13">
        <f t="shared" si="26"/>
        <v>7.1510093827760754E-8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4.3652477495813695</v>
      </c>
      <c r="H233" s="10">
        <f t="shared" si="27"/>
        <v>-0.93211899736386594</v>
      </c>
      <c r="I233">
        <f t="shared" si="23"/>
        <v>-11.18542796836639</v>
      </c>
      <c r="K233">
        <f t="shared" si="24"/>
        <v>-0.93250302534365381</v>
      </c>
      <c r="M233">
        <f t="shared" si="25"/>
        <v>-0.93250302534365381</v>
      </c>
      <c r="N233" s="13">
        <f t="shared" si="26"/>
        <v>1.4747748925995342E-7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4.3762515355476124</v>
      </c>
      <c r="H234" s="10">
        <f t="shared" si="27"/>
        <v>-0.92159156626728456</v>
      </c>
      <c r="I234">
        <f t="shared" si="23"/>
        <v>-11.059098795207415</v>
      </c>
      <c r="K234">
        <f t="shared" si="24"/>
        <v>-0.92209497621224257</v>
      </c>
      <c r="M234">
        <f t="shared" si="25"/>
        <v>-0.92209497621224257</v>
      </c>
      <c r="N234" s="13">
        <f t="shared" si="26"/>
        <v>2.534215726826276E-7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4.3872553215138561</v>
      </c>
      <c r="H235" s="10">
        <f t="shared" si="27"/>
        <v>-0.91117421550658151</v>
      </c>
      <c r="I235">
        <f t="shared" si="23"/>
        <v>-10.934090586078979</v>
      </c>
      <c r="K235">
        <f t="shared" si="24"/>
        <v>-0.91179971933350501</v>
      </c>
      <c r="M235">
        <f t="shared" si="25"/>
        <v>-0.91179971933350501</v>
      </c>
      <c r="N235" s="13">
        <f t="shared" si="26"/>
        <v>3.9125503749594554E-7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4.3982591074800998</v>
      </c>
      <c r="H236" s="10">
        <f t="shared" si="27"/>
        <v>-0.90086590050035631</v>
      </c>
      <c r="I236">
        <f t="shared" si="23"/>
        <v>-10.810390806004275</v>
      </c>
      <c r="K236">
        <f t="shared" si="24"/>
        <v>-0.90161615326983247</v>
      </c>
      <c r="M236">
        <f t="shared" si="25"/>
        <v>-0.90161615326983247</v>
      </c>
      <c r="N236" s="13">
        <f t="shared" si="26"/>
        <v>5.6287921810664244E-7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4.4092628934463436</v>
      </c>
      <c r="H237" s="10">
        <f t="shared" si="27"/>
        <v>-0.89066558407065854</v>
      </c>
      <c r="I237">
        <f t="shared" si="23"/>
        <v>-10.687987008847902</v>
      </c>
      <c r="K237">
        <f t="shared" si="24"/>
        <v>-0.89154318297816859</v>
      </c>
      <c r="M237">
        <f t="shared" si="25"/>
        <v>-0.89154318297816859</v>
      </c>
      <c r="N237" s="13">
        <f t="shared" si="26"/>
        <v>7.7017984246282726E-7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4.4202666794125864</v>
      </c>
      <c r="H238" s="10">
        <f t="shared" si="27"/>
        <v>-0.8805722365138493</v>
      </c>
      <c r="I238">
        <f t="shared" si="23"/>
        <v>-10.566866838166192</v>
      </c>
      <c r="K238">
        <f t="shared" si="24"/>
        <v>-0.88157971994566875</v>
      </c>
      <c r="M238">
        <f t="shared" si="25"/>
        <v>-0.88157971994566875</v>
      </c>
      <c r="N238" s="13">
        <f t="shared" si="26"/>
        <v>1.0150228653906858E-6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4.4312704653788302</v>
      </c>
      <c r="H239" s="10">
        <f t="shared" si="27"/>
        <v>-0.87058483566394707</v>
      </c>
      <c r="I239">
        <f t="shared" si="23"/>
        <v>-10.447018027967365</v>
      </c>
      <c r="K239">
        <f t="shared" si="24"/>
        <v>-0.87172468231674394</v>
      </c>
      <c r="M239">
        <f t="shared" si="25"/>
        <v>-0.87172468231674394</v>
      </c>
      <c r="N239" s="13">
        <f t="shared" si="26"/>
        <v>1.2992503918922329E-6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4.4422742513450739</v>
      </c>
      <c r="H240" s="10">
        <f t="shared" si="27"/>
        <v>-0.86070236694882318</v>
      </c>
      <c r="I240">
        <f t="shared" si="23"/>
        <v>-10.328428403385878</v>
      </c>
      <c r="K240">
        <f t="shared" si="24"/>
        <v>-0.86197699501184888</v>
      </c>
      <c r="M240">
        <f t="shared" si="25"/>
        <v>-0.86197699501184888</v>
      </c>
      <c r="N240" s="13">
        <f t="shared" si="26"/>
        <v>1.6246766990526367E-6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4.4532780373113168</v>
      </c>
      <c r="H241" s="10">
        <f t="shared" si="27"/>
        <v>-0.85092382343958461</v>
      </c>
      <c r="I241">
        <f t="shared" si="23"/>
        <v>-10.211085881275014</v>
      </c>
      <c r="K241">
        <f t="shared" si="24"/>
        <v>-0.85233558983831936</v>
      </c>
      <c r="M241">
        <f t="shared" si="25"/>
        <v>-0.85233558983831936</v>
      </c>
      <c r="N241" s="13">
        <f t="shared" si="26"/>
        <v>1.9930843645964807E-6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4.4642818232775605</v>
      </c>
      <c r="H242" s="10">
        <f t="shared" si="27"/>
        <v>-0.84124820589348515</v>
      </c>
      <c r="I242">
        <f t="shared" si="23"/>
        <v>-10.094978470721822</v>
      </c>
      <c r="K242">
        <f t="shared" si="24"/>
        <v>-0.84279940559357747</v>
      </c>
      <c r="M242">
        <f t="shared" si="25"/>
        <v>-0.84279940559357747</v>
      </c>
      <c r="N242" s="13">
        <f t="shared" si="26"/>
        <v>2.4062205095665051E-6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4.4752856092438043</v>
      </c>
      <c r="H243" s="10">
        <f t="shared" si="27"/>
        <v>-0.83167452279067022</v>
      </c>
      <c r="I243">
        <f t="shared" si="23"/>
        <v>-9.9800942734880422</v>
      </c>
      <c r="K243">
        <f t="shared" si="24"/>
        <v>-0.83336738816101608</v>
      </c>
      <c r="M243">
        <f t="shared" si="25"/>
        <v>-0.83336738816101608</v>
      </c>
      <c r="N243" s="13">
        <f t="shared" si="26"/>
        <v>2.8657931621162016E-6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4.4862893952100471</v>
      </c>
      <c r="H244" s="10">
        <f t="shared" si="27"/>
        <v>-0.82220179036507413</v>
      </c>
      <c r="I244">
        <f t="shared" si="23"/>
        <v>-9.86642148438089</v>
      </c>
      <c r="K244">
        <f t="shared" si="24"/>
        <v>-0.82403849059884149</v>
      </c>
      <c r="M244">
        <f t="shared" si="25"/>
        <v>-0.82403849059884149</v>
      </c>
      <c r="N244" s="13">
        <f t="shared" si="26"/>
        <v>3.3734677487210866E-6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4.49729318117629</v>
      </c>
      <c r="H245" s="10">
        <f t="shared" si="27"/>
        <v>-0.81282903262975481</v>
      </c>
      <c r="I245">
        <f t="shared" si="23"/>
        <v>-9.7539483915570582</v>
      </c>
      <c r="K245">
        <f t="shared" si="24"/>
        <v>-0.81481167322216141</v>
      </c>
      <c r="M245">
        <f t="shared" si="25"/>
        <v>-0.81481167322216141</v>
      </c>
      <c r="N245" s="13">
        <f t="shared" si="26"/>
        <v>3.9308637186584087E-6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4.5082969671425337</v>
      </c>
      <c r="H246" s="10">
        <f t="shared" si="27"/>
        <v>-0.80355528139694798</v>
      </c>
      <c r="I246">
        <f t="shared" si="23"/>
        <v>-9.6426633767633767</v>
      </c>
      <c r="K246">
        <f t="shared" si="24"/>
        <v>-0.8056859036785885</v>
      </c>
      <c r="M246">
        <f t="shared" si="25"/>
        <v>-0.8056859036785885</v>
      </c>
      <c r="N246" s="13">
        <f t="shared" si="26"/>
        <v>4.5395513070230344E-6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4.5193007531087774</v>
      </c>
      <c r="H247" s="10">
        <f t="shared" si="27"/>
        <v>-0.79437957629311495</v>
      </c>
      <c r="I247">
        <f t="shared" si="23"/>
        <v>-9.5325549155173803</v>
      </c>
      <c r="K247">
        <f t="shared" si="24"/>
        <v>-0.79666015701762627</v>
      </c>
      <c r="M247">
        <f t="shared" si="25"/>
        <v>-0.79666015701762627</v>
      </c>
      <c r="N247" s="13">
        <f t="shared" si="26"/>
        <v>5.2010484410125603E-6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4.5303045390750203</v>
      </c>
      <c r="H248" s="10">
        <f t="shared" si="27"/>
        <v>-0.7853009647692395</v>
      </c>
      <c r="I248">
        <f t="shared" si="23"/>
        <v>-9.4236115772308739</v>
      </c>
      <c r="K248">
        <f t="shared" si="24"/>
        <v>-0.78773341575407374</v>
      </c>
      <c r="M248">
        <f t="shared" si="25"/>
        <v>-0.78773341575407374</v>
      </c>
      <c r="N248" s="13">
        <f t="shared" si="26"/>
        <v>5.9168177936210864E-6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4.541308325041264</v>
      </c>
      <c r="H249" s="10">
        <f t="shared" si="27"/>
        <v>-0.77631850210662567</v>
      </c>
      <c r="I249">
        <f t="shared" si="23"/>
        <v>-9.315822025279509</v>
      </c>
      <c r="K249">
        <f t="shared" si="24"/>
        <v>-0.77890466992570906</v>
      </c>
      <c r="M249">
        <f t="shared" si="25"/>
        <v>-0.77890466992570906</v>
      </c>
      <c r="N249" s="13">
        <f t="shared" si="26"/>
        <v>6.6882639884625107E-6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4.5523121110075069</v>
      </c>
      <c r="H250" s="10">
        <f t="shared" si="27"/>
        <v>-0.76743125141842994</v>
      </c>
      <c r="I250">
        <f t="shared" si="23"/>
        <v>-9.2091750170211597</v>
      </c>
      <c r="K250">
        <f t="shared" si="24"/>
        <v>-0.77017291714548419</v>
      </c>
      <c r="M250">
        <f t="shared" si="25"/>
        <v>-0.77017291714548419</v>
      </c>
      <c r="N250" s="13">
        <f t="shared" si="26"/>
        <v>7.5167309589039335E-6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4.5633158969737506</v>
      </c>
      <c r="H251" s="10">
        <f t="shared" si="27"/>
        <v>-0.7586382836471629</v>
      </c>
      <c r="I251">
        <f t="shared" si="23"/>
        <v>-9.1036594037659544</v>
      </c>
      <c r="K251">
        <f t="shared" si="24"/>
        <v>-0.76153716264843818</v>
      </c>
      <c r="M251">
        <f t="shared" si="25"/>
        <v>-0.76153716264843818</v>
      </c>
      <c r="N251" s="13">
        <f t="shared" si="26"/>
        <v>8.4034994640347561E-6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4.5743196829399944</v>
      </c>
      <c r="H252" s="10">
        <f t="shared" si="27"/>
        <v>-0.74993867755837318</v>
      </c>
      <c r="I252">
        <f t="shared" si="23"/>
        <v>-8.9992641307004781</v>
      </c>
      <c r="K252">
        <f t="shared" si="24"/>
        <v>-0.75299641933357808</v>
      </c>
      <c r="M252">
        <f t="shared" si="25"/>
        <v>-0.75299641933357808</v>
      </c>
      <c r="N252" s="13">
        <f t="shared" si="26"/>
        <v>9.349784763833232E-6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4.5853234689062372</v>
      </c>
      <c r="H253" s="10">
        <f t="shared" si="27"/>
        <v>-0.74133151973073019</v>
      </c>
      <c r="I253">
        <f t="shared" si="23"/>
        <v>-8.8959782367687623</v>
      </c>
      <c r="K253">
        <f t="shared" si="24"/>
        <v>-0.74454970780090879</v>
      </c>
      <c r="M253">
        <f t="shared" si="25"/>
        <v>-0.74454970780090879</v>
      </c>
      <c r="N253" s="13">
        <f t="shared" si="26"/>
        <v>1.0356734455039835E-5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4.5963272548724809</v>
      </c>
      <c r="H254" s="10">
        <f t="shared" si="27"/>
        <v>-0.73281590454269951</v>
      </c>
      <c r="I254">
        <f t="shared" si="23"/>
        <v>-8.7937908545123946</v>
      </c>
      <c r="K254">
        <f t="shared" si="24"/>
        <v>-0.73619605638382846</v>
      </c>
      <c r="M254">
        <f t="shared" si="25"/>
        <v>-0.73619605638382846</v>
      </c>
      <c r="N254" s="13">
        <f t="shared" si="26"/>
        <v>1.1425426469087378E-5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4.6073310408387247</v>
      </c>
      <c r="H255" s="10">
        <f t="shared" si="27"/>
        <v>-0.72439093415601108</v>
      </c>
      <c r="I255">
        <f t="shared" si="23"/>
        <v>-8.6926912098721338</v>
      </c>
      <c r="K255">
        <f t="shared" si="24"/>
        <v>-0.72793450117708824</v>
      </c>
      <c r="M255">
        <f t="shared" si="25"/>
        <v>-0.72793450117708824</v>
      </c>
      <c r="N255" s="13">
        <f t="shared" si="26"/>
        <v>1.2556867232865694E-5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4.6183348268049675</v>
      </c>
      <c r="H256" s="10">
        <f t="shared" si="27"/>
        <v>-0.71605571849609928</v>
      </c>
      <c r="I256">
        <f t="shared" si="23"/>
        <v>-8.5926686219531909</v>
      </c>
      <c r="K256">
        <f t="shared" si="24"/>
        <v>-0.71976408606049236</v>
      </c>
      <c r="M256">
        <f t="shared" si="25"/>
        <v>-0.71976408606049236</v>
      </c>
      <c r="N256" s="13">
        <f t="shared" si="26"/>
        <v>1.3751989992642649E-5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4.6293386127712113</v>
      </c>
      <c r="H257" s="10">
        <f t="shared" si="27"/>
        <v>-0.70780937522969478</v>
      </c>
      <c r="I257">
        <f t="shared" si="23"/>
        <v>-8.4937125027563383</v>
      </c>
      <c r="K257">
        <f t="shared" si="24"/>
        <v>-0.71168386271852846</v>
      </c>
      <c r="M257">
        <f t="shared" si="25"/>
        <v>-0.71168386271852846</v>
      </c>
      <c r="N257" s="13">
        <f t="shared" si="26"/>
        <v>1.5011653301128699E-5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4.640342398737455</v>
      </c>
      <c r="H258" s="10">
        <f t="shared" si="27"/>
        <v>-0.69965102973973536</v>
      </c>
      <c r="I258">
        <f t="shared" si="23"/>
        <v>-8.3958123568768244</v>
      </c>
      <c r="K258">
        <f t="shared" si="24"/>
        <v>-0.70369289065610652</v>
      </c>
      <c r="M258">
        <f t="shared" si="25"/>
        <v>-0.70369289065610652</v>
      </c>
      <c r="N258" s="13">
        <f t="shared" si="26"/>
        <v>1.6336639667288665E-5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4.6513461847036979</v>
      </c>
      <c r="H259" s="10">
        <f t="shared" si="27"/>
        <v>-0.6915798150977609</v>
      </c>
      <c r="I259">
        <f t="shared" si="23"/>
        <v>-8.2989577811731312</v>
      </c>
      <c r="K259">
        <f t="shared" si="24"/>
        <v>-0.69579023721055977</v>
      </c>
      <c r="M259">
        <f t="shared" si="25"/>
        <v>-0.69579023721055977</v>
      </c>
      <c r="N259" s="13">
        <f t="shared" si="26"/>
        <v>1.7727654367945722E-5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4.6623499706699407</v>
      </c>
      <c r="H260" s="10">
        <f t="shared" si="27"/>
        <v>-0.68359487203394143</v>
      </c>
      <c r="I260">
        <f t="shared" si="23"/>
        <v>-8.2031384644072975</v>
      </c>
      <c r="K260">
        <f t="shared" si="24"/>
        <v>-0.68797497756008874</v>
      </c>
      <c r="M260">
        <f t="shared" si="25"/>
        <v>-0.68797497756008874</v>
      </c>
      <c r="N260" s="13">
        <f t="shared" si="26"/>
        <v>1.9185324420186252E-5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4.6733537566361845</v>
      </c>
      <c r="H261" s="10">
        <f t="shared" si="27"/>
        <v>-0.6756953489048938</v>
      </c>
      <c r="I261">
        <f t="shared" si="23"/>
        <v>-8.1083441868587265</v>
      </c>
      <c r="K261">
        <f t="shared" si="24"/>
        <v>-0.68024619472879133</v>
      </c>
      <c r="M261">
        <f t="shared" si="25"/>
        <v>-0.68024619472879133</v>
      </c>
      <c r="N261" s="13">
        <f t="shared" si="26"/>
        <v>2.0710197712885601E-5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4.6843575426024282</v>
      </c>
      <c r="H262" s="10">
        <f t="shared" si="27"/>
        <v>-0.66788040165942275</v>
      </c>
      <c r="I262">
        <f t="shared" si="23"/>
        <v>-8.0145648199130726</v>
      </c>
      <c r="K262">
        <f t="shared" si="24"/>
        <v>-0.67260297958843906</v>
      </c>
      <c r="M262">
        <f t="shared" si="25"/>
        <v>-0.67260297958843906</v>
      </c>
      <c r="N262" s="13">
        <f t="shared" si="26"/>
        <v>2.2302742295632016E-5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4.6953613285686719</v>
      </c>
      <c r="H263" s="10">
        <f t="shared" si="27"/>
        <v>-0.66014919380232462</v>
      </c>
      <c r="I263">
        <f t="shared" si="23"/>
        <v>-7.9217903256278959</v>
      </c>
      <c r="K263">
        <f t="shared" si="24"/>
        <v>-0.66504443085713416</v>
      </c>
      <c r="M263">
        <f t="shared" si="25"/>
        <v>-0.66504443085713416</v>
      </c>
      <c r="N263" s="13">
        <f t="shared" si="26"/>
        <v>2.3963345822780403E-5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4.7063651145349148</v>
      </c>
      <c r="H264" s="10">
        <f t="shared" si="27"/>
        <v>-0.65250089635638153</v>
      </c>
      <c r="I264">
        <f t="shared" si="23"/>
        <v>-7.8300107562765788</v>
      </c>
      <c r="K264">
        <f t="shared" si="24"/>
        <v>-0.65756965509500154</v>
      </c>
      <c r="M264">
        <f t="shared" si="25"/>
        <v>-0.65756965509500154</v>
      </c>
      <c r="N264" s="13">
        <f t="shared" si="26"/>
        <v>2.5692315150336665E-5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4.7173689005011576</v>
      </c>
      <c r="H265" s="10">
        <f t="shared" si="27"/>
        <v>-0.64493468782267227</v>
      </c>
      <c r="I265">
        <f t="shared" si="23"/>
        <v>-7.7392162538720672</v>
      </c>
      <c r="K265">
        <f t="shared" si="24"/>
        <v>-0.65017776669703486</v>
      </c>
      <c r="M265">
        <f t="shared" si="25"/>
        <v>-0.65017776669703486</v>
      </c>
      <c r="N265" s="13">
        <f t="shared" si="26"/>
        <v>2.748987608278733E-5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4.7283726864674014</v>
      </c>
      <c r="H266" s="10">
        <f t="shared" si="27"/>
        <v>-0.63744975413931415</v>
      </c>
      <c r="I266">
        <f t="shared" si="23"/>
        <v>-7.6493970496717694</v>
      </c>
      <c r="K266">
        <f t="shared" si="24"/>
        <v>-0.64286788788324134</v>
      </c>
      <c r="M266">
        <f t="shared" si="25"/>
        <v>-0.64286788788324134</v>
      </c>
      <c r="N266" s="13">
        <f t="shared" si="26"/>
        <v>2.9356173267082459E-5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4.7393764724336451</v>
      </c>
      <c r="H267" s="10">
        <f t="shared" si="27"/>
        <v>-0.63004528863875076</v>
      </c>
      <c r="I267">
        <f t="shared" si="23"/>
        <v>-7.5605434636650095</v>
      </c>
      <c r="K267">
        <f t="shared" si="24"/>
        <v>-0.63563914868620086</v>
      </c>
      <c r="M267">
        <f t="shared" si="25"/>
        <v>-0.63563914868620086</v>
      </c>
      <c r="N267" s="13">
        <f t="shared" si="26"/>
        <v>3.1291270230458496E-5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4.750380258399888</v>
      </c>
      <c r="H268" s="10">
        <f t="shared" si="27"/>
        <v>-0.62272049200369306</v>
      </c>
      <c r="I268">
        <f t="shared" si="23"/>
        <v>-7.4726459040443167</v>
      </c>
      <c r="K268">
        <f t="shared" si="24"/>
        <v>-0.62849068693616494</v>
      </c>
      <c r="M268">
        <f t="shared" si="25"/>
        <v>-0.62849068693616494</v>
      </c>
      <c r="N268" s="13">
        <f t="shared" si="26"/>
        <v>3.3295149558724209E-5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4.7613840443661317</v>
      </c>
      <c r="H269" s="10">
        <f t="shared" si="27"/>
        <v>-0.61547457222181645</v>
      </c>
      <c r="I269">
        <f t="shared" si="23"/>
        <v>-7.3856948666617974</v>
      </c>
      <c r="K269">
        <f t="shared" si="24"/>
        <v>-0.62142164824380408</v>
      </c>
      <c r="M269">
        <f t="shared" si="25"/>
        <v>-0.62142164824380408</v>
      </c>
      <c r="N269" s="13">
        <f t="shared" si="26"/>
        <v>3.5367713211300208E-5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4.7723878303323755</v>
      </c>
      <c r="H270" s="10">
        <f t="shared" si="27"/>
        <v>-0.60830674453930955</v>
      </c>
      <c r="I270">
        <f t="shared" si="23"/>
        <v>-7.2996809344717146</v>
      </c>
      <c r="K270">
        <f t="shared" si="24"/>
        <v>-0.61443118598073132</v>
      </c>
      <c r="M270">
        <f t="shared" si="25"/>
        <v>-0.61443118598073132</v>
      </c>
      <c r="N270" s="13">
        <f t="shared" si="26"/>
        <v>3.7508782969404353E-5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4.7833916162986183</v>
      </c>
      <c r="H271" s="10">
        <f t="shared" si="27"/>
        <v>-0.60121623141336944</v>
      </c>
      <c r="I271">
        <f t="shared" si="23"/>
        <v>-7.2145947769604337</v>
      </c>
      <c r="K271">
        <f t="shared" si="24"/>
        <v>-0.60751846125788911</v>
      </c>
      <c r="M271">
        <f t="shared" si="25"/>
        <v>-0.60751846125788911</v>
      </c>
      <c r="N271" s="13">
        <f t="shared" si="26"/>
        <v>3.9718101013154413E-5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4.794395402264862</v>
      </c>
      <c r="H272" s="10">
        <f t="shared" si="27"/>
        <v>-0.59420226246373475</v>
      </c>
      <c r="I272">
        <f t="shared" si="23"/>
        <v>-7.1304271495648166</v>
      </c>
      <c r="K272">
        <f t="shared" si="24"/>
        <v>-0.60068264290191875</v>
      </c>
      <c r="M272">
        <f t="shared" si="25"/>
        <v>-0.60068264290191875</v>
      </c>
      <c r="N272" s="13">
        <f t="shared" si="26"/>
        <v>4.1995330623597809E-5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4.8053991882311058</v>
      </c>
      <c r="H273" s="10">
        <f t="shared" si="27"/>
        <v>-0.58726407442333406</v>
      </c>
      <c r="I273">
        <f t="shared" si="23"/>
        <v>-7.0471688930800092</v>
      </c>
      <c r="K273">
        <f t="shared" si="24"/>
        <v>-0.59392290742960752</v>
      </c>
      <c r="M273">
        <f t="shared" si="25"/>
        <v>-0.59392290742960752</v>
      </c>
      <c r="N273" s="13">
        <f t="shared" si="26"/>
        <v>4.4340057005436801E-5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4.8164029741973495</v>
      </c>
      <c r="H274" s="10">
        <f t="shared" si="27"/>
        <v>-0.58040091108813763</v>
      </c>
      <c r="I274">
        <f t="shared" si="23"/>
        <v>-6.9648109330576515</v>
      </c>
      <c r="K274">
        <f t="shared" si="24"/>
        <v>-0.58723843902050554</v>
      </c>
      <c r="M274">
        <f t="shared" si="25"/>
        <v>-0.58723843902050554</v>
      </c>
      <c r="N274" s="13">
        <f t="shared" si="26"/>
        <v>4.6751788225911455E-5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4.8274067601635924</v>
      </c>
      <c r="H275" s="10">
        <f t="shared" si="27"/>
        <v>-0.57361202326628391</v>
      </c>
      <c r="I275">
        <f t="shared" si="23"/>
        <v>-6.8833442791954074</v>
      </c>
      <c r="K275">
        <f t="shared" si="24"/>
        <v>-0.58062842948781379</v>
      </c>
      <c r="M275">
        <f t="shared" si="25"/>
        <v>-0.58062842948781379</v>
      </c>
      <c r="N275" s="13">
        <f t="shared" si="26"/>
        <v>4.9229956265523214E-5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4.8384105461298352</v>
      </c>
      <c r="H276" s="10">
        <f t="shared" si="27"/>
        <v>-0.56689666872655842</v>
      </c>
      <c r="I276">
        <f t="shared" ref="I276:I339" si="30">H276*$E$6</f>
        <v>-6.802760024718701</v>
      </c>
      <c r="K276">
        <f t="shared" ref="K276:K339" si="31">$L$9*$L$6*EXP(-$L$4*(G276/$L$10-1))+6*$L$6*EXP(-$L$4*(SQRT(2)*G276/$L$10-1))+24*$L$6*EXP(-$L$4*(SQRT(3)*G276/$L$10-1))+12*$L$6*EXP(-$L$4*(SQRT(4)*G276/$L$10-1))+24*$L$6*EXP(-$L$4*(SQRT(5)*G276/$L$10-1))-SQRT($L$9*$L$7^2*EXP(-2*$L$5*(G276/$L$10-1))+6*$L$7^2*EXP(-2*$L$5*(SQRT(2)*G276/$L$10-1))+24*$L$7^2*EXP(-2*$L$5*(SQRT(3)*G276/$L$10-1))+12*$L$7^2*EXP(-2*$L$5*(SQRT(4)*G276/$L$10-1))+24*$L$7^2*EXP(-2*$L$5*(SQRT(5)*G276/$L$10-1)))</f>
        <v>-0.5740920782476191</v>
      </c>
      <c r="M276">
        <f t="shared" ref="M276:M339" si="32">$L$9*$O$6*EXP(-$O$4*(G276/$L$10-1))+6*$O$6*EXP(-$O$4*(SQRT(2)*G276/$L$10-1))+24*$O$6*EXP(-$O$4*(SQRT(3)*G276/$L$10-1))+12*$O$6*EXP(-$O$4*(SQRT(4)*G276/$L$10-1))+24*$O$6*EXP(-$O$4*(SQRT(5)*G276/$L$10-1))-SQRT($L$9*$O$7^2*EXP(-2*$O$5*(G276/$L$10-1))+6*$O$7^2*EXP(-2*$O$5*(SQRT(2)*G276/$L$10-1))+24*$O$7^2*EXP(-2*$O$5*(SQRT(3)*G276/$L$10-1))+12*$O$7^2*EXP(-2*$O$5*(SQRT(4)*G276/$L$10-1))+24*$O$7^2*EXP(-2*$O$5*(SQRT(5)*G276/$L$10-1)))</f>
        <v>-0.5740920782476191</v>
      </c>
      <c r="N276" s="13">
        <f t="shared" ref="N276:N339" si="33">(M276-H276)^2*O276</f>
        <v>5.1773918175770692E-5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4.8494143320960799</v>
      </c>
      <c r="H277" s="10">
        <f t="shared" ref="H277:H340" si="34">-(-$B$4)*(1+D277+$E$5*D277^3)*EXP(-D277)</f>
        <v>-0.56025411214628518</v>
      </c>
      <c r="I277">
        <f t="shared" si="30"/>
        <v>-6.7230493457554221</v>
      </c>
      <c r="K277">
        <f t="shared" si="31"/>
        <v>-0.56762859228657692</v>
      </c>
      <c r="M277">
        <f t="shared" si="32"/>
        <v>-0.56762859228657692</v>
      </c>
      <c r="N277" s="13">
        <f t="shared" si="33"/>
        <v>5.4382957339557274E-5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4.8604181180623289</v>
      </c>
      <c r="H278" s="10">
        <f t="shared" si="34"/>
        <v>-0.5536836250587075</v>
      </c>
      <c r="I278">
        <f t="shared" si="30"/>
        <v>-6.6442035007044904</v>
      </c>
      <c r="K278">
        <f t="shared" si="31"/>
        <v>-0.56123718612811191</v>
      </c>
      <c r="M278">
        <f t="shared" si="32"/>
        <v>-0.56123718612811191</v>
      </c>
      <c r="N278" s="13">
        <f t="shared" si="33"/>
        <v>5.7056284829221939E-5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4.8714219040285665</v>
      </c>
      <c r="H279" s="10">
        <f t="shared" si="34"/>
        <v>-0.54718448579992818</v>
      </c>
      <c r="I279">
        <f t="shared" si="30"/>
        <v>-6.5662138295991381</v>
      </c>
      <c r="K279">
        <f t="shared" si="31"/>
        <v>-0.55491708179723709</v>
      </c>
      <c r="M279">
        <f t="shared" si="32"/>
        <v>-0.55491708179723709</v>
      </c>
      <c r="N279" s="13">
        <f t="shared" si="33"/>
        <v>5.979304085759779E-5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4.8824256899948084</v>
      </c>
      <c r="H280" s="10">
        <f t="shared" si="34"/>
        <v>-0.54075597945540976</v>
      </c>
      <c r="I280">
        <f t="shared" si="30"/>
        <v>-6.4890717534649172</v>
      </c>
      <c r="K280">
        <f t="shared" si="31"/>
        <v>-0.54866750878400661</v>
      </c>
      <c r="M280">
        <f t="shared" si="32"/>
        <v>-0.54866750878400661</v>
      </c>
      <c r="N280" s="13">
        <f t="shared" si="33"/>
        <v>6.2592296317248041E-5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4.893429475961053</v>
      </c>
      <c r="H281" s="10">
        <f t="shared" si="34"/>
        <v>-0.53439739780620232</v>
      </c>
      <c r="I281">
        <f t="shared" si="30"/>
        <v>-6.4127687736744274</v>
      </c>
      <c r="K281">
        <f t="shared" si="31"/>
        <v>-0.5424877040057795</v>
      </c>
      <c r="M281">
        <f t="shared" si="32"/>
        <v>-0.5424877040057795</v>
      </c>
      <c r="N281" s="13">
        <f t="shared" si="33"/>
        <v>6.5453054402916943E-5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4.9044332619273012</v>
      </c>
      <c r="H282" s="10">
        <f t="shared" si="34"/>
        <v>-0.52810803927483541</v>
      </c>
      <c r="I282">
        <f t="shared" si="30"/>
        <v>-6.3372964712980249</v>
      </c>
      <c r="K282">
        <f t="shared" si="31"/>
        <v>-0.53637691176826796</v>
      </c>
      <c r="M282">
        <f t="shared" si="32"/>
        <v>-0.53637691176826796</v>
      </c>
      <c r="N282" s="13">
        <f t="shared" si="33"/>
        <v>6.8374252312645528E-5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4.9154370478935396</v>
      </c>
      <c r="H283" s="10">
        <f t="shared" si="34"/>
        <v>-0.52188720887101081</v>
      </c>
      <c r="I283">
        <f t="shared" si="30"/>
        <v>-6.2626465064521302</v>
      </c>
      <c r="K283">
        <f t="shared" si="31"/>
        <v>-0.53033438372549402</v>
      </c>
      <c r="M283">
        <f t="shared" si="32"/>
        <v>-0.53033438372549402</v>
      </c>
      <c r="N283" s="13">
        <f t="shared" si="33"/>
        <v>7.1354763022213414E-5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4.9264408338597825</v>
      </c>
      <c r="H284" s="10">
        <f t="shared" si="34"/>
        <v>-0.51573421813706444</v>
      </c>
      <c r="I284">
        <f t="shared" si="30"/>
        <v>-6.1888106176447728</v>
      </c>
      <c r="K284">
        <f t="shared" si="31"/>
        <v>-0.52435937883867023</v>
      </c>
      <c r="M284">
        <f t="shared" si="32"/>
        <v>-0.52435937883867023</v>
      </c>
      <c r="N284" s="13">
        <f t="shared" si="33"/>
        <v>7.4393397128524948E-5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4.9374446198260262</v>
      </c>
      <c r="H285" s="10">
        <f t="shared" si="34"/>
        <v>-0.5096483850933432</v>
      </c>
      <c r="I285">
        <f t="shared" si="30"/>
        <v>-6.115780621120118</v>
      </c>
      <c r="K285">
        <f t="shared" si="31"/>
        <v>-0.51845116333414909</v>
      </c>
      <c r="M285">
        <f t="shared" si="32"/>
        <v>-0.51845116333414909</v>
      </c>
      <c r="N285" s="13">
        <f t="shared" si="33"/>
        <v>7.7488904756805568E-5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4.9484484057922753</v>
      </c>
      <c r="H286" s="10">
        <f t="shared" si="34"/>
        <v>-0.50362903418344029</v>
      </c>
      <c r="I286">
        <f t="shared" si="30"/>
        <v>-6.043548410201284</v>
      </c>
      <c r="K286">
        <f t="shared" si="31"/>
        <v>-0.51260901066040832</v>
      </c>
      <c r="M286">
        <f t="shared" si="32"/>
        <v>-0.51260901066040832</v>
      </c>
      <c r="N286" s="13">
        <f t="shared" si="33"/>
        <v>8.0639977526898997E-5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4.9594521917585128</v>
      </c>
      <c r="H287" s="10">
        <f t="shared" si="34"/>
        <v>-0.49767549621940166</v>
      </c>
      <c r="I287">
        <f t="shared" si="30"/>
        <v>-5.9721059546328199</v>
      </c>
      <c r="K287">
        <f t="shared" si="31"/>
        <v>-0.50683220144420582</v>
      </c>
      <c r="M287">
        <f t="shared" si="32"/>
        <v>-0.50683220144420582</v>
      </c>
      <c r="N287" s="13">
        <f t="shared" si="33"/>
        <v>8.3845250573955852E-5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4.9704559777247566</v>
      </c>
      <c r="H288" s="10">
        <f t="shared" si="34"/>
        <v>-0.49178710832687345</v>
      </c>
      <c r="I288">
        <f t="shared" si="30"/>
        <v>-5.9014452999224813</v>
      </c>
      <c r="K288">
        <f t="shared" si="31"/>
        <v>-0.50112002344588147</v>
      </c>
      <c r="M288">
        <f t="shared" si="32"/>
        <v>-0.50112002344588147</v>
      </c>
      <c r="N288" s="13">
        <f t="shared" si="33"/>
        <v>8.7103304618608532E-5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4.9814597636910003</v>
      </c>
      <c r="H289" s="10">
        <f t="shared" si="34"/>
        <v>-0.48596321389031566</v>
      </c>
      <c r="I289">
        <f t="shared" si="30"/>
        <v>-5.8315585666837881</v>
      </c>
      <c r="K289">
        <f t="shared" si="31"/>
        <v>-0.4954717715139626</v>
      </c>
      <c r="M289">
        <f t="shared" si="32"/>
        <v>-0.4954717715139626</v>
      </c>
      <c r="N289" s="13">
        <f t="shared" si="33"/>
        <v>9.0412668082214348E-5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4.9924635496572485</v>
      </c>
      <c r="H290" s="10">
        <f t="shared" si="34"/>
        <v>-0.48020316249822553</v>
      </c>
      <c r="I290">
        <f t="shared" si="30"/>
        <v>-5.7624379499787066</v>
      </c>
      <c r="K290">
        <f t="shared" si="31"/>
        <v>-0.48988674753902195</v>
      </c>
      <c r="M290">
        <f t="shared" si="32"/>
        <v>-0.48988674753902195</v>
      </c>
      <c r="N290" s="13">
        <f t="shared" si="33"/>
        <v>9.3771819242336127E-5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5.0034673356234869</v>
      </c>
      <c r="H291" s="10">
        <f t="shared" si="34"/>
        <v>-0.4745063098884717</v>
      </c>
      <c r="I291">
        <f t="shared" si="30"/>
        <v>-5.6940757186616606</v>
      </c>
      <c r="K291">
        <f t="shared" si="31"/>
        <v>-0.48436426040691205</v>
      </c>
      <c r="M291">
        <f t="shared" si="32"/>
        <v>-0.48436426040691205</v>
      </c>
      <c r="N291" s="13">
        <f t="shared" si="33"/>
        <v>9.7179188424018371E-5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5.0144711215897306</v>
      </c>
      <c r="H292" s="10">
        <f t="shared" si="34"/>
        <v>-0.46887201789369959</v>
      </c>
      <c r="I292">
        <f t="shared" si="30"/>
        <v>-5.6264642147243951</v>
      </c>
      <c r="K292">
        <f t="shared" si="31"/>
        <v>-0.47890362595135605</v>
      </c>
      <c r="M292">
        <f t="shared" si="32"/>
        <v>-0.47890362595135605</v>
      </c>
      <c r="N292" s="13">
        <f t="shared" si="33"/>
        <v>1.0063316022243802E-4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5.0254749075559735</v>
      </c>
      <c r="H293" s="10">
        <f t="shared" si="34"/>
        <v>-0.46329965438692722</v>
      </c>
      <c r="I293">
        <f t="shared" si="30"/>
        <v>-5.5595958526431266</v>
      </c>
      <c r="K293">
        <f t="shared" si="31"/>
        <v>-0.47350416690603014</v>
      </c>
      <c r="M293">
        <f t="shared" si="32"/>
        <v>-0.47350416690603014</v>
      </c>
      <c r="N293" s="13">
        <f t="shared" si="33"/>
        <v>1.0413207575252835E-4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5.0364786935222225</v>
      </c>
      <c r="H294" s="10">
        <f t="shared" si="34"/>
        <v>-0.45778859322726734</v>
      </c>
      <c r="I294">
        <f t="shared" si="30"/>
        <v>-5.4934631187272078</v>
      </c>
      <c r="K294">
        <f t="shared" si="31"/>
        <v>-0.4681652128560802</v>
      </c>
      <c r="M294">
        <f t="shared" si="32"/>
        <v>-0.4681652128560802</v>
      </c>
      <c r="N294" s="13">
        <f t="shared" si="33"/>
        <v>1.0767423492106447E-4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5.0474824794884601</v>
      </c>
      <c r="H295" s="10">
        <f t="shared" si="34"/>
        <v>-0.45233821420586812</v>
      </c>
      <c r="I295">
        <f t="shared" si="30"/>
        <v>-5.4280585704704176</v>
      </c>
      <c r="K295">
        <f t="shared" si="31"/>
        <v>-0.46288610018920867</v>
      </c>
      <c r="M295">
        <f t="shared" si="32"/>
        <v>-0.46288610018920867</v>
      </c>
      <c r="N295" s="13">
        <f t="shared" si="33"/>
        <v>1.1125789871755214E-4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5.0584862654547038</v>
      </c>
      <c r="H296" s="10">
        <f t="shared" si="34"/>
        <v>-0.44694790299202802</v>
      </c>
      <c r="I296">
        <f t="shared" si="30"/>
        <v>-5.3633748359043363</v>
      </c>
      <c r="K296">
        <f t="shared" si="31"/>
        <v>-0.45766617204627241</v>
      </c>
      <c r="M296">
        <f t="shared" si="32"/>
        <v>-0.45766617204627241</v>
      </c>
      <c r="N296" s="13">
        <f t="shared" si="33"/>
        <v>1.1488129151917291E-4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5.0694900514209467</v>
      </c>
      <c r="H297" s="10">
        <f t="shared" si="34"/>
        <v>-0.44161705107959881</v>
      </c>
      <c r="I297">
        <f t="shared" si="30"/>
        <v>-5.2994046129551862</v>
      </c>
      <c r="K297">
        <f t="shared" si="31"/>
        <v>-0.45250477827154467</v>
      </c>
      <c r="M297">
        <f t="shared" si="32"/>
        <v>-0.45250477827154467</v>
      </c>
      <c r="N297" s="13">
        <f t="shared" si="33"/>
        <v>1.1854260340623732E-4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5.0804938373871957</v>
      </c>
      <c r="H298" s="10">
        <f t="shared" si="34"/>
        <v>-0.43634505573359827</v>
      </c>
      <c r="I298">
        <f t="shared" si="30"/>
        <v>-5.2361406688031789</v>
      </c>
      <c r="K298">
        <f t="shared" si="31"/>
        <v>-0.44740127536257351</v>
      </c>
      <c r="M298">
        <f t="shared" si="32"/>
        <v>-0.44740127536257351</v>
      </c>
      <c r="N298" s="13">
        <f t="shared" si="33"/>
        <v>1.2223999248413736E-4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5.0914976233534333</v>
      </c>
      <c r="H299" s="10">
        <f t="shared" si="34"/>
        <v>-0.43113131993713349</v>
      </c>
      <c r="I299">
        <f t="shared" si="30"/>
        <v>-5.1735758392456024</v>
      </c>
      <c r="K299">
        <f t="shared" si="31"/>
        <v>-0.44235502641975</v>
      </c>
      <c r="M299">
        <f t="shared" si="32"/>
        <v>-0.44235502641975</v>
      </c>
      <c r="N299" s="13">
        <f t="shared" si="33"/>
        <v>1.2597158720792769E-4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5.102501409319677</v>
      </c>
      <c r="H300" s="10">
        <f t="shared" si="34"/>
        <v>-0.42597525233856903</v>
      </c>
      <c r="I300">
        <f t="shared" si="30"/>
        <v>-5.1117030280628288</v>
      </c>
      <c r="K300">
        <f t="shared" si="31"/>
        <v>-0.43736540109554439</v>
      </c>
      <c r="M300">
        <f t="shared" si="32"/>
        <v>-0.43736540109554439</v>
      </c>
      <c r="N300" s="13">
        <f t="shared" si="33"/>
        <v>1.2973548870602735E-4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5.1135051952859261</v>
      </c>
      <c r="H301" s="10">
        <f t="shared" si="34"/>
        <v>-0.42087626719905574</v>
      </c>
      <c r="I301">
        <f t="shared" si="30"/>
        <v>-5.0505152063886687</v>
      </c>
      <c r="K301">
        <f t="shared" si="31"/>
        <v>-0.43243177554353601</v>
      </c>
      <c r="M301">
        <f t="shared" si="32"/>
        <v>-0.43243177554353601</v>
      </c>
      <c r="N301" s="13">
        <f t="shared" si="33"/>
        <v>1.3352977309935313E-4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5.1245089812521698</v>
      </c>
      <c r="H302" s="10">
        <f t="shared" si="34"/>
        <v>-0.41583378434035395</v>
      </c>
      <c r="I302">
        <f t="shared" si="30"/>
        <v>-4.9900054120842476</v>
      </c>
      <c r="K302">
        <f t="shared" si="31"/>
        <v>-0.42755353236719201</v>
      </c>
      <c r="M302">
        <f t="shared" si="32"/>
        <v>-0.42755353236719201</v>
      </c>
      <c r="N302" s="13">
        <f t="shared" si="33"/>
        <v>1.3735249381257463E-4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5.1355127672184127</v>
      </c>
      <c r="H303" s="10">
        <f t="shared" si="34"/>
        <v>-0.41084722909298316</v>
      </c>
      <c r="I303">
        <f t="shared" si="30"/>
        <v>-4.9301667491157977</v>
      </c>
      <c r="K303">
        <f t="shared" si="31"/>
        <v>-0.42273006056843976</v>
      </c>
      <c r="M303">
        <f t="shared" si="32"/>
        <v>-0.42273006056843976</v>
      </c>
      <c r="N303" s="13">
        <f t="shared" si="33"/>
        <v>1.412016838741021E-4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5.1465165531846511</v>
      </c>
      <c r="H304" s="10">
        <f t="shared" si="34"/>
        <v>-0.40591603224474776</v>
      </c>
      <c r="I304">
        <f t="shared" si="30"/>
        <v>-4.8709923869369733</v>
      </c>
      <c r="K304">
        <f t="shared" si="31"/>
        <v>-0.41796075549609918</v>
      </c>
      <c r="M304">
        <f t="shared" si="32"/>
        <v>-0.41796075549609918</v>
      </c>
      <c r="N304" s="13">
        <f t="shared" si="33"/>
        <v>1.450753582016455E-4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5.1575203391509001</v>
      </c>
      <c r="H305" s="10">
        <f t="shared" si="34"/>
        <v>-0.40103962998959319</v>
      </c>
      <c r="I305">
        <f t="shared" si="30"/>
        <v>-4.8124755598751179</v>
      </c>
      <c r="K305">
        <f t="shared" si="31"/>
        <v>-0.4132450187941486</v>
      </c>
      <c r="M305">
        <f t="shared" si="32"/>
        <v>-0.4132450187941486</v>
      </c>
      <c r="N305" s="13">
        <f t="shared" si="33"/>
        <v>1.4897151587036644E-4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5.168524125117143</v>
      </c>
      <c r="H306" s="10">
        <f t="shared" si="34"/>
        <v>-0.39621746387687617</v>
      </c>
      <c r="I306">
        <f t="shared" si="30"/>
        <v>-4.7546095665225145</v>
      </c>
      <c r="K306">
        <f t="shared" si="31"/>
        <v>-0.4085822583499169</v>
      </c>
      <c r="M306">
        <f t="shared" si="32"/>
        <v>-0.4085822583499169</v>
      </c>
      <c r="N306" s="13">
        <f t="shared" si="33"/>
        <v>1.5288814236053859E-4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5.1795279110833858</v>
      </c>
      <c r="H307" s="10">
        <f t="shared" si="34"/>
        <v>-0.39144898076096329</v>
      </c>
      <c r="I307">
        <f t="shared" si="30"/>
        <v>-4.6973877691315593</v>
      </c>
      <c r="K307">
        <f t="shared" si="31"/>
        <v>-0.40397188824213892</v>
      </c>
      <c r="M307">
        <f t="shared" si="32"/>
        <v>-0.40397188824213892</v>
      </c>
      <c r="N307" s="13">
        <f t="shared" si="33"/>
        <v>1.5682321178208449E-4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5.1905316970496242</v>
      </c>
      <c r="H308" s="10">
        <f t="shared" si="34"/>
        <v>-0.38673363275126205</v>
      </c>
      <c r="I308">
        <f t="shared" si="30"/>
        <v>-4.6408035930151446</v>
      </c>
      <c r="K308">
        <f t="shared" si="31"/>
        <v>-0.39941332868898427</v>
      </c>
      <c r="M308">
        <f t="shared" si="32"/>
        <v>-0.39941332868898427</v>
      </c>
      <c r="N308" s="13">
        <f t="shared" si="33"/>
        <v>1.6077468907308947E-4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5.2015354830158724</v>
      </c>
      <c r="H309" s="10">
        <f t="shared" si="34"/>
        <v>-0.38207087716261978</v>
      </c>
      <c r="I309">
        <f t="shared" si="30"/>
        <v>-4.5848505259514374</v>
      </c>
      <c r="K309">
        <f t="shared" si="31"/>
        <v>-0.39490600599602477</v>
      </c>
      <c r="M309">
        <f t="shared" si="32"/>
        <v>-0.39490600599602477</v>
      </c>
      <c r="N309" s="13">
        <f t="shared" si="33"/>
        <v>1.6474053217010402E-4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5.2125392689821171</v>
      </c>
      <c r="H310" s="10">
        <f t="shared" si="34"/>
        <v>-0.3774601764661632</v>
      </c>
      <c r="I310">
        <f t="shared" si="30"/>
        <v>-4.5295221175939586</v>
      </c>
      <c r="K310">
        <f t="shared" si="31"/>
        <v>-0.39044935250420776</v>
      </c>
      <c r="M310">
        <f t="shared" si="32"/>
        <v>-0.39044935250420776</v>
      </c>
      <c r="N310" s="13">
        <f t="shared" si="33"/>
        <v>1.6871869414731094E-4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5.2235430549483599</v>
      </c>
      <c r="H311" s="10">
        <f t="shared" si="34"/>
        <v>-0.37290099824050693</v>
      </c>
      <c r="I311">
        <f t="shared" si="30"/>
        <v>-4.4748119788860832</v>
      </c>
      <c r="K311">
        <f t="shared" si="31"/>
        <v>-0.38604280653780054</v>
      </c>
      <c r="M311">
        <f t="shared" si="32"/>
        <v>-0.38604280653780054</v>
      </c>
      <c r="N311" s="13">
        <f t="shared" si="33"/>
        <v>1.7270712532281519E-4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5.2345468409145974</v>
      </c>
      <c r="H312" s="10">
        <f t="shared" si="34"/>
        <v>-0.3683928151234121</v>
      </c>
      <c r="I312">
        <f t="shared" si="30"/>
        <v>-4.420713781480945</v>
      </c>
      <c r="K312">
        <f t="shared" si="31"/>
        <v>-0.38168581235237892</v>
      </c>
      <c r="M312">
        <f t="shared" si="32"/>
        <v>-0.38168581235237892</v>
      </c>
      <c r="N312" s="13">
        <f t="shared" si="33"/>
        <v>1.7670377532931952E-4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5.2455506268808465</v>
      </c>
      <c r="H313" s="10">
        <f t="shared" si="34"/>
        <v>-0.36393510476384366</v>
      </c>
      <c r="I313">
        <f t="shared" si="30"/>
        <v>-4.3672212571661237</v>
      </c>
      <c r="K313">
        <f t="shared" si="31"/>
        <v>-0.37737782008284387</v>
      </c>
      <c r="M313">
        <f t="shared" si="32"/>
        <v>-0.37737782008284387</v>
      </c>
      <c r="N313" s="13">
        <f t="shared" si="33"/>
        <v>1.8070659514768289E-4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5.2565544128470911</v>
      </c>
      <c r="H314" s="10">
        <f t="shared" si="34"/>
        <v>-0.3595273497744863</v>
      </c>
      <c r="I314">
        <f t="shared" si="30"/>
        <v>-4.3143281972938361</v>
      </c>
      <c r="K314">
        <f t="shared" si="31"/>
        <v>-0.37311828569152466</v>
      </c>
      <c r="M314">
        <f t="shared" si="32"/>
        <v>-0.37311828569152466</v>
      </c>
      <c r="N314" s="13">
        <f t="shared" si="33"/>
        <v>1.8471353910104333E-4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5.2675581988133331</v>
      </c>
      <c r="H315" s="10">
        <f t="shared" si="34"/>
        <v>-0.3551690376846493</v>
      </c>
      <c r="I315">
        <f t="shared" si="30"/>
        <v>-4.2620284522157919</v>
      </c>
      <c r="K315">
        <f t="shared" si="31"/>
        <v>-0.36890667091632112</v>
      </c>
      <c r="M315">
        <f t="shared" si="32"/>
        <v>-0.36890667091632112</v>
      </c>
      <c r="N315" s="13">
        <f t="shared" si="33"/>
        <v>1.8872256680793392E-4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5.2785619847795715</v>
      </c>
      <c r="H316" s="10">
        <f t="shared" si="34"/>
        <v>-0.35085966089363757</v>
      </c>
      <c r="I316">
        <f t="shared" si="30"/>
        <v>-4.2103159307236506</v>
      </c>
      <c r="K316">
        <f t="shared" si="31"/>
        <v>-0.36474244321896809</v>
      </c>
      <c r="M316">
        <f t="shared" si="32"/>
        <v>-0.36474244321896809</v>
      </c>
      <c r="N316" s="13">
        <f t="shared" si="33"/>
        <v>1.9273164509250954E-4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5.2895657707458206</v>
      </c>
      <c r="H317" s="10">
        <f t="shared" si="34"/>
        <v>-0.34659871662453523</v>
      </c>
      <c r="I317">
        <f t="shared" si="30"/>
        <v>-4.1591845994944228</v>
      </c>
      <c r="K317">
        <f t="shared" si="31"/>
        <v>-0.36062507573339259</v>
      </c>
      <c r="M317">
        <f t="shared" si="32"/>
        <v>-0.36062507573339259</v>
      </c>
      <c r="N317" s="13">
        <f t="shared" si="33"/>
        <v>1.9673874985062572E-4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5.3005695567120634</v>
      </c>
      <c r="H318" s="10">
        <f t="shared" si="34"/>
        <v>-0.34238570687845821</v>
      </c>
      <c r="I318">
        <f t="shared" si="30"/>
        <v>-4.1086284825414987</v>
      </c>
      <c r="K318">
        <f t="shared" si="31"/>
        <v>-0.35655404721422307</v>
      </c>
      <c r="M318">
        <f t="shared" si="32"/>
        <v>-0.35655404721422307</v>
      </c>
      <c r="N318" s="13">
        <f t="shared" si="33"/>
        <v>2.0074186787006156E-4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5.3115733426783072</v>
      </c>
      <c r="H319" s="10">
        <f t="shared" si="34"/>
        <v>-0.33822013838920684</v>
      </c>
      <c r="I319">
        <f t="shared" si="30"/>
        <v>-4.0586416606704816</v>
      </c>
      <c r="K319">
        <f t="shared" si="31"/>
        <v>-0.35252884198539897</v>
      </c>
      <c r="M319">
        <f t="shared" si="32"/>
        <v>-0.35252884198539897</v>
      </c>
      <c r="N319" s="13">
        <f t="shared" si="33"/>
        <v>2.0473899860368159E-4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5.3225771286445447</v>
      </c>
      <c r="H320" s="10">
        <f t="shared" si="34"/>
        <v>-0.33410152257839087</v>
      </c>
      <c r="I320">
        <f t="shared" si="30"/>
        <v>-4.0092182709406909</v>
      </c>
      <c r="K320">
        <f t="shared" si="31"/>
        <v>-0.34854894988896673</v>
      </c>
      <c r="M320">
        <f t="shared" si="32"/>
        <v>-0.34854894988896673</v>
      </c>
      <c r="N320" s="13">
        <f t="shared" si="33"/>
        <v>2.0872815589437311E-4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5.3335809146107938</v>
      </c>
      <c r="H321" s="10">
        <f t="shared" si="34"/>
        <v>-0.33002937551097156</v>
      </c>
      <c r="I321">
        <f t="shared" si="30"/>
        <v>-3.9603525061316587</v>
      </c>
      <c r="K321">
        <f t="shared" si="31"/>
        <v>-0.34461386623401574</v>
      </c>
      <c r="M321">
        <f t="shared" si="32"/>
        <v>-0.34461386623401574</v>
      </c>
      <c r="N321" s="13">
        <f t="shared" si="33"/>
        <v>2.1270736965056192E-4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5.3445847005770375</v>
      </c>
      <c r="H322" s="10">
        <f t="shared" si="34"/>
        <v>-0.32600321785127839</v>
      </c>
      <c r="I322">
        <f t="shared" si="30"/>
        <v>-3.9120386142153407</v>
      </c>
      <c r="K322">
        <f t="shared" si="31"/>
        <v>-0.34072309174582643</v>
      </c>
      <c r="M322">
        <f t="shared" si="32"/>
        <v>-0.34072309174582643</v>
      </c>
      <c r="N322" s="13">
        <f t="shared" si="33"/>
        <v>2.1667468747139693E-4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5.3555884865432812</v>
      </c>
      <c r="H323" s="10">
        <f t="shared" si="34"/>
        <v>-0.32202257481942576</v>
      </c>
      <c r="I323">
        <f t="shared" si="30"/>
        <v>-3.8642708978331091</v>
      </c>
      <c r="K323">
        <f t="shared" si="31"/>
        <v>-0.33687613251516774</v>
      </c>
      <c r="M323">
        <f t="shared" si="32"/>
        <v>-0.33687613251516774</v>
      </c>
      <c r="N323" s="13">
        <f t="shared" si="33"/>
        <v>2.2062817622073584E-4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5.3665922725095188</v>
      </c>
      <c r="H324" s="10">
        <f t="shared" si="34"/>
        <v>-0.31808697614820269</v>
      </c>
      <c r="I324">
        <f t="shared" si="30"/>
        <v>-3.8170437137784323</v>
      </c>
      <c r="K324">
        <f t="shared" si="31"/>
        <v>-0.33307249994782762</v>
      </c>
      <c r="M324">
        <f t="shared" si="32"/>
        <v>-0.33307249994782762</v>
      </c>
      <c r="N324" s="13">
        <f t="shared" si="33"/>
        <v>2.2456592354912498E-4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5.3775960584757678</v>
      </c>
      <c r="H325" s="10">
        <f t="shared" si="34"/>
        <v>-0.31419595604037948</v>
      </c>
      <c r="I325">
        <f t="shared" si="30"/>
        <v>-3.7703514724845535</v>
      </c>
      <c r="K325">
        <f t="shared" si="31"/>
        <v>-0.32931171071433213</v>
      </c>
      <c r="M325">
        <f t="shared" si="32"/>
        <v>-0.32931171071433213</v>
      </c>
      <c r="N325" s="13">
        <f t="shared" si="33"/>
        <v>2.2848603936312145E-4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5.3885998444420116</v>
      </c>
      <c r="H326" s="10">
        <f t="shared" si="34"/>
        <v>-0.31034905312648386</v>
      </c>
      <c r="I326">
        <f t="shared" si="30"/>
        <v>-3.7241886375178064</v>
      </c>
      <c r="K326">
        <f t="shared" si="31"/>
        <v>-0.32559328669991733</v>
      </c>
      <c r="M326">
        <f t="shared" si="32"/>
        <v>-0.32559328669991733</v>
      </c>
      <c r="N326" s="13">
        <f t="shared" si="33"/>
        <v>2.3238665724139597E-4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5.3996036304082553</v>
      </c>
      <c r="H327" s="10">
        <f t="shared" si="34"/>
        <v>-0.30654581042297607</v>
      </c>
      <c r="I327">
        <f t="shared" si="30"/>
        <v>-3.6785497250757127</v>
      </c>
      <c r="K327">
        <f t="shared" si="31"/>
        <v>-0.32191675495469291</v>
      </c>
      <c r="M327">
        <f t="shared" si="32"/>
        <v>-0.32191675495469291</v>
      </c>
      <c r="N327" s="13">
        <f t="shared" si="33"/>
        <v>2.3626593579711568E-4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5.4106074163744973</v>
      </c>
      <c r="H328" s="10">
        <f t="shared" si="34"/>
        <v>-0.30278577529088624</v>
      </c>
      <c r="I328">
        <f t="shared" si="30"/>
        <v>-3.6334293034906349</v>
      </c>
      <c r="K328">
        <f t="shared" si="31"/>
        <v>-0.31828164764407646</v>
      </c>
      <c r="M328">
        <f t="shared" si="32"/>
        <v>-0.31828164764407646</v>
      </c>
      <c r="N328" s="13">
        <f t="shared" si="33"/>
        <v>2.4012205998636503E-4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5.4216112023407419</v>
      </c>
      <c r="H329" s="10">
        <f t="shared" si="34"/>
        <v>-0.29906849939487795</v>
      </c>
      <c r="I329">
        <f t="shared" si="30"/>
        <v>-3.5888219927385352</v>
      </c>
      <c r="K329">
        <f t="shared" si="31"/>
        <v>-0.31468750199946188</v>
      </c>
      <c r="M329">
        <f t="shared" si="32"/>
        <v>-0.31468750199946188</v>
      </c>
      <c r="N329" s="13">
        <f t="shared" si="33"/>
        <v>2.4395324236199962E-4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5.4326149883069839</v>
      </c>
      <c r="H330" s="10">
        <f t="shared" si="34"/>
        <v>-0.29539353866274021</v>
      </c>
      <c r="I330">
        <f t="shared" si="30"/>
        <v>-3.5447224639528825</v>
      </c>
      <c r="K330">
        <f t="shared" si="31"/>
        <v>-0.31113386026915268</v>
      </c>
      <c r="M330">
        <f t="shared" si="32"/>
        <v>-0.31113386026915268</v>
      </c>
      <c r="N330" s="13">
        <f t="shared" si="33"/>
        <v>2.4775772427329545E-4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5.4436187742732285</v>
      </c>
      <c r="H331" s="10">
        <f t="shared" si="34"/>
        <v>-0.29176045324531147</v>
      </c>
      <c r="I331">
        <f t="shared" si="30"/>
        <v>-3.5011254389437374</v>
      </c>
      <c r="K331">
        <f t="shared" si="31"/>
        <v>-0.30762026966954858</v>
      </c>
      <c r="M331">
        <f t="shared" si="32"/>
        <v>-0.30762026966954858</v>
      </c>
      <c r="N331" s="13">
        <f t="shared" si="33"/>
        <v>2.5153377701050137E-4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5.4546225602394713</v>
      </c>
      <c r="H332" s="10">
        <f t="shared" si="34"/>
        <v>-0.28816880747682749</v>
      </c>
      <c r="I332">
        <f t="shared" si="30"/>
        <v>-3.4580256897219299</v>
      </c>
      <c r="K332">
        <f t="shared" si="31"/>
        <v>-0.30414628233661695</v>
      </c>
      <c r="M332">
        <f t="shared" si="32"/>
        <v>-0.30414628233661695</v>
      </c>
      <c r="N332" s="13">
        <f t="shared" si="33"/>
        <v>2.5527970289520403E-4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5.4656263462057142</v>
      </c>
      <c r="H333" s="10">
        <f t="shared" si="34"/>
        <v>-0.28461816983569355</v>
      </c>
      <c r="I333">
        <f t="shared" si="30"/>
        <v>-3.4154180380283226</v>
      </c>
      <c r="K333">
        <f t="shared" si="31"/>
        <v>-0.30071145527762877</v>
      </c>
      <c r="M333">
        <f t="shared" si="32"/>
        <v>-0.30071145527762877</v>
      </c>
      <c r="N333" s="13">
        <f t="shared" si="33"/>
        <v>2.5899383631560418E-4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5.4766301321719579</v>
      </c>
      <c r="H334" s="10">
        <f t="shared" si="34"/>
        <v>-0.28110811290567606</v>
      </c>
      <c r="I334">
        <f t="shared" si="30"/>
        <v>-3.3732973548681127</v>
      </c>
      <c r="K334">
        <f t="shared" si="31"/>
        <v>-0.29731535032318818</v>
      </c>
      <c r="M334">
        <f t="shared" si="32"/>
        <v>-0.29731535032318818</v>
      </c>
      <c r="N334" s="13">
        <f t="shared" si="33"/>
        <v>2.6267454470760499E-4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5.4876339181382017</v>
      </c>
      <c r="H335" s="10">
        <f t="shared" si="34"/>
        <v>-0.27763821333751004</v>
      </c>
      <c r="I335">
        <f t="shared" si="30"/>
        <v>-3.3316585600501205</v>
      </c>
      <c r="K335">
        <f t="shared" si="31"/>
        <v>-0.29395753407954772</v>
      </c>
      <c r="M335">
        <f t="shared" si="32"/>
        <v>-0.29395753407954772</v>
      </c>
      <c r="N335" s="13">
        <f t="shared" si="33"/>
        <v>2.6632022948150125E-4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5.4986377041044454</v>
      </c>
      <c r="H336" s="10">
        <f t="shared" si="34"/>
        <v>-0.27420805181092173</v>
      </c>
      <c r="I336">
        <f t="shared" si="30"/>
        <v>-3.2904966217310605</v>
      </c>
      <c r="K336">
        <f t="shared" si="31"/>
        <v>-0.29063757788121969</v>
      </c>
      <c r="M336">
        <f t="shared" si="32"/>
        <v>-0.29063757788121969</v>
      </c>
      <c r="N336" s="13">
        <f t="shared" si="33"/>
        <v>2.6992932689460039E-4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5.5096414900706883</v>
      </c>
      <c r="H337" s="10">
        <f t="shared" si="34"/>
        <v>-0.27081721299705808</v>
      </c>
      <c r="I337">
        <f t="shared" si="30"/>
        <v>-3.2498065559646969</v>
      </c>
      <c r="K337">
        <f t="shared" si="31"/>
        <v>-0.28735505774388787</v>
      </c>
      <c r="M337">
        <f t="shared" si="32"/>
        <v>-0.28735505774388787</v>
      </c>
      <c r="N337" s="13">
        <f t="shared" si="33"/>
        <v>2.735003088702456E-4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5.520645276036932</v>
      </c>
      <c r="H338" s="10">
        <f t="shared" si="34"/>
        <v>-0.2674652855213257</v>
      </c>
      <c r="I338">
        <f t="shared" si="30"/>
        <v>-3.2095834262559082</v>
      </c>
      <c r="K338">
        <f t="shared" si="31"/>
        <v>-0.28410955431762569</v>
      </c>
      <c r="M338">
        <f t="shared" si="32"/>
        <v>-0.28410955431762569</v>
      </c>
      <c r="N338" s="13">
        <f t="shared" si="33"/>
        <v>2.7703168376348546E-4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5.5316490620031757</v>
      </c>
      <c r="H339" s="10">
        <f t="shared" si="34"/>
        <v>-0.2641518619266281</v>
      </c>
      <c r="I339">
        <f t="shared" si="30"/>
        <v>-3.1698223431195371</v>
      </c>
      <c r="K339">
        <f t="shared" si="31"/>
        <v>-0.2809006528404222</v>
      </c>
      <c r="M339">
        <f t="shared" si="32"/>
        <v>-0.2809006528404222</v>
      </c>
      <c r="N339" s="13">
        <f t="shared" si="33"/>
        <v>2.805219970739921E-4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5.5426528479694186</v>
      </c>
      <c r="H340" s="10">
        <f t="shared" si="34"/>
        <v>-0.2608765386370045</v>
      </c>
      <c r="I340">
        <f t="shared" ref="I340:I403" si="37">H340*$E$6</f>
        <v>-3.1305184636440542</v>
      </c>
      <c r="K340">
        <f t="shared" ref="K340:K403" si="38">$L$9*$L$6*EXP(-$L$4*(G340/$L$10-1))+6*$L$6*EXP(-$L$4*(SQRT(2)*G340/$L$10-1))+24*$L$6*EXP(-$L$4*(SQRT(3)*G340/$L$10-1))+12*$L$6*EXP(-$L$4*(SQRT(4)*G340/$L$10-1))+24*$L$6*EXP(-$L$4*(SQRT(5)*G340/$L$10-1))-SQRT($L$9*$L$7^2*EXP(-2*$L$5*(G340/$L$10-1))+6*$L$7^2*EXP(-2*$L$5*(SQRT(2)*G340/$L$10-1))+24*$L$7^2*EXP(-2*$L$5*(SQRT(3)*G340/$L$10-1))+12*$L$7^2*EXP(-2*$L$5*(SQRT(4)*G340/$L$10-1))+24*$L$7^2*EXP(-2*$L$5*(SQRT(5)*G340/$L$10-1)))</f>
        <v>-0.27772794309202337</v>
      </c>
      <c r="M340">
        <f t="shared" ref="M340:M403" si="39">$L$9*$O$6*EXP(-$O$4*(G340/$L$10-1))+6*$O$6*EXP(-$O$4*(SQRT(2)*G340/$L$10-1))+24*$O$6*EXP(-$O$4*(SQRT(3)*G340/$L$10-1))+12*$O$6*EXP(-$O$4*(SQRT(4)*G340/$L$10-1))+24*$O$6*EXP(-$O$4*(SQRT(5)*G340/$L$10-1))-SQRT($L$9*$O$7^2*EXP(-2*$O$5*(G340/$L$10-1))+6*$O$7^2*EXP(-2*$O$5*(SQRT(2)*G340/$L$10-1))+24*$O$7^2*EXP(-2*$O$5*(SQRT(3)*G340/$L$10-1))+12*$O$7^2*EXP(-2*$O$5*(SQRT(4)*G340/$L$10-1))+24*$O$7^2*EXP(-2*$O$5*(SQRT(5)*G340/$L$10-1)))</f>
        <v>-0.27772794309202337</v>
      </c>
      <c r="N340" s="13">
        <f t="shared" ref="N340:N403" si="40">(M340-H340)^2*O340</f>
        <v>2.8396983210662982E-4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5.5536566339356623</v>
      </c>
      <c r="H341" s="10">
        <f t="shared" ref="H341:H404" si="41">-(-$B$4)*(1+D341+$E$5*D341^3)*EXP(-D341)</f>
        <v>-0.25763891592166044</v>
      </c>
      <c r="I341">
        <f t="shared" si="37"/>
        <v>-3.0916669910599253</v>
      </c>
      <c r="K341">
        <f t="shared" si="38"/>
        <v>-0.27459101934809077</v>
      </c>
      <c r="M341">
        <f t="shared" si="39"/>
        <v>-0.27459101934809077</v>
      </c>
      <c r="N341" s="13">
        <f t="shared" si="40"/>
        <v>2.87373810580391E-4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5.5646604199019061</v>
      </c>
      <c r="H342" s="10">
        <f t="shared" si="41"/>
        <v>-0.25443859785939055</v>
      </c>
      <c r="I342">
        <f t="shared" si="37"/>
        <v>-3.0532631743126863</v>
      </c>
      <c r="K342">
        <f t="shared" si="38"/>
        <v>-0.27148948033468068</v>
      </c>
      <c r="M342">
        <f t="shared" si="39"/>
        <v>-0.27148948033468068</v>
      </c>
      <c r="N342" s="13">
        <f t="shared" si="40"/>
        <v>2.9073259318615605E-4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5.575664205868148</v>
      </c>
      <c r="H343" s="10">
        <f t="shared" si="41"/>
        <v>-0.2512751923033848</v>
      </c>
      <c r="I343">
        <f t="shared" si="37"/>
        <v>-3.0153023076406176</v>
      </c>
      <c r="K343">
        <f t="shared" si="38"/>
        <v>-0.26842292918304939</v>
      </c>
      <c r="M343">
        <f t="shared" si="39"/>
        <v>-0.26842292918304939</v>
      </c>
      <c r="N343" s="13">
        <f t="shared" si="40"/>
        <v>2.9404488009420902E-4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5.5866679918343927</v>
      </c>
      <c r="H344" s="10">
        <f t="shared" si="41"/>
        <v>-0.24814831084641933</v>
      </c>
      <c r="I344">
        <f t="shared" si="37"/>
        <v>-2.9777797301570321</v>
      </c>
      <c r="K344">
        <f t="shared" si="38"/>
        <v>-0.26539097338478196</v>
      </c>
      <c r="M344">
        <f t="shared" si="39"/>
        <v>-0.26539097338478196</v>
      </c>
      <c r="N344" s="13">
        <f t="shared" si="40"/>
        <v>2.973094114118538E-4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5.5976717778006346</v>
      </c>
      <c r="H345" s="10">
        <f t="shared" si="41"/>
        <v>-0.24505756878642221</v>
      </c>
      <c r="I345">
        <f t="shared" si="37"/>
        <v>-2.9406908254370663</v>
      </c>
      <c r="K345">
        <f t="shared" si="38"/>
        <v>-0.26239322474725801</v>
      </c>
      <c r="M345">
        <f t="shared" si="39"/>
        <v>-0.26239322474725801</v>
      </c>
      <c r="N345" s="13">
        <f t="shared" si="40"/>
        <v>3.0052496759246198E-4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5.6086755637668793</v>
      </c>
      <c r="H346" s="10">
        <f t="shared" si="41"/>
        <v>-0.24200258509241379</v>
      </c>
      <c r="I346">
        <f t="shared" si="37"/>
        <v>-2.9040310211089655</v>
      </c>
      <c r="K346">
        <f t="shared" si="38"/>
        <v>-0.25942929934944042</v>
      </c>
      <c r="M346">
        <f t="shared" si="39"/>
        <v>-0.25942929934944042</v>
      </c>
      <c r="N346" s="13">
        <f t="shared" si="40"/>
        <v>3.0369036979605528E-4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5.6196793497331221</v>
      </c>
      <c r="H347" s="10">
        <f t="shared" si="41"/>
        <v>-0.23898298237081481</v>
      </c>
      <c r="I347">
        <f t="shared" si="37"/>
        <v>-2.8677957884497776</v>
      </c>
      <c r="K347">
        <f t="shared" si="38"/>
        <v>-0.25649881749800935</v>
      </c>
      <c r="M347">
        <f t="shared" si="39"/>
        <v>-0.25649881749800935</v>
      </c>
      <c r="N347" s="13">
        <f t="shared" si="40"/>
        <v>3.068044802030622E-4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5.6306831356993658</v>
      </c>
      <c r="H348" s="10">
        <f t="shared" si="41"/>
        <v>-0.23599838683211977</v>
      </c>
      <c r="I348">
        <f t="shared" si="37"/>
        <v>-2.831980641985437</v>
      </c>
      <c r="K348">
        <f t="shared" si="38"/>
        <v>-0.25360140368382328</v>
      </c>
      <c r="M348">
        <f t="shared" si="39"/>
        <v>-0.25360140368382328</v>
      </c>
      <c r="N348" s="13">
        <f t="shared" si="40"/>
        <v>3.0986620228135785E-4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5.6416869216656087</v>
      </c>
      <c r="H349" s="10">
        <f t="shared" si="41"/>
        <v>-0.23304842825792857</v>
      </c>
      <c r="I349">
        <f t="shared" si="37"/>
        <v>-2.7965811390951427</v>
      </c>
      <c r="K349">
        <f t="shared" si="38"/>
        <v>-0.25073668653872561</v>
      </c>
      <c r="M349">
        <f t="shared" si="39"/>
        <v>-0.25073668653872561</v>
      </c>
      <c r="N349" s="13">
        <f t="shared" si="40"/>
        <v>3.1287448100818493E-4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5.6526907076318524</v>
      </c>
      <c r="H350" s="10">
        <f t="shared" si="41"/>
        <v>-0.23013273996833541</v>
      </c>
      <c r="I350">
        <f t="shared" si="37"/>
        <v>-2.7615928796200251</v>
      </c>
      <c r="K350">
        <f t="shared" si="38"/>
        <v>-0.24790429879268747</v>
      </c>
      <c r="M350">
        <f t="shared" si="39"/>
        <v>-0.24790429879268747</v>
      </c>
      <c r="N350" s="13">
        <f t="shared" si="40"/>
        <v>3.158283030474053E-4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5.6636944935980962</v>
      </c>
      <c r="H351" s="10">
        <f t="shared" si="41"/>
        <v>-0.22725095878966634</v>
      </c>
      <c r="I351">
        <f t="shared" si="37"/>
        <v>-2.7270115054759962</v>
      </c>
      <c r="K351">
        <f t="shared" si="38"/>
        <v>-0.24510387723129318</v>
      </c>
      <c r="M351">
        <f t="shared" si="39"/>
        <v>-0.24510387723129318</v>
      </c>
      <c r="N351" s="13">
        <f t="shared" si="40"/>
        <v>3.1872669688337975E-4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5.674698279564339</v>
      </c>
      <c r="H352" s="10">
        <f t="shared" si="41"/>
        <v>-0.2244027250225655</v>
      </c>
      <c r="I352">
        <f t="shared" si="37"/>
        <v>-2.6928327002707859</v>
      </c>
      <c r="K352">
        <f t="shared" si="38"/>
        <v>-0.24233506265356827</v>
      </c>
      <c r="M352">
        <f t="shared" si="39"/>
        <v>-0.24233506265356827</v>
      </c>
      <c r="N352" s="13">
        <f t="shared" si="40"/>
        <v>3.2156873291227806E-4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5.6857020655305828</v>
      </c>
      <c r="H353" s="10">
        <f t="shared" si="41"/>
        <v>-0.22158768241042051</v>
      </c>
      <c r="I353">
        <f t="shared" si="37"/>
        <v>-2.6590521889250462</v>
      </c>
      <c r="K353">
        <f t="shared" si="38"/>
        <v>-0.23959749983015033</v>
      </c>
      <c r="M353">
        <f t="shared" si="39"/>
        <v>-0.23959749983015033</v>
      </c>
      <c r="N353" s="13">
        <f t="shared" si="40"/>
        <v>3.2435352349200359E-4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5.6967058514968265</v>
      </c>
      <c r="H354" s="10">
        <f t="shared" si="41"/>
        <v>-0.21880547810812787</v>
      </c>
      <c r="I354">
        <f t="shared" si="37"/>
        <v>-2.6256657372975343</v>
      </c>
      <c r="K354">
        <f t="shared" si="38"/>
        <v>-0.2368908374618047</v>
      </c>
      <c r="M354">
        <f t="shared" si="39"/>
        <v>-0.2368908374618047</v>
      </c>
      <c r="N354" s="13">
        <f t="shared" si="40"/>
        <v>3.2708022295162612E-4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5.7077096374630694</v>
      </c>
      <c r="H355" s="10">
        <f t="shared" si="41"/>
        <v>-0.21605576265118875</v>
      </c>
      <c r="I355">
        <f t="shared" si="37"/>
        <v>-2.592669151814265</v>
      </c>
      <c r="K355">
        <f t="shared" si="38"/>
        <v>-0.23421472813828509</v>
      </c>
      <c r="M355">
        <f t="shared" si="39"/>
        <v>-0.23421472813828509</v>
      </c>
      <c r="N355" s="13">
        <f t="shared" si="40"/>
        <v>3.2974802756155584E-4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5.7187134234293131</v>
      </c>
      <c r="H356" s="10">
        <f t="shared" si="41"/>
        <v>-0.2133381899251352</v>
      </c>
      <c r="I356">
        <f t="shared" si="37"/>
        <v>-2.5600582791016224</v>
      </c>
      <c r="K356">
        <f t="shared" si="38"/>
        <v>-0.23156882829753908</v>
      </c>
      <c r="M356">
        <f t="shared" si="39"/>
        <v>-0.23156882829753908</v>
      </c>
      <c r="N356" s="13">
        <f t="shared" si="40"/>
        <v>3.3235617546536475E-4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5.7297172093955568</v>
      </c>
      <c r="H357" s="10">
        <f t="shared" si="41"/>
        <v>-0.21065241713527821</v>
      </c>
      <c r="I357">
        <f t="shared" si="37"/>
        <v>-2.5278290056233388</v>
      </c>
      <c r="K357">
        <f t="shared" si="38"/>
        <v>-0.22895279818526026</v>
      </c>
      <c r="M357">
        <f t="shared" si="39"/>
        <v>-0.22895279818526026</v>
      </c>
      <c r="N357" s="13">
        <f t="shared" si="40"/>
        <v>3.3490394657454217E-4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5.7407209953617988</v>
      </c>
      <c r="H358" s="10">
        <f t="shared" si="41"/>
        <v>-0.20799810477677655</v>
      </c>
      <c r="I358">
        <f t="shared" si="37"/>
        <v>-2.4959772573213188</v>
      </c>
      <c r="K358">
        <f t="shared" si="38"/>
        <v>-0.22636630181478484</v>
      </c>
      <c r="M358">
        <f t="shared" si="39"/>
        <v>-0.22636630181478484</v>
      </c>
      <c r="N358" s="13">
        <f t="shared" si="40"/>
        <v>3.3739066242709665E-4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5.7517247813280434</v>
      </c>
      <c r="H359" s="10">
        <f t="shared" si="41"/>
        <v>-0.20537491660502047</v>
      </c>
      <c r="I359">
        <f t="shared" si="37"/>
        <v>-2.4644989992602455</v>
      </c>
      <c r="K359">
        <f t="shared" si="38"/>
        <v>-0.22380900692733402</v>
      </c>
      <c r="M359">
        <f t="shared" si="39"/>
        <v>-0.22380900692733402</v>
      </c>
      <c r="N359" s="13">
        <f t="shared" si="40"/>
        <v>3.3981568601121413E-4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5.7627285672942863</v>
      </c>
      <c r="H360" s="10">
        <f t="shared" si="41"/>
        <v>-0.20278251960632437</v>
      </c>
      <c r="I360">
        <f t="shared" si="37"/>
        <v>-2.4333902352758923</v>
      </c>
      <c r="K360">
        <f t="shared" si="38"/>
        <v>-0.22128058495260583</v>
      </c>
      <c r="M360">
        <f t="shared" si="39"/>
        <v>-0.22128058495260583</v>
      </c>
      <c r="N360" s="13">
        <f t="shared" si="40"/>
        <v>3.4217842155529886E-4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5.77373235326053</v>
      </c>
      <c r="H361" s="10">
        <f t="shared" si="41"/>
        <v>-0.20022058396892817</v>
      </c>
      <c r="I361">
        <f t="shared" si="37"/>
        <v>-2.402647007627138</v>
      </c>
      <c r="K361">
        <f t="shared" si="38"/>
        <v>-0.21878071096970525</v>
      </c>
      <c r="M361">
        <f t="shared" si="39"/>
        <v>-0.21878071096970525</v>
      </c>
      <c r="N361" s="13">
        <f t="shared" si="40"/>
        <v>3.4447831428497451E-4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5.7847361392267729</v>
      </c>
      <c r="H362" s="10">
        <f t="shared" si="41"/>
        <v>-0.19768878305429741</v>
      </c>
      <c r="I362">
        <f t="shared" si="37"/>
        <v>-2.372265396651569</v>
      </c>
      <c r="K362">
        <f t="shared" si="38"/>
        <v>-0.216309063668428</v>
      </c>
      <c r="M362">
        <f t="shared" si="39"/>
        <v>-0.216309063668428</v>
      </c>
      <c r="N362" s="13">
        <f t="shared" si="40"/>
        <v>3.4671485014896769E-4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5.7957399251930166</v>
      </c>
      <c r="H363" s="10">
        <f t="shared" si="41"/>
        <v>-0.19518679336872397</v>
      </c>
      <c r="I363">
        <f t="shared" si="37"/>
        <v>-2.3422415204246878</v>
      </c>
      <c r="K363">
        <f t="shared" si="38"/>
        <v>-0.2138653253108804</v>
      </c>
      <c r="M363">
        <f t="shared" si="39"/>
        <v>-0.2138653253108804</v>
      </c>
      <c r="N363" s="13">
        <f t="shared" si="40"/>
        <v>3.488875555141582E-4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5.8067437111592595</v>
      </c>
      <c r="H364" s="10">
        <f t="shared" si="41"/>
        <v>-0.19271429453521702</v>
      </c>
      <c r="I364">
        <f t="shared" si="37"/>
        <v>-2.3125715344226041</v>
      </c>
      <c r="K364">
        <f t="shared" si="38"/>
        <v>-0.21144918169345034</v>
      </c>
      <c r="M364">
        <f t="shared" si="39"/>
        <v>-0.21144918169345034</v>
      </c>
      <c r="N364" s="13">
        <f t="shared" si="40"/>
        <v>3.509959968317358E-4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5.8177474971255032</v>
      </c>
      <c r="H365" s="10">
        <f t="shared" si="41"/>
        <v>-0.19027096926568493</v>
      </c>
      <c r="I365">
        <f t="shared" si="37"/>
        <v>-2.2832516311882189</v>
      </c>
      <c r="K365">
        <f t="shared" si="38"/>
        <v>-0.20906032210911779</v>
      </c>
      <c r="M365">
        <f t="shared" si="39"/>
        <v>-0.20906032210911779</v>
      </c>
      <c r="N365" s="13">
        <f t="shared" si="40"/>
        <v>3.5303978027501851E-4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5.8287512830917469</v>
      </c>
      <c r="H366" s="10">
        <f t="shared" si="41"/>
        <v>-0.18785650333340084</v>
      </c>
      <c r="I366">
        <f t="shared" si="37"/>
        <v>-2.25427804000081</v>
      </c>
      <c r="K366">
        <f t="shared" si="38"/>
        <v>-0.2066984393101079</v>
      </c>
      <c r="M366">
        <f t="shared" si="39"/>
        <v>-0.2066984393101079</v>
      </c>
      <c r="N366" s="13">
        <f t="shared" si="40"/>
        <v>3.5501855135032756E-4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5.8397550690579898</v>
      </c>
      <c r="H367" s="10">
        <f t="shared" si="41"/>
        <v>-0.18547058554574938</v>
      </c>
      <c r="I367">
        <f t="shared" si="37"/>
        <v>-2.2256470265489927</v>
      </c>
      <c r="K367">
        <f t="shared" si="38"/>
        <v>-0.20436322947088709</v>
      </c>
      <c r="M367">
        <f t="shared" si="39"/>
        <v>-0.20436322947088709</v>
      </c>
      <c r="N367" s="13">
        <f t="shared" si="40"/>
        <v>3.5693199448204256E-4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5.8507588550242335</v>
      </c>
      <c r="H368" s="10">
        <f t="shared" si="41"/>
        <v>-0.18311290771724903</v>
      </c>
      <c r="I368">
        <f t="shared" si="37"/>
        <v>-2.1973548926069881</v>
      </c>
      <c r="K368">
        <f t="shared" si="38"/>
        <v>-0.20205439215149876</v>
      </c>
      <c r="M368">
        <f t="shared" si="39"/>
        <v>-0.20205439215149876</v>
      </c>
      <c r="N368" s="13">
        <f t="shared" si="40"/>
        <v>3.5877983257292476E-4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5.8617626409904773</v>
      </c>
      <c r="H369" s="10">
        <f t="shared" si="41"/>
        <v>-0.18078316464284774</v>
      </c>
      <c r="I369">
        <f t="shared" si="37"/>
        <v>-2.169397975714173</v>
      </c>
      <c r="K369">
        <f t="shared" si="38"/>
        <v>-0.19977163026123848</v>
      </c>
      <c r="M369">
        <f t="shared" si="39"/>
        <v>-0.19977163026123848</v>
      </c>
      <c r="N369" s="13">
        <f t="shared" si="40"/>
        <v>3.6056182654080712E-4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5.8727664269567201</v>
      </c>
      <c r="H370" s="10">
        <f t="shared" si="41"/>
        <v>-0.17848105407148607</v>
      </c>
      <c r="I370">
        <f t="shared" si="37"/>
        <v>-2.1417726488578328</v>
      </c>
      <c r="K370">
        <f t="shared" si="38"/>
        <v>-0.19751465002266821</v>
      </c>
      <c r="M370">
        <f t="shared" si="39"/>
        <v>-0.19751465002266821</v>
      </c>
      <c r="N370" s="13">
        <f t="shared" si="40"/>
        <v>3.6227777483285742E-4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5.8837702129229639</v>
      </c>
      <c r="H371" s="10">
        <f t="shared" si="41"/>
        <v>-0.17620627667992533</v>
      </c>
      <c r="I371">
        <f t="shared" si="37"/>
        <v>-2.1144753201591042</v>
      </c>
      <c r="K371">
        <f t="shared" si="38"/>
        <v>-0.19528316093596657</v>
      </c>
      <c r="M371">
        <f t="shared" si="39"/>
        <v>-0.19528316093596657</v>
      </c>
      <c r="N371" s="13">
        <f t="shared" si="40"/>
        <v>3.6392751291839385E-4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5.8947739988892076</v>
      </c>
      <c r="H372" s="10">
        <f t="shared" si="41"/>
        <v>-0.17395853604683537</v>
      </c>
      <c r="I372">
        <f t="shared" si="37"/>
        <v>-2.0875024325620242</v>
      </c>
      <c r="K372">
        <f t="shared" si="38"/>
        <v>-0.19307687574361551</v>
      </c>
      <c r="M372">
        <f t="shared" si="39"/>
        <v>-0.19307687574361551</v>
      </c>
      <c r="N372" s="13">
        <f t="shared" si="40"/>
        <v>3.6551091276147956E-4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5.9057777848554496</v>
      </c>
      <c r="H373" s="10">
        <f t="shared" si="41"/>
        <v>-0.17173753862714017</v>
      </c>
      <c r="I373">
        <f t="shared" si="37"/>
        <v>-2.0608504635256821</v>
      </c>
      <c r="K373">
        <f t="shared" si="38"/>
        <v>-0.19089551039542144</v>
      </c>
      <c r="M373">
        <f t="shared" si="39"/>
        <v>-0.19089551039542144</v>
      </c>
      <c r="N373" s="13">
        <f t="shared" si="40"/>
        <v>3.6702788227426208E-4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5.9167815708216942</v>
      </c>
      <c r="H374" s="10">
        <f t="shared" si="41"/>
        <v>-0.1695429937266143</v>
      </c>
      <c r="I374">
        <f t="shared" si="37"/>
        <v>-2.0345159247193716</v>
      </c>
      <c r="K374">
        <f t="shared" si="38"/>
        <v>-0.18873878401386779</v>
      </c>
      <c r="M374">
        <f t="shared" si="39"/>
        <v>-0.18873878401386779</v>
      </c>
      <c r="N374" s="13">
        <f t="shared" si="40"/>
        <v>3.684783647522154E-4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5.9277853567879371</v>
      </c>
      <c r="H375" s="10">
        <f t="shared" si="41"/>
        <v>-0.16737461347673047</v>
      </c>
      <c r="I375">
        <f t="shared" si="37"/>
        <v>-2.0084953617207657</v>
      </c>
      <c r="K375">
        <f t="shared" si="38"/>
        <v>-0.18660641885980253</v>
      </c>
      <c r="M375">
        <f t="shared" si="39"/>
        <v>-0.18660641885980253</v>
      </c>
      <c r="N375" s="13">
        <f t="shared" si="40"/>
        <v>3.6986233829235966E-4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5.9387891427541817</v>
      </c>
      <c r="H376" s="10">
        <f t="shared" si="41"/>
        <v>-0.16523211280975034</v>
      </c>
      <c r="I376">
        <f t="shared" si="37"/>
        <v>-1.9827853537170039</v>
      </c>
      <c r="K376">
        <f t="shared" si="38"/>
        <v>-0.1844981402984493</v>
      </c>
      <c r="M376">
        <f t="shared" si="39"/>
        <v>-0.1844981402984493</v>
      </c>
      <c r="N376" s="13">
        <f t="shared" si="40"/>
        <v>3.7117981519530402E-4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5.9497929287204236</v>
      </c>
      <c r="H377" s="10">
        <f t="shared" si="41"/>
        <v>-0.16311520943405866</v>
      </c>
      <c r="I377">
        <f t="shared" si="37"/>
        <v>-1.9573825132087039</v>
      </c>
      <c r="K377">
        <f t="shared" si="38"/>
        <v>-0.18241367676575451</v>
      </c>
      <c r="M377">
        <f t="shared" si="39"/>
        <v>-0.18241367676575451</v>
      </c>
      <c r="N377" s="13">
        <f t="shared" si="40"/>
        <v>3.7243084135253201E-4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5.9607967146866683</v>
      </c>
      <c r="H378" s="10">
        <f t="shared" si="41"/>
        <v>-0.16102362380973384</v>
      </c>
      <c r="I378">
        <f t="shared" si="37"/>
        <v>-1.9322834857168061</v>
      </c>
      <c r="K378">
        <f t="shared" si="38"/>
        <v>-0.18035275973505244</v>
      </c>
      <c r="M378">
        <f t="shared" si="39"/>
        <v>-0.18035275973505244</v>
      </c>
      <c r="N378" s="13">
        <f t="shared" si="40"/>
        <v>3.7361549561944202E-4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5.9718005006529102</v>
      </c>
      <c r="H379" s="10">
        <f t="shared" si="41"/>
        <v>-0.15895707912435442</v>
      </c>
      <c r="I379">
        <f t="shared" si="37"/>
        <v>-1.907484949492253</v>
      </c>
      <c r="K379">
        <f t="shared" si="38"/>
        <v>-0.17831512368406313</v>
      </c>
      <c r="M379">
        <f t="shared" si="39"/>
        <v>-0.17831512368406313</v>
      </c>
      <c r="N379" s="13">
        <f t="shared" si="40"/>
        <v>3.7473388917566819E-4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5.9828042866191549</v>
      </c>
      <c r="H380" s="10">
        <f t="shared" si="41"/>
        <v>-0.15691530126903502</v>
      </c>
      <c r="I380">
        <f t="shared" si="37"/>
        <v>-1.8829836152284203</v>
      </c>
      <c r="K380">
        <f t="shared" si="38"/>
        <v>-0.17630050606220568</v>
      </c>
      <c r="M380">
        <f t="shared" si="39"/>
        <v>-0.17630050606220568</v>
      </c>
      <c r="N380" s="13">
        <f t="shared" si="40"/>
        <v>3.7578616487316663E-4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5.9938080725853977</v>
      </c>
      <c r="H381" s="10">
        <f t="shared" si="41"/>
        <v>-0.15489801881469145</v>
      </c>
      <c r="I381">
        <f t="shared" si="37"/>
        <v>-1.8587762257762974</v>
      </c>
      <c r="K381">
        <f t="shared" si="38"/>
        <v>-0.17430864725823939</v>
      </c>
      <c r="M381">
        <f t="shared" si="39"/>
        <v>-0.17430864725823939</v>
      </c>
      <c r="N381" s="13">
        <f t="shared" si="40"/>
        <v>3.7677249657347206E-4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6.0048118585516406</v>
      </c>
      <c r="H382" s="10">
        <f t="shared" si="41"/>
        <v>-0.15290496298852835</v>
      </c>
      <c r="I382">
        <f t="shared" si="37"/>
        <v>-1.8348595558623402</v>
      </c>
      <c r="K382">
        <f t="shared" si="38"/>
        <v>-0.17233929056821748</v>
      </c>
      <c r="M382">
        <f t="shared" si="39"/>
        <v>-0.17233929056821748</v>
      </c>
      <c r="N382" s="13">
        <f t="shared" si="40"/>
        <v>3.776930884746656E-4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6.0158156445178843</v>
      </c>
      <c r="H383" s="10">
        <f t="shared" si="41"/>
        <v>-0.15093586765074873</v>
      </c>
      <c r="I383">
        <f t="shared" si="37"/>
        <v>-1.8112304118089848</v>
      </c>
      <c r="K383">
        <f t="shared" si="38"/>
        <v>-0.1703921821637637</v>
      </c>
      <c r="M383">
        <f t="shared" si="39"/>
        <v>-0.1703921821637637</v>
      </c>
      <c r="N383" s="13">
        <f t="shared" si="40"/>
        <v>3.7854817442935679E-4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6.026819430484128</v>
      </c>
      <c r="H384" s="10">
        <f t="shared" si="41"/>
        <v>-0.14899046927148091</v>
      </c>
      <c r="I384">
        <f t="shared" si="37"/>
        <v>-1.7878856312577709</v>
      </c>
      <c r="K384">
        <f t="shared" si="38"/>
        <v>-0.16846707106066086</v>
      </c>
      <c r="M384">
        <f t="shared" si="39"/>
        <v>-0.16846707106066086</v>
      </c>
      <c r="N384" s="13">
        <f t="shared" si="40"/>
        <v>3.7933801725428779E-4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6.0378232164503709</v>
      </c>
      <c r="H385" s="10">
        <f t="shared" si="41"/>
        <v>-0.14706850690791928</v>
      </c>
      <c r="I385">
        <f t="shared" si="37"/>
        <v>-1.7648220828950314</v>
      </c>
      <c r="K385">
        <f t="shared" si="38"/>
        <v>-0.16656370908775339</v>
      </c>
      <c r="M385">
        <f t="shared" si="39"/>
        <v>-0.16656370908775339</v>
      </c>
      <c r="N385" s="13">
        <f t="shared" si="40"/>
        <v>3.800629080326086E-4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6.0488270024166146</v>
      </c>
      <c r="H386" s="10">
        <f t="shared" si="41"/>
        <v>-0.14516972218167723</v>
      </c>
      <c r="I386">
        <f t="shared" si="37"/>
        <v>-1.7420366661801268</v>
      </c>
      <c r="K386">
        <f t="shared" si="38"/>
        <v>-0.16468185085616116</v>
      </c>
      <c r="M386">
        <f t="shared" si="39"/>
        <v>-0.16468185085616116</v>
      </c>
      <c r="N386" s="13">
        <f t="shared" si="40"/>
        <v>3.8072316540961804E-4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6.0598307883828584</v>
      </c>
      <c r="H387" s="10">
        <f t="shared" si="41"/>
        <v>-0.14329385925634691</v>
      </c>
      <c r="I387">
        <f t="shared" si="37"/>
        <v>-1.7195263110761629</v>
      </c>
      <c r="K387">
        <f t="shared" si="38"/>
        <v>-0.16282125372880288</v>
      </c>
      <c r="M387">
        <f t="shared" si="39"/>
        <v>-0.16282125372880288</v>
      </c>
      <c r="N387" s="13">
        <f t="shared" si="40"/>
        <v>3.8131913488290386E-4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6.0708345743491021</v>
      </c>
      <c r="H388" s="10">
        <f t="shared" si="41"/>
        <v>-0.1414406648152656</v>
      </c>
      <c r="I388">
        <f t="shared" si="37"/>
        <v>-1.6972879777831871</v>
      </c>
      <c r="K388">
        <f t="shared" si="38"/>
        <v>-0.16098167779022582</v>
      </c>
      <c r="M388">
        <f t="shared" si="39"/>
        <v>-0.16098167779022582</v>
      </c>
      <c r="N388" s="13">
        <f t="shared" si="40"/>
        <v>3.818511880875637E-4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6.081838360315345</v>
      </c>
      <c r="H389" s="10">
        <f t="shared" si="41"/>
        <v>-0.13960988803948282</v>
      </c>
      <c r="I389">
        <f t="shared" si="37"/>
        <v>-1.6753186564737939</v>
      </c>
      <c r="K389">
        <f t="shared" si="38"/>
        <v>-0.15916288581674126</v>
      </c>
      <c r="M389">
        <f t="shared" si="39"/>
        <v>-0.15916288581674126</v>
      </c>
      <c r="N389" s="13">
        <f t="shared" si="40"/>
        <v>3.8231972207747355E-4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6.0928421462815878</v>
      </c>
      <c r="H390" s="10">
        <f t="shared" si="41"/>
        <v>-0.13780128058592764</v>
      </c>
      <c r="I390">
        <f t="shared" si="37"/>
        <v>-1.6536153670311315</v>
      </c>
      <c r="K390">
        <f t="shared" si="38"/>
        <v>-0.15736464324686208</v>
      </c>
      <c r="M390">
        <f t="shared" si="39"/>
        <v>-0.15736464324686208</v>
      </c>
      <c r="N390" s="13">
        <f t="shared" si="40"/>
        <v>3.8272515860324414E-4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6.1038459322478325</v>
      </c>
      <c r="H391" s="10">
        <f t="shared" si="41"/>
        <v>-0.13601459656577142</v>
      </c>
      <c r="I391">
        <f t="shared" si="37"/>
        <v>-1.632175158789257</v>
      </c>
      <c r="K391">
        <f t="shared" si="38"/>
        <v>-0.15558671815204078</v>
      </c>
      <c r="M391">
        <f t="shared" si="39"/>
        <v>-0.15558671815204078</v>
      </c>
      <c r="N391" s="13">
        <f t="shared" si="40"/>
        <v>3.8306794338771122E-4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6.1148497182140744</v>
      </c>
      <c r="H392" s="10">
        <f t="shared" si="41"/>
        <v>-0.13424959252298529</v>
      </c>
      <c r="I392">
        <f t="shared" si="37"/>
        <v>-1.6109951102758235</v>
      </c>
      <c r="K392">
        <f t="shared" si="38"/>
        <v>-0.1538288812077083</v>
      </c>
      <c r="M392">
        <f t="shared" si="39"/>
        <v>-0.1538288812077083</v>
      </c>
      <c r="N392" s="13">
        <f t="shared" si="40"/>
        <v>3.8334854539972212E-4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6.125853504180319</v>
      </c>
      <c r="H393" s="10">
        <f t="shared" si="41"/>
        <v>-0.13250602741308679</v>
      </c>
      <c r="I393">
        <f t="shared" si="37"/>
        <v>-1.5900723289570413</v>
      </c>
      <c r="K393">
        <f t="shared" si="38"/>
        <v>-0.15209090566460479</v>
      </c>
      <c r="M393">
        <f t="shared" si="39"/>
        <v>-0.15209090566460479</v>
      </c>
      <c r="N393" s="13">
        <f t="shared" si="40"/>
        <v>3.835674561267828E-4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6.136857290146561</v>
      </c>
      <c r="H394" s="10">
        <f t="shared" si="41"/>
        <v>-0.13078366258207622</v>
      </c>
      <c r="I394">
        <f t="shared" si="37"/>
        <v>-1.5694039509849147</v>
      </c>
      <c r="K394">
        <f t="shared" si="38"/>
        <v>-0.15037256732040979</v>
      </c>
      <c r="M394">
        <f t="shared" si="39"/>
        <v>-0.15037256732040979</v>
      </c>
      <c r="N394" s="13">
        <f t="shared" si="40"/>
        <v>3.8372518884750774E-4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6.1478610761128056</v>
      </c>
      <c r="H395" s="10">
        <f t="shared" si="41"/>
        <v>-0.1290822617455569</v>
      </c>
      <c r="I395">
        <f t="shared" si="37"/>
        <v>-1.5489871409466827</v>
      </c>
      <c r="K395">
        <f t="shared" si="38"/>
        <v>-0.14867364449165857</v>
      </c>
      <c r="M395">
        <f t="shared" si="39"/>
        <v>-0.14867364449165857</v>
      </c>
      <c r="N395" s="13">
        <f t="shared" si="40"/>
        <v>3.8382227790425026E-4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6.1588648620790485</v>
      </c>
      <c r="H396" s="10">
        <f t="shared" si="41"/>
        <v>-0.12740159096803957</v>
      </c>
      <c r="I396">
        <f t="shared" si="37"/>
        <v>-1.5288190916164748</v>
      </c>
      <c r="K396">
        <f t="shared" si="38"/>
        <v>-0.14699391798595393</v>
      </c>
      <c r="M396">
        <f t="shared" si="39"/>
        <v>-0.14699391798595393</v>
      </c>
      <c r="N396" s="13">
        <f t="shared" si="40"/>
        <v>3.8385927797689688E-4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6.1698686480452931</v>
      </c>
      <c r="H397" s="10">
        <f t="shared" si="41"/>
        <v>-0.12574141864242591</v>
      </c>
      <c r="I397">
        <f t="shared" si="37"/>
        <v>-1.5088970237091108</v>
      </c>
      <c r="K397">
        <f t="shared" si="38"/>
        <v>-0.14533317107445973</v>
      </c>
      <c r="M397">
        <f t="shared" si="39"/>
        <v>-0.14533317107445973</v>
      </c>
      <c r="N397" s="13">
        <f t="shared" si="40"/>
        <v>3.8383676335810294E-4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6.1808724340115351</v>
      </c>
      <c r="H398" s="10">
        <f t="shared" si="41"/>
        <v>-0.12410151546967087</v>
      </c>
      <c r="I398">
        <f t="shared" si="37"/>
        <v>-1.4892181856360505</v>
      </c>
      <c r="K398">
        <f t="shared" si="38"/>
        <v>-0.14369118946468454</v>
      </c>
      <c r="M398">
        <f t="shared" si="39"/>
        <v>-0.14369118946468454</v>
      </c>
      <c r="N398" s="13">
        <f t="shared" si="40"/>
        <v>3.8375532723091484E-4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6.1918762199777797</v>
      </c>
      <c r="H399" s="10">
        <f t="shared" si="41"/>
        <v>-0.12248165443861943</v>
      </c>
      <c r="I399">
        <f t="shared" si="37"/>
        <v>-1.4697798532634332</v>
      </c>
      <c r="K399">
        <f t="shared" si="38"/>
        <v>-0.14206776127354356</v>
      </c>
      <c r="M399">
        <f t="shared" si="39"/>
        <v>-0.14206776127354356</v>
      </c>
      <c r="N399" s="13">
        <f t="shared" si="40"/>
        <v>3.8361558094906193E-4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6.2028800059440226</v>
      </c>
      <c r="H400" s="10">
        <f t="shared" si="41"/>
        <v>-0.12088161080601705</v>
      </c>
      <c r="I400">
        <f t="shared" si="37"/>
        <v>-1.4505793296722045</v>
      </c>
      <c r="K400">
        <f t="shared" si="38"/>
        <v>-0.14046267700070572</v>
      </c>
      <c r="M400">
        <f t="shared" si="39"/>
        <v>-0.14046267700070572</v>
      </c>
      <c r="N400" s="13">
        <f t="shared" si="40"/>
        <v>3.8341815332077969E-4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6.2138837919102672</v>
      </c>
      <c r="H401" s="10">
        <f t="shared" si="41"/>
        <v>-0.11930116207669011</v>
      </c>
      <c r="I401">
        <f t="shared" si="37"/>
        <v>-1.4316139449202814</v>
      </c>
      <c r="K401">
        <f t="shared" si="38"/>
        <v>-0.13887572950221388</v>
      </c>
      <c r="M401">
        <f t="shared" si="39"/>
        <v>-0.13887572950221388</v>
      </c>
      <c r="N401" s="13">
        <f t="shared" si="40"/>
        <v>3.8316368989637625E-4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6.2248875778765091</v>
      </c>
      <c r="H402" s="10">
        <f t="shared" si="41"/>
        <v>-0.11774008798389553</v>
      </c>
      <c r="I402">
        <f t="shared" si="37"/>
        <v>-1.4128810558067464</v>
      </c>
      <c r="K402">
        <f t="shared" si="38"/>
        <v>-0.13730671396438643</v>
      </c>
      <c r="M402">
        <f t="shared" si="39"/>
        <v>-0.13730671396438643</v>
      </c>
      <c r="N402" s="13">
        <f t="shared" si="40"/>
        <v>3.8285285226042151E-4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6.2358913638427529</v>
      </c>
      <c r="H403" s="10">
        <f t="shared" si="41"/>
        <v>-0.11619817046983524</v>
      </c>
      <c r="I403">
        <f t="shared" si="37"/>
        <v>-1.3943780456380228</v>
      </c>
      <c r="K403">
        <f t="shared" si="38"/>
        <v>-0.13575542787798747</v>
      </c>
      <c r="M403">
        <f t="shared" si="39"/>
        <v>-0.13575542787798747</v>
      </c>
      <c r="N403" s="13">
        <f t="shared" si="40"/>
        <v>3.8248631732872522E-4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6.2468951498089957</v>
      </c>
      <c r="H404" s="10">
        <f t="shared" si="41"/>
        <v>-0.11467519366633602</v>
      </c>
      <c r="I404">
        <f t="shared" ref="I404:I467" si="44">H404*$E$6</f>
        <v>-1.3761023239960322</v>
      </c>
      <c r="K404">
        <f t="shared" ref="K404:K467" si="45">$L$9*$L$6*EXP(-$L$4*(G404/$L$10-1))+6*$L$6*EXP(-$L$4*(SQRT(2)*G404/$L$10-1))+24*$L$6*EXP(-$L$4*(SQRT(3)*G404/$L$10-1))+12*$L$6*EXP(-$L$4*(SQRT(4)*G404/$L$10-1))+24*$L$6*EXP(-$L$4*(SQRT(5)*G404/$L$10-1))-SQRT($L$9*$L$7^2*EXP(-2*$L$5*(G404/$L$10-1))+6*$L$7^2*EXP(-2*$L$5*(SQRT(2)*G404/$L$10-1))+24*$L$7^2*EXP(-2*$L$5*(SQRT(3)*G404/$L$10-1))+12*$L$7^2*EXP(-2*$L$5*(SQRT(4)*G404/$L$10-1))+24*$L$7^2*EXP(-2*$L$5*(SQRT(5)*G404/$L$10-1)))</f>
        <v>-0.13422167101267232</v>
      </c>
      <c r="M404">
        <f t="shared" ref="M404:M467" si="46">$L$9*$O$6*EXP(-$O$4*(G404/$L$10-1))+6*$O$6*EXP(-$O$4*(SQRT(2)*G404/$L$10-1))+24*$O$6*EXP(-$O$4*(SQRT(3)*G404/$L$10-1))+12*$O$6*EXP(-$O$4*(SQRT(4)*G404/$L$10-1))+24*$O$6*EXP(-$O$4*(SQRT(5)*G404/$L$10-1))-SQRT($L$9*$O$7^2*EXP(-2*$O$5*(G404/$L$10-1))+6*$O$7^2*EXP(-2*$O$5*(SQRT(2)*G404/$L$10-1))+24*$O$7^2*EXP(-2*$O$5*(SQRT(3)*G404/$L$10-1))+12*$O$7^2*EXP(-2*$O$5*(SQRT(4)*G404/$L$10-1))+24*$O$7^2*EXP(-2*$O$5*(SQRT(5)*G404/$L$10-1)))</f>
        <v>-0.13422167101267232</v>
      </c>
      <c r="N404" s="13">
        <f t="shared" ref="N404:N467" si="47">(M404-H404)^2*O404</f>
        <v>3.8206477665083814E-4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6.2578989357752395</v>
      </c>
      <c r="H405" s="10">
        <f t="shared" ref="H405:H469" si="48">-(-$B$4)*(1+D405+$E$5*D405^3)*EXP(-D405)</f>
        <v>-0.11317094387568968</v>
      </c>
      <c r="I405">
        <f t="shared" si="44"/>
        <v>-1.3580513265082761</v>
      </c>
      <c r="K405">
        <f t="shared" si="45"/>
        <v>-0.13270524539169973</v>
      </c>
      <c r="M405">
        <f t="shared" si="46"/>
        <v>-0.13270524539169973</v>
      </c>
      <c r="N405" s="13">
        <f t="shared" si="47"/>
        <v>3.8158893571839229E-4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6.2689027217414832</v>
      </c>
      <c r="H406" s="10">
        <f t="shared" si="48"/>
        <v>-0.11168520955165423</v>
      </c>
      <c r="I406">
        <f t="shared" si="44"/>
        <v>-1.3402225146198508</v>
      </c>
      <c r="K406">
        <f t="shared" si="45"/>
        <v>-0.13120595526691181</v>
      </c>
      <c r="M406">
        <f t="shared" si="46"/>
        <v>-0.13120595526691181</v>
      </c>
      <c r="N406" s="13">
        <f t="shared" si="47"/>
        <v>3.8105951327974721E-4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6.2799065077077252</v>
      </c>
      <c r="H407" s="10">
        <f t="shared" si="48"/>
        <v>-0.11021778128061141</v>
      </c>
      <c r="I407">
        <f t="shared" si="44"/>
        <v>-1.3226133753673368</v>
      </c>
      <c r="K407">
        <f t="shared" si="45"/>
        <v>-0.1297236070939782</v>
      </c>
      <c r="M407">
        <f t="shared" si="46"/>
        <v>-0.1297236070939782</v>
      </c>
      <c r="N407" s="13">
        <f t="shared" si="47"/>
        <v>3.8047724066140638E-4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6.2909102936739698</v>
      </c>
      <c r="H408" s="10">
        <f t="shared" si="48"/>
        <v>-0.10876845176288073</v>
      </c>
      <c r="I408">
        <f t="shared" si="44"/>
        <v>-1.3052214211545687</v>
      </c>
      <c r="K408">
        <f t="shared" si="45"/>
        <v>-0.12825800950790181</v>
      </c>
      <c r="M408">
        <f t="shared" si="46"/>
        <v>-0.12825800950790181</v>
      </c>
      <c r="N408" s="13">
        <f t="shared" si="47"/>
        <v>3.7984286109651107E-4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6.3019140796402118</v>
      </c>
      <c r="H409" s="10">
        <f t="shared" si="48"/>
        <v>-0.1073370157941871</v>
      </c>
      <c r="I409">
        <f t="shared" si="44"/>
        <v>-1.2880441895302452</v>
      </c>
      <c r="K409">
        <f t="shared" si="45"/>
        <v>-0.12680897329878649</v>
      </c>
      <c r="M409">
        <f t="shared" si="46"/>
        <v>-0.12680897329878649</v>
      </c>
      <c r="N409" s="13">
        <f t="shared" si="47"/>
        <v>3.7915712906092441E-4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6.3129178656064564</v>
      </c>
      <c r="H410" s="10">
        <f t="shared" si="48"/>
        <v>-0.10592327024727932</v>
      </c>
      <c r="I410">
        <f t="shared" si="44"/>
        <v>-1.2710792429673519</v>
      </c>
      <c r="K410">
        <f t="shared" si="45"/>
        <v>-0.12537631138785851</v>
      </c>
      <c r="M410">
        <f t="shared" si="46"/>
        <v>-0.12537631138785851</v>
      </c>
      <c r="N410" s="13">
        <f t="shared" si="47"/>
        <v>3.7842080961706656E-4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6.3239216515726993</v>
      </c>
      <c r="H411" s="10">
        <f t="shared" si="48"/>
        <v>-0.10452701405369984</v>
      </c>
      <c r="I411">
        <f t="shared" si="44"/>
        <v>-1.254324168644398</v>
      </c>
      <c r="K411">
        <f t="shared" si="45"/>
        <v>-0.12395983880374786</v>
      </c>
      <c r="M411">
        <f t="shared" si="46"/>
        <v>-0.12395983880374786</v>
      </c>
      <c r="N411" s="13">
        <f t="shared" si="47"/>
        <v>3.7763467776607911E-4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6.3349254375389439</v>
      </c>
      <c r="H412" s="10">
        <f t="shared" si="48"/>
        <v>-0.10314804818570093</v>
      </c>
      <c r="I412">
        <f t="shared" si="44"/>
        <v>-1.2377765782284111</v>
      </c>
      <c r="K412">
        <f t="shared" si="45"/>
        <v>-0.12255937265901783</v>
      </c>
      <c r="M412">
        <f t="shared" si="46"/>
        <v>-0.12255937265901783</v>
      </c>
      <c r="N412" s="13">
        <f t="shared" si="47"/>
        <v>3.7679951780839136E-4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6.3459292235051858</v>
      </c>
      <c r="H413" s="10">
        <f t="shared" si="48"/>
        <v>-0.10178617563830872</v>
      </c>
      <c r="I413">
        <f t="shared" si="44"/>
        <v>-1.2214341076597046</v>
      </c>
      <c r="K413">
        <f t="shared" si="45"/>
        <v>-0.12117473212694996</v>
      </c>
      <c r="M413">
        <f t="shared" si="46"/>
        <v>-0.12117473212694996</v>
      </c>
      <c r="N413" s="13">
        <f t="shared" si="47"/>
        <v>3.7591612271323233E-4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6.3569330094714305</v>
      </c>
      <c r="H414" s="10">
        <f t="shared" si="48"/>
        <v>-0.10044120141153026</v>
      </c>
      <c r="I414">
        <f t="shared" si="44"/>
        <v>-1.2052944169383633</v>
      </c>
      <c r="K414">
        <f t="shared" si="45"/>
        <v>-0.11980573841857249</v>
      </c>
      <c r="M414">
        <f t="shared" si="46"/>
        <v>-0.11980573841857249</v>
      </c>
      <c r="N414" s="13">
        <f t="shared" si="47"/>
        <v>3.7498529349710801E-4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6.3679367954376733</v>
      </c>
      <c r="H415" s="10">
        <f t="shared" si="48"/>
        <v>-9.9112932492704559E-2</v>
      </c>
      <c r="I415">
        <f t="shared" si="44"/>
        <v>-1.1893551899124546</v>
      </c>
      <c r="K415">
        <f t="shared" si="45"/>
        <v>-0.11845221475994</v>
      </c>
      <c r="M415">
        <f t="shared" si="46"/>
        <v>-0.11845221475994</v>
      </c>
      <c r="N415" s="13">
        <f t="shared" si="47"/>
        <v>3.7400783861180721E-4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6.378940581403918</v>
      </c>
      <c r="H416" s="10">
        <f t="shared" si="48"/>
        <v>-9.7801177838993614E-2</v>
      </c>
      <c r="I416">
        <f t="shared" si="44"/>
        <v>-1.1736141340679234</v>
      </c>
      <c r="K416">
        <f t="shared" si="45"/>
        <v>-0.11711398636965194</v>
      </c>
      <c r="M416">
        <f t="shared" si="46"/>
        <v>-0.11711398636965194</v>
      </c>
      <c r="N416" s="13">
        <f t="shared" si="47"/>
        <v>3.7298457334186891E-4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6.3899443673701599</v>
      </c>
      <c r="H417" s="10">
        <f t="shared" si="48"/>
        <v>-9.6505748360014063E-2</v>
      </c>
      <c r="I417">
        <f t="shared" si="44"/>
        <v>-1.1580689803201687</v>
      </c>
      <c r="K417">
        <f t="shared" si="45"/>
        <v>-0.11579088043661716</v>
      </c>
      <c r="M417">
        <f t="shared" si="46"/>
        <v>-0.11579088043661716</v>
      </c>
      <c r="N417" s="13">
        <f t="shared" si="47"/>
        <v>3.7191631921202559E-4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6.4009481533364037</v>
      </c>
      <c r="H418" s="10">
        <f t="shared" si="48"/>
        <v>-9.5226456900605536E-2</v>
      </c>
      <c r="I418">
        <f t="shared" si="44"/>
        <v>-1.1427174828072664</v>
      </c>
      <c r="K418">
        <f t="shared" si="45"/>
        <v>-0.11448272609805404</v>
      </c>
      <c r="M418">
        <f t="shared" si="46"/>
        <v>-0.11448272609805404</v>
      </c>
      <c r="N418" s="13">
        <f t="shared" si="47"/>
        <v>3.7080390340460422E-4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6.4119519393026465</v>
      </c>
      <c r="H419" s="10">
        <f t="shared" si="48"/>
        <v>-9.3963118223736417E-2</v>
      </c>
      <c r="I419">
        <f t="shared" si="44"/>
        <v>-1.1275574186848369</v>
      </c>
      <c r="K419">
        <f t="shared" si="45"/>
        <v>-0.11318935441773058</v>
      </c>
      <c r="M419">
        <f t="shared" si="46"/>
        <v>-0.11318935441773058</v>
      </c>
      <c r="N419" s="13">
        <f t="shared" si="47"/>
        <v>3.6964815818725109E-4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6.4229557252688902</v>
      </c>
      <c r="H420" s="10">
        <f t="shared" si="48"/>
        <v>-9.2715548993543395E-2</v>
      </c>
      <c r="I420">
        <f t="shared" si="44"/>
        <v>-1.1125865879225207</v>
      </c>
      <c r="K420">
        <f t="shared" si="45"/>
        <v>-0.11191059836443765</v>
      </c>
      <c r="M420">
        <f t="shared" si="46"/>
        <v>-0.11191059836443765</v>
      </c>
      <c r="N420" s="13">
        <f t="shared" si="47"/>
        <v>3.6844992035106779E-4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6.433959511235134</v>
      </c>
      <c r="H421" s="10">
        <f t="shared" si="48"/>
        <v>-9.1483567758505177E-2</v>
      </c>
      <c r="I421">
        <f t="shared" si="44"/>
        <v>-1.0978028131020621</v>
      </c>
      <c r="K421">
        <f t="shared" si="45"/>
        <v>-0.11064629279069541</v>
      </c>
      <c r="M421">
        <f t="shared" si="46"/>
        <v>-0.11064629279069541</v>
      </c>
      <c r="N421" s="13">
        <f t="shared" si="47"/>
        <v>3.6721003065932998E-4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6.4449632972013768</v>
      </c>
      <c r="H422" s="10">
        <f t="shared" si="48"/>
        <v>-9.0266994934747283E-2</v>
      </c>
      <c r="I422">
        <f t="shared" si="44"/>
        <v>-1.0832039392169674</v>
      </c>
      <c r="K422">
        <f t="shared" si="45"/>
        <v>-0.10939627441169009</v>
      </c>
      <c r="M422">
        <f t="shared" si="46"/>
        <v>-0.10939627441169009</v>
      </c>
      <c r="N422" s="13">
        <f t="shared" si="47"/>
        <v>3.6592933330698512E-4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6.4559670831676206</v>
      </c>
      <c r="H423" s="10">
        <f t="shared" si="48"/>
        <v>-8.906565278947802E-2</v>
      </c>
      <c r="I423">
        <f t="shared" si="44"/>
        <v>-1.0687878334737362</v>
      </c>
      <c r="K423">
        <f t="shared" si="45"/>
        <v>-0.10816038178443867</v>
      </c>
      <c r="M423">
        <f t="shared" si="46"/>
        <v>-0.10816038178443867</v>
      </c>
      <c r="N423" s="13">
        <f t="shared" si="47"/>
        <v>3.6460867539099084E-4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6.4669708691338643</v>
      </c>
      <c r="H424" s="10">
        <f t="shared" si="48"/>
        <v>-8.7879365424552672E-2</v>
      </c>
      <c r="I424">
        <f t="shared" si="44"/>
        <v>-1.0545523850946321</v>
      </c>
      <c r="K424">
        <f t="shared" si="45"/>
        <v>-0.1069384552871805</v>
      </c>
      <c r="M424">
        <f t="shared" si="46"/>
        <v>-0.1069384552871805</v>
      </c>
      <c r="N424" s="13">
        <f t="shared" si="47"/>
        <v>3.6324890639172295E-4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6.4779746551001081</v>
      </c>
      <c r="H425" s="10">
        <f t="shared" si="48"/>
        <v>-8.670795876016614E-2</v>
      </c>
      <c r="I425">
        <f t="shared" si="44"/>
        <v>-1.0404955051219937</v>
      </c>
      <c r="K425">
        <f t="shared" si="45"/>
        <v>-0.10573033709899134</v>
      </c>
      <c r="M425">
        <f t="shared" si="46"/>
        <v>-0.10573033709899134</v>
      </c>
      <c r="N425" s="13">
        <f t="shared" si="47"/>
        <v>3.6185087766540605E-4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6.4889784410663509</v>
      </c>
      <c r="H426" s="10">
        <f t="shared" si="48"/>
        <v>-8.5551260518671304E-2</v>
      </c>
      <c r="I426">
        <f t="shared" si="44"/>
        <v>-1.0266151262240557</v>
      </c>
      <c r="K426">
        <f t="shared" si="45"/>
        <v>-0.10453587117961992</v>
      </c>
      <c r="M426">
        <f t="shared" si="46"/>
        <v>-0.10453587117961992</v>
      </c>
      <c r="N426" s="13">
        <f t="shared" si="47"/>
        <v>3.6041544194780376E-4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6.4999822270325947</v>
      </c>
      <c r="H427" s="10">
        <f t="shared" si="48"/>
        <v>-8.4409100208522908E-2</v>
      </c>
      <c r="I427">
        <f t="shared" si="44"/>
        <v>-1.012909202502275</v>
      </c>
      <c r="K427">
        <f t="shared" si="45"/>
        <v>-0.10335490324954401</v>
      </c>
      <c r="M427">
        <f t="shared" si="46"/>
        <v>-0.10335490324954401</v>
      </c>
      <c r="N427" s="13">
        <f t="shared" si="47"/>
        <v>3.5894345286916439E-4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6.5109860129988366</v>
      </c>
      <c r="H428" s="10">
        <f t="shared" si="48"/>
        <v>-8.3281309108344845E-2</v>
      </c>
      <c r="I428">
        <f t="shared" si="44"/>
        <v>-0.99937570930013808</v>
      </c>
      <c r="K428">
        <f t="shared" si="45"/>
        <v>-0.10218728077024339</v>
      </c>
      <c r="M428">
        <f t="shared" si="46"/>
        <v>-0.10218728077024339</v>
      </c>
      <c r="N428" s="13">
        <f t="shared" si="47"/>
        <v>3.5743576448051076E-4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6.5219897989650812</v>
      </c>
      <c r="H429" s="10">
        <f t="shared" si="48"/>
        <v>-8.2167720251120471E-2</v>
      </c>
      <c r="I429">
        <f t="shared" si="44"/>
        <v>-0.98601264301344571</v>
      </c>
      <c r="K429">
        <f t="shared" si="45"/>
        <v>-0.10103285292468789</v>
      </c>
      <c r="M429">
        <f t="shared" si="46"/>
        <v>-0.10103285292468789</v>
      </c>
      <c r="N429" s="13">
        <f t="shared" si="47"/>
        <v>3.5589323079130092E-4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6.5329935849313241</v>
      </c>
      <c r="H430" s="10">
        <f t="shared" si="48"/>
        <v>-8.1068168408503505E-2</v>
      </c>
      <c r="I430">
        <f t="shared" si="44"/>
        <v>-0.97281802090204206</v>
      </c>
      <c r="K430">
        <f t="shared" si="45"/>
        <v>-9.9891470598039669E-2</v>
      </c>
      <c r="M430">
        <f t="shared" si="46"/>
        <v>-9.9891470598039669E-2</v>
      </c>
      <c r="N430" s="13">
        <f t="shared" si="47"/>
        <v>3.5431670531859696E-4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6.5439973708975687</v>
      </c>
      <c r="H431" s="10">
        <f t="shared" si="48"/>
        <v>-7.9982490075250115E-2</v>
      </c>
      <c r="I431">
        <f t="shared" si="44"/>
        <v>-0.95978988090300144</v>
      </c>
      <c r="K431">
        <f t="shared" si="45"/>
        <v>-9.8762986358564245E-2</v>
      </c>
      <c r="M431">
        <f t="shared" si="46"/>
        <v>-9.8762986358564245E-2</v>
      </c>
      <c r="N431" s="13">
        <f t="shared" si="47"/>
        <v>3.5270704064757586E-4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6.5550011568638107</v>
      </c>
      <c r="H432" s="10">
        <f t="shared" si="48"/>
        <v>-7.8910523453769046E-2</v>
      </c>
      <c r="I432">
        <f t="shared" si="44"/>
        <v>-0.94692628144522861</v>
      </c>
      <c r="K432">
        <f t="shared" si="45"/>
        <v>-9.7647254438752981E-2</v>
      </c>
      <c r="M432">
        <f t="shared" si="46"/>
        <v>-9.7647254438752981E-2</v>
      </c>
      <c r="N432" s="13">
        <f t="shared" si="47"/>
        <v>3.5106508800365706E-4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6.5660049428300553</v>
      </c>
      <c r="H433" s="10">
        <f t="shared" si="48"/>
        <v>-7.7852108438790119E-2</v>
      </c>
      <c r="I433">
        <f t="shared" si="44"/>
        <v>-0.93422530126548142</v>
      </c>
      <c r="K433">
        <f t="shared" si="45"/>
        <v>-9.6544130716649565E-2</v>
      </c>
      <c r="M433">
        <f t="shared" si="46"/>
        <v>-9.6544130716649565E-2</v>
      </c>
      <c r="N433" s="13">
        <f t="shared" si="47"/>
        <v>3.4939169683599386E-4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6.5770087287962973</v>
      </c>
      <c r="H434" s="10">
        <f t="shared" si="48"/>
        <v>-7.6807086602149674E-2</v>
      </c>
      <c r="I434">
        <f t="shared" si="44"/>
        <v>-0.92168503922579603</v>
      </c>
      <c r="K434">
        <f t="shared" si="45"/>
        <v>-9.5453472697384356E-2</v>
      </c>
      <c r="M434">
        <f t="shared" si="46"/>
        <v>-9.5453472697384356E-2</v>
      </c>
      <c r="N434" s="13">
        <f t="shared" si="47"/>
        <v>3.4768771441256129E-4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6.588012514762541</v>
      </c>
      <c r="H435" s="10">
        <f t="shared" si="48"/>
        <v>-7.5775301177691101E-2</v>
      </c>
      <c r="I435">
        <f t="shared" si="44"/>
        <v>-0.90930361413229321</v>
      </c>
      <c r="K435">
        <f t="shared" si="45"/>
        <v>-9.4375139494907459E-2</v>
      </c>
      <c r="M435">
        <f t="shared" si="46"/>
        <v>-9.4375139494907459E-2</v>
      </c>
      <c r="N435" s="13">
        <f t="shared" si="47"/>
        <v>3.4595398542658986E-4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6.5990163007287848</v>
      </c>
      <c r="H436" s="10">
        <f t="shared" si="48"/>
        <v>-7.4756597046280793E-2</v>
      </c>
      <c r="I436">
        <f t="shared" si="44"/>
        <v>-0.89707916455536951</v>
      </c>
      <c r="K436">
        <f t="shared" si="45"/>
        <v>-9.3308991813926143E-2</v>
      </c>
      <c r="M436">
        <f t="shared" si="46"/>
        <v>-9.3308991813926143E-2</v>
      </c>
      <c r="N436" s="13">
        <f t="shared" si="47"/>
        <v>3.4419135161455457E-4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6.6100200866950285</v>
      </c>
      <c r="H437" s="10">
        <f t="shared" si="48"/>
        <v>-7.3750820720936944E-2</v>
      </c>
      <c r="I437">
        <f t="shared" si="44"/>
        <v>-0.88500984865124332</v>
      </c>
      <c r="K437">
        <f t="shared" si="45"/>
        <v>-9.2254891932038632E-2</v>
      </c>
      <c r="M437">
        <f t="shared" si="46"/>
        <v>-9.2254891932038632E-2</v>
      </c>
      <c r="N437" s="13">
        <f t="shared" si="47"/>
        <v>3.4240065138552232E-4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6.6210238726612713</v>
      </c>
      <c r="H438" s="10">
        <f t="shared" si="48"/>
        <v>-7.2757820332071677E-2</v>
      </c>
      <c r="I438">
        <f t="shared" si="44"/>
        <v>-0.87309384398486012</v>
      </c>
      <c r="K438">
        <f t="shared" si="45"/>
        <v>-9.121270368206455E-2</v>
      </c>
      <c r="M438">
        <f t="shared" si="46"/>
        <v>-9.121270368206455E-2</v>
      </c>
      <c r="N438" s="13">
        <f t="shared" si="47"/>
        <v>3.4058271946184419E-4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6.6320276586275151</v>
      </c>
      <c r="H439" s="10">
        <f t="shared" si="48"/>
        <v>-7.177744561284416E-2</v>
      </c>
      <c r="I439">
        <f t="shared" si="44"/>
        <v>-0.86132934735412992</v>
      </c>
      <c r="K439">
        <f t="shared" si="45"/>
        <v>-9.0182292434570627E-2</v>
      </c>
      <c r="M439">
        <f t="shared" si="46"/>
        <v>-9.0182292434570627E-2</v>
      </c>
      <c r="N439" s="13">
        <f t="shared" si="47"/>
        <v>3.3873838653121485E-4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6.6430314445937588</v>
      </c>
      <c r="H440" s="10">
        <f t="shared" si="48"/>
        <v>-7.0809547884625054E-2</v>
      </c>
      <c r="I440">
        <f t="shared" si="44"/>
        <v>-0.8497145746155006</v>
      </c>
      <c r="K440">
        <f t="shared" si="45"/>
        <v>-8.9163525080588446E-2</v>
      </c>
      <c r="M440">
        <f t="shared" si="46"/>
        <v>-8.9163525080588446E-2</v>
      </c>
      <c r="N440" s="13">
        <f t="shared" si="47"/>
        <v>3.3686847890994419E-4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6.6540352305600017</v>
      </c>
      <c r="H441" s="10">
        <f t="shared" si="48"/>
        <v>-6.9853980042569902E-2</v>
      </c>
      <c r="I441">
        <f t="shared" si="44"/>
        <v>-0.83824776051083882</v>
      </c>
      <c r="K441">
        <f t="shared" si="45"/>
        <v>-8.8156270014522836E-2</v>
      </c>
      <c r="M441">
        <f t="shared" si="46"/>
        <v>-8.8156270014522836E-2</v>
      </c>
      <c r="N441" s="13">
        <f t="shared" si="47"/>
        <v>3.3497381821744895E-4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6.6650390165262454</v>
      </c>
      <c r="H442" s="10">
        <f t="shared" si="48"/>
        <v>-6.8910596541302147E-2</v>
      </c>
      <c r="I442">
        <f t="shared" si="44"/>
        <v>-0.8269271584956257</v>
      </c>
      <c r="K442">
        <f t="shared" si="45"/>
        <v>-8.7160397117248822E-2</v>
      </c>
      <c r="M442">
        <f t="shared" si="46"/>
        <v>-8.7160397117248822E-2</v>
      </c>
      <c r="N442" s="13">
        <f t="shared" si="47"/>
        <v>3.3305522106182365E-4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6.6760428024924892</v>
      </c>
      <c r="H443" s="10">
        <f t="shared" si="48"/>
        <v>-6.7979253380703403E-2</v>
      </c>
      <c r="I443">
        <f t="shared" si="44"/>
        <v>-0.81575104056844083</v>
      </c>
      <c r="K443">
        <f t="shared" si="45"/>
        <v>-8.6175777739395387E-2</v>
      </c>
      <c r="M443">
        <f t="shared" si="46"/>
        <v>-8.6175777739395387E-2</v>
      </c>
      <c r="N443" s="13">
        <f t="shared" si="47"/>
        <v>3.3111349873647075E-4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6.687046588458732</v>
      </c>
      <c r="H444" s="10">
        <f t="shared" si="48"/>
        <v>-6.7059808091811182E-2</v>
      </c>
      <c r="I444">
        <f t="shared" si="44"/>
        <v>-0.80471769710173424</v>
      </c>
      <c r="K444">
        <f t="shared" si="45"/>
        <v>-8.5202284684813709E-2</v>
      </c>
      <c r="M444">
        <f t="shared" si="46"/>
        <v>-8.5202284684813709E-2</v>
      </c>
      <c r="N444" s="13">
        <f t="shared" si="47"/>
        <v>3.2914945692764458E-4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6.6980503744249749</v>
      </c>
      <c r="H445" s="10">
        <f t="shared" si="48"/>
        <v>-6.6152119722822353E-2</v>
      </c>
      <c r="I445">
        <f t="shared" si="44"/>
        <v>-0.79382543667386818</v>
      </c>
      <c r="K445">
        <f t="shared" si="45"/>
        <v>-8.4239792194228447E-2</v>
      </c>
      <c r="M445">
        <f t="shared" si="46"/>
        <v>-8.4239792194228447E-2</v>
      </c>
      <c r="N445" s="13">
        <f t="shared" si="47"/>
        <v>3.2716389543286181E-4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6.7090541603912195</v>
      </c>
      <c r="H446" s="10">
        <f t="shared" si="48"/>
        <v>-6.5256048825202542E-2</v>
      </c>
      <c r="I446">
        <f t="shared" si="44"/>
        <v>-0.78307258590243056</v>
      </c>
      <c r="K446">
        <f t="shared" si="45"/>
        <v>-8.3288175929069452E-2</v>
      </c>
      <c r="M446">
        <f t="shared" si="46"/>
        <v>-8.3288175929069452E-2</v>
      </c>
      <c r="N446" s="13">
        <f t="shared" si="47"/>
        <v>3.2515760789001162E-4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6.7200579463574615</v>
      </c>
      <c r="H447" s="10">
        <f t="shared" si="48"/>
        <v>-6.4371457439899193E-2</v>
      </c>
      <c r="I447">
        <f t="shared" si="44"/>
        <v>-0.77245748927879032</v>
      </c>
      <c r="K447">
        <f t="shared" si="45"/>
        <v>-8.2347312955483878E-2</v>
      </c>
      <c r="M447">
        <f t="shared" si="46"/>
        <v>-8.2347312955483878E-2</v>
      </c>
      <c r="N447" s="13">
        <f t="shared" si="47"/>
        <v>3.2313138151717635E-4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6.7310617323237061</v>
      </c>
      <c r="H448" s="10">
        <f t="shared" si="48"/>
        <v>-6.3498209083659191E-2</v>
      </c>
      <c r="I448">
        <f t="shared" si="44"/>
        <v>-0.76197850900391029</v>
      </c>
      <c r="K448">
        <f t="shared" si="45"/>
        <v>-8.1417081728522731E-2</v>
      </c>
      <c r="M448">
        <f t="shared" si="46"/>
        <v>-8.1417081728522731E-2</v>
      </c>
      <c r="N448" s="13">
        <f t="shared" si="47"/>
        <v>3.2108599686283889E-4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6.7420655182899489</v>
      </c>
      <c r="H449" s="10">
        <f t="shared" si="48"/>
        <v>-6.2636168735448514E-2</v>
      </c>
      <c r="I449">
        <f t="shared" si="44"/>
        <v>-0.75163402482538211</v>
      </c>
      <c r="K449">
        <f t="shared" si="45"/>
        <v>-8.0497362076506415E-2</v>
      </c>
      <c r="M449">
        <f t="shared" si="46"/>
        <v>-8.0497362076506415E-2</v>
      </c>
      <c r="N449" s="13">
        <f t="shared" si="47"/>
        <v>3.1902222756665115E-4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6.7530693042561918</v>
      </c>
      <c r="H450" s="10">
        <f t="shared" si="48"/>
        <v>-6.1785202822974811E-2</v>
      </c>
      <c r="I450">
        <f t="shared" si="44"/>
        <v>-0.74142243387569773</v>
      </c>
      <c r="K450">
        <f t="shared" si="45"/>
        <v>-7.9588035185559985E-2</v>
      </c>
      <c r="M450">
        <f t="shared" si="46"/>
        <v>-7.9588035185559985E-2</v>
      </c>
      <c r="N450" s="13">
        <f t="shared" si="47"/>
        <v>3.1694084013031003E-4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6.7640730902224355</v>
      </c>
      <c r="H451" s="10">
        <f t="shared" si="48"/>
        <v>-6.0945179209310495E-2</v>
      </c>
      <c r="I451">
        <f t="shared" si="44"/>
        <v>-0.73134215051172591</v>
      </c>
      <c r="K451">
        <f t="shared" si="45"/>
        <v>-7.86889835843229E-2</v>
      </c>
      <c r="M451">
        <f t="shared" si="46"/>
        <v>-7.86889835843229E-2</v>
      </c>
      <c r="N451" s="13">
        <f t="shared" si="47"/>
        <v>3.1484259369870935E-4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6.7750768761886793</v>
      </c>
      <c r="H452" s="10">
        <f t="shared" si="48"/>
        <v>-6.0115967179617251E-2</v>
      </c>
      <c r="I452">
        <f t="shared" si="44"/>
        <v>-0.72139160615540698</v>
      </c>
      <c r="K452">
        <f t="shared" si="45"/>
        <v>-7.7800091128827131E-2</v>
      </c>
      <c r="M452">
        <f t="shared" si="46"/>
        <v>-7.7800091128827131E-2</v>
      </c>
      <c r="N452" s="13">
        <f t="shared" si="47"/>
        <v>3.1272823985101846E-4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6.7860806621549221</v>
      </c>
      <c r="H453" s="10">
        <f t="shared" si="48"/>
        <v>-5.929743742796964E-2</v>
      </c>
      <c r="I453">
        <f t="shared" si="44"/>
        <v>-0.71156924913563568</v>
      </c>
      <c r="K453">
        <f t="shared" si="45"/>
        <v>-7.69212429875437E-2</v>
      </c>
      <c r="M453">
        <f t="shared" si="46"/>
        <v>-7.69212429875437E-2</v>
      </c>
      <c r="N453" s="13">
        <f t="shared" si="47"/>
        <v>3.1059852240167355E-4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6.7970844481211659</v>
      </c>
      <c r="H454" s="10">
        <f t="shared" si="48"/>
        <v>-5.8489462044278497E-2</v>
      </c>
      <c r="I454">
        <f t="shared" si="44"/>
        <v>-0.70187354453134199</v>
      </c>
      <c r="K454">
        <f t="shared" si="45"/>
        <v>-7.6052325626595502E-2</v>
      </c>
      <c r="M454">
        <f t="shared" si="46"/>
        <v>-7.6052325626595502E-2</v>
      </c>
      <c r="N454" s="13">
        <f t="shared" si="47"/>
        <v>3.0845417721107692E-4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6.8080882340874096</v>
      </c>
      <c r="H455" s="10">
        <f t="shared" si="48"/>
        <v>-5.7691914501312273E-2</v>
      </c>
      <c r="I455">
        <f t="shared" si="44"/>
        <v>-0.69230297401574725</v>
      </c>
      <c r="K455">
        <f t="shared" si="45"/>
        <v>-7.5193226795134571E-2</v>
      </c>
      <c r="M455">
        <f t="shared" si="46"/>
        <v>-7.5193226795134571E-2</v>
      </c>
      <c r="N455" s="13">
        <f t="shared" si="47"/>
        <v>3.0629593200589552E-4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6.8190920200536524</v>
      </c>
      <c r="H456" s="10">
        <f t="shared" si="48"/>
        <v>-5.6904669641816494E-2</v>
      </c>
      <c r="I456">
        <f t="shared" si="44"/>
        <v>-0.68285603570179787</v>
      </c>
      <c r="K456">
        <f t="shared" si="45"/>
        <v>-7.4343835510882153E-2</v>
      </c>
      <c r="M456">
        <f t="shared" si="46"/>
        <v>-7.4343835510882153E-2</v>
      </c>
      <c r="N456" s="13">
        <f t="shared" si="47"/>
        <v>3.041245062087846E-4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6.8300958060198962</v>
      </c>
      <c r="H457" s="10">
        <f t="shared" si="48"/>
        <v>-5.6127603665729948E-2</v>
      </c>
      <c r="I457">
        <f t="shared" si="44"/>
        <v>-0.67353124398875941</v>
      </c>
      <c r="K457">
        <f t="shared" si="45"/>
        <v>-7.3504042045829762E-2</v>
      </c>
      <c r="M457">
        <f t="shared" si="46"/>
        <v>-7.3504042045829762E-2</v>
      </c>
      <c r="N457" s="13">
        <f t="shared" si="47"/>
        <v>3.0194061077740586E-4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6.8410995919861399</v>
      </c>
      <c r="H458" s="10">
        <f t="shared" si="48"/>
        <v>-5.5360594117497497E-2</v>
      </c>
      <c r="I458">
        <f t="shared" si="44"/>
        <v>-0.66432712940996996</v>
      </c>
      <c r="K458">
        <f t="shared" si="45"/>
        <v>-7.2673737912099606E-2</v>
      </c>
      <c r="M458">
        <f t="shared" si="46"/>
        <v>-7.2673737912099606E-2</v>
      </c>
      <c r="N458" s="13">
        <f t="shared" si="47"/>
        <v>2.9974494805256951E-4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6.8521033779523828</v>
      </c>
      <c r="H459" s="10">
        <f t="shared" si="48"/>
        <v>-5.4603519873478723E-2</v>
      </c>
      <c r="I459">
        <f t="shared" si="44"/>
        <v>-0.65524223848174468</v>
      </c>
      <c r="K459">
        <f t="shared" si="45"/>
        <v>-7.1852815847962506E-2</v>
      </c>
      <c r="M459">
        <f t="shared" si="46"/>
        <v>-7.1852815847962506E-2</v>
      </c>
      <c r="N459" s="13">
        <f t="shared" si="47"/>
        <v>2.9753821161534246E-4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6.8631071639186256</v>
      </c>
      <c r="H460" s="10">
        <f t="shared" si="48"/>
        <v>-5.3856261129451251E-2</v>
      </c>
      <c r="I460">
        <f t="shared" si="44"/>
        <v>-0.64627513355341504</v>
      </c>
      <c r="K460">
        <f t="shared" si="45"/>
        <v>-7.1041169804011914E-2</v>
      </c>
      <c r="M460">
        <f t="shared" si="46"/>
        <v>-7.1041169804011914E-2</v>
      </c>
      <c r="N460" s="13">
        <f t="shared" si="47"/>
        <v>2.9532108615299031E-4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6.8741109498848703</v>
      </c>
      <c r="H461" s="10">
        <f t="shared" si="48"/>
        <v>-5.3118699388209172E-2</v>
      </c>
      <c r="I461">
        <f t="shared" si="44"/>
        <v>-0.63742439265851003</v>
      </c>
      <c r="K461">
        <f t="shared" si="45"/>
        <v>-7.0238694929491793E-2</v>
      </c>
      <c r="M461">
        <f t="shared" si="46"/>
        <v>-7.0238694929491793E-2</v>
      </c>
      <c r="N461" s="13">
        <f t="shared" si="47"/>
        <v>2.9309424733353683E-4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6.8851147358511122</v>
      </c>
      <c r="H462" s="10">
        <f t="shared" si="48"/>
        <v>-5.2390717447254535E-2</v>
      </c>
      <c r="I462">
        <f t="shared" si="44"/>
        <v>-0.6286886093670544</v>
      </c>
      <c r="K462">
        <f t="shared" si="45"/>
        <v>-6.9445287558778226E-2</v>
      </c>
      <c r="M462">
        <f t="shared" si="46"/>
        <v>-6.9445287558778226E-2</v>
      </c>
      <c r="N462" s="13">
        <f t="shared" si="47"/>
        <v>2.9085836168887721E-4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6.8961185218173569</v>
      </c>
      <c r="H463" s="10">
        <f t="shared" si="48"/>
        <v>-5.1672199386582948E-2</v>
      </c>
      <c r="I463">
        <f t="shared" si="44"/>
        <v>-0.62006639263899532</v>
      </c>
      <c r="K463">
        <f t="shared" si="45"/>
        <v>-6.8660845198009759E-2</v>
      </c>
      <c r="M463">
        <f t="shared" si="46"/>
        <v>-6.8660845198009759E-2</v>
      </c>
      <c r="N463" s="13">
        <f t="shared" si="47"/>
        <v>2.8861408650610976E-4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6.9071223077835997</v>
      </c>
      <c r="H464" s="10">
        <f t="shared" si="48"/>
        <v>-5.096303055656095E-2</v>
      </c>
      <c r="I464">
        <f t="shared" si="44"/>
        <v>-0.61155636667873137</v>
      </c>
      <c r="K464">
        <f t="shared" si="45"/>
        <v>-6.7885266511870129E-2</v>
      </c>
      <c r="M464">
        <f t="shared" si="46"/>
        <v>-6.7885266511870129E-2</v>
      </c>
      <c r="N464" s="13">
        <f t="shared" si="47"/>
        <v>2.863620697271588E-4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6.9181260937498426</v>
      </c>
      <c r="H465" s="10">
        <f t="shared" si="48"/>
        <v>-5.0263097565896177E-2</v>
      </c>
      <c r="I465">
        <f t="shared" si="44"/>
        <v>-0.60315717079075415</v>
      </c>
      <c r="K465">
        <f t="shared" si="45"/>
        <v>-6.7118451310515692E-2</v>
      </c>
      <c r="M465">
        <f t="shared" si="46"/>
        <v>-6.7118451310515692E-2</v>
      </c>
      <c r="N465" s="13">
        <f t="shared" si="47"/>
        <v>2.8410294985625913E-4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6.9291298797160863</v>
      </c>
      <c r="H466" s="10">
        <f t="shared" si="48"/>
        <v>-4.9572288269698367E-2</v>
      </c>
      <c r="I466">
        <f t="shared" si="44"/>
        <v>-0.5948674592363804</v>
      </c>
      <c r="K466">
        <f t="shared" si="45"/>
        <v>-6.6360300536651151E-2</v>
      </c>
      <c r="M466">
        <f t="shared" si="46"/>
        <v>-6.6360300536651151E-2</v>
      </c>
      <c r="N466" s="13">
        <f t="shared" si="47"/>
        <v>2.8183735587535718E-4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6.94013366568233</v>
      </c>
      <c r="H467" s="10">
        <f t="shared" si="48"/>
        <v>-4.8890491757631799E-2</v>
      </c>
      <c r="I467">
        <f t="shared" si="44"/>
        <v>-0.58668590109158159</v>
      </c>
      <c r="K467">
        <f t="shared" si="45"/>
        <v>-6.5610716252748932E-2</v>
      </c>
      <c r="M467">
        <f t="shared" si="46"/>
        <v>-6.5610716252748932E-2</v>
      </c>
      <c r="N467" s="13">
        <f t="shared" si="47"/>
        <v>2.7956590716711498E-4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6.9511374516485729</v>
      </c>
      <c r="H468" s="10">
        <f t="shared" si="48"/>
        <v>-4.8217598342157539E-2</v>
      </c>
      <c r="I468">
        <f t="shared" ref="I468:I469" si="50">H468*$E$6</f>
        <v>-0.57861118010589041</v>
      </c>
      <c r="K468">
        <f t="shared" ref="K468:K469" si="51">$L$9*$L$6*EXP(-$L$4*(G468/$L$10-1))+6*$L$6*EXP(-$L$4*(SQRT(2)*G468/$L$10-1))+24*$L$6*EXP(-$L$4*(SQRT(3)*G468/$L$10-1))+12*$L$6*EXP(-$L$4*(SQRT(4)*G468/$L$10-1))+24*$L$6*EXP(-$L$4*(SQRT(5)*G468/$L$10-1))-SQRT($L$9*$L$7^2*EXP(-2*$L$5*(G468/$L$10-1))+6*$L$7^2*EXP(-2*$L$5*(SQRT(2)*G468/$L$10-1))+24*$L$7^2*EXP(-2*$L$5*(SQRT(3)*G468/$L$10-1))+12*$L$7^2*EXP(-2*$L$5*(SQRT(4)*G468/$L$10-1))+24*$L$7^2*EXP(-2*$L$5*(SQRT(5)*G468/$L$10-1)))</f>
        <v>-6.4869601628411558E-2</v>
      </c>
      <c r="M468">
        <f t="shared" ref="M468:M469" si="52">$L$9*$O$6*EXP(-$O$4*(G468/$L$10-1))+6*$O$6*EXP(-$O$4*(SQRT(2)*G468/$L$10-1))+24*$O$6*EXP(-$O$4*(SQRT(3)*G468/$L$10-1))+12*$O$6*EXP(-$O$4*(SQRT(4)*G468/$L$10-1))+24*$O$6*EXP(-$O$4*(SQRT(5)*G468/$L$10-1))-SQRT($L$9*$O$7^2*EXP(-2*$O$5*(G468/$L$10-1))+6*$O$7^2*EXP(-2*$O$5*(SQRT(2)*G468/$L$10-1))+24*$O$7^2*EXP(-2*$O$5*(SQRT(3)*G468/$L$10-1))+12*$O$7^2*EXP(-2*$O$5*(SQRT(4)*G468/$L$10-1))+24*$O$7^2*EXP(-2*$O$5*(SQRT(5)*G468/$L$10-1)))</f>
        <v>-6.4869601628411558E-2</v>
      </c>
      <c r="N468" s="13">
        <f t="shared" ref="N468:N469" si="53">(M468-H468)^2*O468</f>
        <v>2.7728921344541467E-4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6.9621412376148175</v>
      </c>
      <c r="H469" s="10">
        <f t="shared" si="48"/>
        <v>-4.7553499546865871E-2</v>
      </c>
      <c r="I469">
        <f t="shared" si="50"/>
        <v>-0.5706419945623904</v>
      </c>
      <c r="K469">
        <f t="shared" si="51"/>
        <v>-6.4136860927875711E-2</v>
      </c>
      <c r="M469">
        <f t="shared" si="52"/>
        <v>-6.4136860927875711E-2</v>
      </c>
      <c r="N469" s="13">
        <f t="shared" si="53"/>
        <v>2.7500787469316855E-4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abSelected="1" workbookViewId="0">
      <selection activeCell="A8" sqref="A8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9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-8.4693000000000005</v>
      </c>
      <c r="D4" s="21" t="s">
        <v>8</v>
      </c>
      <c r="E4" s="4">
        <f>E11</f>
        <v>2.4595728466269828</v>
      </c>
      <c r="F4" t="s">
        <v>188</v>
      </c>
      <c r="K4" s="2" t="s">
        <v>22</v>
      </c>
      <c r="L4" s="4">
        <f>O4</f>
        <v>5.5442354216276915</v>
      </c>
      <c r="N4" s="18" t="s">
        <v>22</v>
      </c>
      <c r="O4" s="4">
        <f>O5*R18</f>
        <v>5.5442354216276915</v>
      </c>
      <c r="Q4" s="26" t="s">
        <v>28</v>
      </c>
      <c r="AA4" s="27"/>
    </row>
    <row r="5" spans="1:27" x14ac:dyDescent="0.4">
      <c r="A5" s="2" t="s">
        <v>19</v>
      </c>
      <c r="B5" s="71">
        <v>11.454000000000001</v>
      </c>
      <c r="D5" s="2" t="s">
        <v>3</v>
      </c>
      <c r="E5" s="5">
        <f>O10</f>
        <v>4.9963152245224705E-2</v>
      </c>
      <c r="K5" s="2" t="s">
        <v>23</v>
      </c>
      <c r="L5" s="4">
        <f>O5</f>
        <v>1.8794018378398953</v>
      </c>
      <c r="N5" s="12" t="s">
        <v>23</v>
      </c>
      <c r="O5" s="4">
        <v>1.8794018378398953</v>
      </c>
      <c r="P5" t="s">
        <v>50</v>
      </c>
      <c r="Q5" s="28" t="s">
        <v>29</v>
      </c>
      <c r="R5" s="29">
        <f>L10</f>
        <v>2.4595728466269828</v>
      </c>
      <c r="S5" s="29">
        <f>L4</f>
        <v>5.5442354216276915</v>
      </c>
      <c r="T5" s="29">
        <f>L5</f>
        <v>1.8794018378398953</v>
      </c>
      <c r="U5" s="29">
        <f>L6</f>
        <v>0.43433185498350846</v>
      </c>
      <c r="V5" s="29">
        <f>L7</f>
        <v>3.6204506894766069</v>
      </c>
      <c r="W5" s="30">
        <f>$L$10*2/(SQRT(3)/2)</f>
        <v>5.6801401803663314</v>
      </c>
      <c r="X5" s="30">
        <f>$L$10*SQRT(5)/(SQRT(3)/2)</f>
        <v>6.3505897825135165</v>
      </c>
      <c r="Y5" s="31" t="s">
        <v>114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71">
        <v>1.036</v>
      </c>
      <c r="D6" s="2" t="s">
        <v>13</v>
      </c>
      <c r="E6" s="1">
        <v>8</v>
      </c>
      <c r="F6" t="s">
        <v>275</v>
      </c>
      <c r="K6" s="2" t="s">
        <v>26</v>
      </c>
      <c r="L6" s="4">
        <f>O6</f>
        <v>0.43433185498350846</v>
      </c>
      <c r="N6" s="12" t="s">
        <v>26</v>
      </c>
      <c r="O6" s="4">
        <v>0.43433185498350846</v>
      </c>
      <c r="P6" t="s">
        <v>50</v>
      </c>
    </row>
    <row r="7" spans="1:27" x14ac:dyDescent="0.4">
      <c r="A7" s="64" t="s">
        <v>1</v>
      </c>
      <c r="B7" s="71">
        <v>3.9580000000000002</v>
      </c>
      <c r="C7" t="s">
        <v>262</v>
      </c>
      <c r="D7" s="2" t="s">
        <v>31</v>
      </c>
      <c r="E7" s="1">
        <v>2</v>
      </c>
      <c r="F7" t="s">
        <v>276</v>
      </c>
      <c r="K7" s="2" t="s">
        <v>27</v>
      </c>
      <c r="L7" s="4">
        <f>O7</f>
        <v>3.6204506894766069</v>
      </c>
      <c r="N7" s="12" t="s">
        <v>27</v>
      </c>
      <c r="O7" s="4">
        <v>3.6204506894766069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277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275</v>
      </c>
      <c r="N9" s="3" t="s">
        <v>70</v>
      </c>
      <c r="O9" s="1">
        <f>O4/O5</f>
        <v>2.95</v>
      </c>
      <c r="Q9" s="28" t="s">
        <v>247</v>
      </c>
      <c r="R9" s="29">
        <f>L10</f>
        <v>2.4595728466269828</v>
      </c>
      <c r="S9" s="29">
        <f>O4</f>
        <v>5.5442354216276915</v>
      </c>
      <c r="T9" s="29">
        <f>O5</f>
        <v>1.8794018378398953</v>
      </c>
      <c r="U9" s="29">
        <f>O6</f>
        <v>0.43433185498350846</v>
      </c>
      <c r="V9" s="29">
        <f>O7</f>
        <v>3.6204506894766069</v>
      </c>
      <c r="W9" s="30">
        <f>$L$10*2/(SQRT(3)/2)</f>
        <v>5.6801401803663314</v>
      </c>
      <c r="X9" s="30">
        <f>$L$10*SQRT(5)/(SQRT(3)/2)</f>
        <v>6.3505897825135165</v>
      </c>
      <c r="Y9" s="31" t="s">
        <v>114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2.4595728466269828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278</v>
      </c>
      <c r="N11" s="65" t="s">
        <v>265</v>
      </c>
      <c r="O11" s="20">
        <f>G119</f>
        <v>3.1522067190832996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8.3163986015327374E-2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0.22136011674020994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1.7669389741706658</v>
      </c>
      <c r="H19" s="10">
        <f>-(-$B$4)*(1+D19+$E$5*D19^3)*EXP(-D19)</f>
        <v>1.1502489075307696</v>
      </c>
      <c r="I19">
        <f>H19*$E$6</f>
        <v>9.2019912602461567</v>
      </c>
      <c r="K19">
        <f>$L$9*$L$6*EXP(-$L$4*(G19/$L$10-1))+6*$L$6*EXP(-$L$4*(2/SQRT(3)*G19/$L$10-1))+12*$L$6*EXP(-$L$4*(SQRT(2)*2/SQRT(3)*G19/$L$10-1))+24*$L$6*EXP(-$L$4*(SQRT(11)/2*2/SQRT(3)*G19/$L$10-1))+8*$L$6*EXP(-$L$4*(2*G19/$L$10-1))+6*$L$6*EXP(-$L$4*(2*2/SQRT(3)*G19/$L$10-1))-SQRT($L$9*$L$7^2*EXP(-2*$L$5*(G19/$L$10-1))+6*$L$7^2*EXP(-2*$L$5*(2/SQRT(3)*G19/$L$10-1))+12*$L$7^2*EXP(-2*$L$5*(SQRT(2)*2/SQRT(3)*G19/$L$10-1))+24*$L$7^2*EXP(-2*$L$5*(SQRT(11)/2*2/SQRT(3)*G19/$L$10-1))+8*$L$7^2*EXP(-2*$L$5*(2*G19/$L$10-1))+6*$L$7^2*EXP(-2*$L$5*(2*2/SQRT(3)*G19/$L$10-1)))</f>
        <v>1.6922976643548004</v>
      </c>
      <c r="M19">
        <f>$L$9*$O$6*EXP(-$O$4*(G19/$L$10-1))+6*$O$6*EXP(-$O$4*(2/SQRT(3)*G19/$L$10-1))+12*$O$6*EXP(-$O$4*(SQRT(2)*2/SQRT(3)*G19/$L$10-1))+24*$O$6*EXP(-$O$4*(SQRT(11)/2*2/SQRT(3)*G19/$L$10-1))+8*$O$6*EXP(-$O$4*(2*G19/$L$10-1))+6*$O$6*EXP(-$O$4*(2*2/SQRT(3)*G19/$L$10-1))-SQRT($L$9*$O$7^2*EXP(-2*$O$5*(G19/$L$10-1))+6*$O$7^2*EXP(-2*$O$5*(2/SQRT(3)*G19/$L$10-1))+12*$O$7^2*EXP(-2*$O$5*(SQRT(2)*2/SQRT(3)*G19/$L$10-1))+24*$O$7^2*EXP(-2*$O$5*(SQRT(11)/2*2/SQRT(3)*G19/$L$10-1))+8*$O$7^2*EXP(-2*$O$5*(2*G19/$L$10-1))+6*$O$7^2*EXP(-2*$O$5*(2*2/SQRT(3)*G19/$L$10-1)))</f>
        <v>1.6922976643548004</v>
      </c>
      <c r="N19" s="13">
        <f>(M19-H19)^2*O19</f>
        <v>0.29381685477447733</v>
      </c>
      <c r="O19" s="13">
        <v>1</v>
      </c>
      <c r="P19" s="14">
        <f>SUMSQ(N26:N295)</f>
        <v>1.1663374578996331E-2</v>
      </c>
      <c r="Q19" s="1" t="s">
        <v>65</v>
      </c>
      <c r="R19" s="19">
        <f>O4/(O4-O5)*-B4/SQRT(L9)</f>
        <v>4.5299136955421844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1.7807916516197924</v>
      </c>
      <c r="H20" s="10">
        <f>-(-$B$4)*(1+D20+$E$5*D20^3)*EXP(-D20)</f>
        <v>0.60984646811483201</v>
      </c>
      <c r="I20">
        <f t="shared" ref="I20:I83" si="2">H20*$E$6</f>
        <v>4.8787717449186561</v>
      </c>
      <c r="K20">
        <f t="shared" ref="K20:K83" si="3">$L$9*$L$6*EXP(-$L$4*(G20/$L$10-1))+6*$L$6*EXP(-$L$4*(2/SQRT(3)*G20/$L$10-1))+12*$L$6*EXP(-$L$4*(SQRT(2)*2/SQRT(3)*G20/$L$10-1))+24*$L$6*EXP(-$L$4*(SQRT(11)/2*2/SQRT(3)*G20/$L$10-1))+8*$L$6*EXP(-$L$4*(2*G20/$L$10-1))+6*$L$6*EXP(-$L$4*(2*2/SQRT(3)*G20/$L$10-1))-SQRT($L$9*$L$7^2*EXP(-2*$L$5*(G20/$L$10-1))+6*$L$7^2*EXP(-2*$L$5*(2/SQRT(3)*G20/$L$10-1))+12*$L$7^2*EXP(-2*$L$5*(SQRT(2)*2/SQRT(3)*G20/$L$10-1))+24*$L$7^2*EXP(-2*$L$5*(SQRT(11)/2*2/SQRT(3)*G20/$L$10-1))+8*$L$7^2*EXP(-2*$L$5*(2*G20/$L$10-1))+6*$L$7^2*EXP(-2*$L$5*(2*2/SQRT(3)*G20/$L$10-1)))</f>
        <v>1.0853661027458195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+6*$O$6*EXP(-$O$4*(2*2/SQRT(3)*G20/$L$10-1))-SQRT($L$9*$O$7^2*EXP(-2*$O$5*(G20/$L$10-1))+6*$O$7^2*EXP(-2*$O$5*(2/SQRT(3)*G20/$L$10-1))+12*$O$7^2*EXP(-2*$O$5*(SQRT(2)*2/SQRT(3)*G20/$L$10-1))+24*$O$7^2*EXP(-2*$O$5*(SQRT(11)/2*2/SQRT(3)*G20/$L$10-1))+8*$O$7^2*EXP(-2*$O$5*(2*G20/$L$10-1))+6*$O$7^2*EXP(-2*$O$5*(2*2/SQRT(3)*G20/$L$10-1)))</f>
        <v>1.0853661027458195</v>
      </c>
      <c r="N20" s="13">
        <f t="shared" ref="N20:N83" si="5">(M20-H20)^2*O20</f>
        <v>0.22611892291958779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1.7946443290689187</v>
      </c>
      <c r="H21" s="10">
        <f t="shared" ref="H21:H84" si="6">-(-$B$4)*(1+D21+$E$5*D21^3)*EXP(-D21)</f>
        <v>9.2993700932349974E-2</v>
      </c>
      <c r="I21">
        <f t="shared" si="2"/>
        <v>0.74394960745879979</v>
      </c>
      <c r="K21">
        <f t="shared" si="3"/>
        <v>0.50801973117967592</v>
      </c>
      <c r="M21">
        <f t="shared" si="4"/>
        <v>0.50801973117967592</v>
      </c>
      <c r="N21" s="13">
        <f t="shared" si="5"/>
        <v>0.17224660578285431</v>
      </c>
      <c r="O21" s="13">
        <v>1</v>
      </c>
      <c r="Q21" s="16" t="s">
        <v>57</v>
      </c>
      <c r="R21" s="19">
        <f>(O7/O6)/(O4/O5)</f>
        <v>2.8256537163459057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-2.773408400284616E-3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1.8084970065180448</v>
      </c>
      <c r="H22" s="10">
        <f t="shared" si="6"/>
        <v>-0.40113360211543697</v>
      </c>
      <c r="I22">
        <f t="shared" si="2"/>
        <v>-3.2090688169234958</v>
      </c>
      <c r="K22">
        <f t="shared" si="3"/>
        <v>-4.1015409241751399E-2</v>
      </c>
      <c r="M22">
        <f t="shared" si="4"/>
        <v>-4.1015409241751399E-2</v>
      </c>
      <c r="N22" s="13">
        <f t="shared" si="5"/>
        <v>0.12968511283860901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1.8223496839671713</v>
      </c>
      <c r="H23" s="10">
        <f t="shared" si="6"/>
        <v>-0.87333316357654889</v>
      </c>
      <c r="I23">
        <f t="shared" si="2"/>
        <v>-6.9866653086123911</v>
      </c>
      <c r="K23">
        <f t="shared" si="3"/>
        <v>-0.56295722986483909</v>
      </c>
      <c r="M23">
        <f t="shared" si="4"/>
        <v>-0.56295722986483909</v>
      </c>
      <c r="N23" s="13">
        <f t="shared" si="5"/>
        <v>9.6333220227415667E-2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1.8362023614162977</v>
      </c>
      <c r="H24" s="10">
        <f t="shared" si="6"/>
        <v>-1.3243770275239017</v>
      </c>
      <c r="I24">
        <f t="shared" si="2"/>
        <v>-10.595016220191214</v>
      </c>
      <c r="K24">
        <f t="shared" si="3"/>
        <v>-1.0589702035066644</v>
      </c>
      <c r="M24">
        <f t="shared" si="4"/>
        <v>-1.0589702035066644</v>
      </c>
      <c r="N24" s="13">
        <f t="shared" si="5"/>
        <v>7.0440782234916802E-2</v>
      </c>
      <c r="O24" s="13">
        <v>1</v>
      </c>
      <c r="Q24" s="17" t="s">
        <v>61</v>
      </c>
      <c r="R24" s="19">
        <f>O5/(O4-O5)*-B4/L9</f>
        <v>0.54290384615384613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1.8500550388654238</v>
      </c>
      <c r="H25" s="10">
        <f t="shared" si="6"/>
        <v>-1.755012343038963</v>
      </c>
      <c r="I25">
        <f t="shared" si="2"/>
        <v>-14.040098744311704</v>
      </c>
      <c r="K25">
        <f t="shared" si="3"/>
        <v>-1.5301678445266695</v>
      </c>
      <c r="M25">
        <f t="shared" si="4"/>
        <v>-1.5301678445266695</v>
      </c>
      <c r="N25" s="13">
        <f t="shared" si="5"/>
        <v>5.0555048511244746E-2</v>
      </c>
      <c r="O25" s="13">
        <v>1</v>
      </c>
      <c r="Q25" s="17" t="s">
        <v>62</v>
      </c>
      <c r="R25" s="19">
        <f>O4/(O4-O5)*-B4/SQRT(L9)</f>
        <v>4.5299136955421844</v>
      </c>
      <c r="V25" s="2" t="s">
        <v>106</v>
      </c>
      <c r="W25" s="1">
        <f>(-B4/(12*PI()*B6*W26))^(1/2)</f>
        <v>0.39216494029819043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1.8639077163145503</v>
      </c>
      <c r="H26" s="10">
        <f t="shared" si="6"/>
        <v>-2.1659621247692145</v>
      </c>
      <c r="I26">
        <f t="shared" si="2"/>
        <v>-17.327696998153716</v>
      </c>
      <c r="K26">
        <f t="shared" si="3"/>
        <v>-1.9776150666596024</v>
      </c>
      <c r="M26">
        <f t="shared" si="4"/>
        <v>-1.9776150666596024</v>
      </c>
      <c r="N26" s="13">
        <f t="shared" si="5"/>
        <v>3.5474614298545579E-2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1.8777603937636766</v>
      </c>
      <c r="H27" s="10">
        <f t="shared" si="6"/>
        <v>-2.5579259912068966</v>
      </c>
      <c r="I27">
        <f t="shared" si="2"/>
        <v>-20.463407929655173</v>
      </c>
      <c r="K27">
        <f t="shared" si="3"/>
        <v>-2.4023304249579063</v>
      </c>
      <c r="M27">
        <f t="shared" si="4"/>
        <v>-2.4023304249579063</v>
      </c>
      <c r="N27" s="13">
        <f t="shared" si="5"/>
        <v>2.4209980236343926E-2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1.8916130712128028</v>
      </c>
      <c r="H28" s="10">
        <f t="shared" si="6"/>
        <v>-2.9315808813188373</v>
      </c>
      <c r="I28">
        <f t="shared" si="2"/>
        <v>-23.452647050550699</v>
      </c>
      <c r="K28">
        <f t="shared" si="3"/>
        <v>-2.8052882478486048</v>
      </c>
      <c r="M28">
        <f t="shared" si="4"/>
        <v>-2.8052882478486048</v>
      </c>
      <c r="N28" s="13">
        <f t="shared" si="5"/>
        <v>1.5949829268846506E-2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2.4681359434086114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1.9054657486619293</v>
      </c>
      <c r="H29" s="10">
        <f t="shared" si="6"/>
        <v>-3.2875817501398772</v>
      </c>
      <c r="I29">
        <f t="shared" si="2"/>
        <v>-26.300654001119018</v>
      </c>
      <c r="K29">
        <f t="shared" si="3"/>
        <v>-3.187420664984753</v>
      </c>
      <c r="M29">
        <f t="shared" si="4"/>
        <v>-3.187420664984753</v>
      </c>
      <c r="N29" s="13">
        <f t="shared" si="5"/>
        <v>1.0032242979452047E-2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3.8306422018876281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1.9193184261110556</v>
      </c>
      <c r="H30" s="10">
        <f t="shared" si="6"/>
        <v>-3.6265622439256107</v>
      </c>
      <c r="I30">
        <f t="shared" si="2"/>
        <v>-29.012497951404885</v>
      </c>
      <c r="K30">
        <f t="shared" si="3"/>
        <v>-3.5496195362655314</v>
      </c>
      <c r="M30">
        <f t="shared" si="4"/>
        <v>-3.5496195362655314</v>
      </c>
      <c r="N30" s="13">
        <f t="shared" si="5"/>
        <v>5.9201802620644211E-3</v>
      </c>
      <c r="O30" s="13">
        <v>1</v>
      </c>
      <c r="V30" s="22" t="s">
        <v>22</v>
      </c>
      <c r="W30" s="1">
        <f>1/(O5*W25^2)</f>
        <v>3.4597349026090933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1.9331711035601817</v>
      </c>
      <c r="H31" s="10">
        <f t="shared" si="6"/>
        <v>-3.9491353554437914</v>
      </c>
      <c r="I31">
        <f t="shared" si="2"/>
        <v>-31.593082843550331</v>
      </c>
      <c r="K31">
        <f t="shared" si="3"/>
        <v>-3.8927382871100527</v>
      </c>
      <c r="M31">
        <f t="shared" si="4"/>
        <v>-3.8927382871100527</v>
      </c>
      <c r="N31" s="13">
        <f t="shared" si="5"/>
        <v>3.1806293166403922E-3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1.9470237810093083</v>
      </c>
      <c r="H32" s="10">
        <f t="shared" si="6"/>
        <v>-4.2558940599678756</v>
      </c>
      <c r="I32">
        <f t="shared" si="2"/>
        <v>-34.047152479743005</v>
      </c>
      <c r="K32">
        <f t="shared" si="3"/>
        <v>-4.2175936547962465</v>
      </c>
      <c r="M32">
        <f t="shared" si="4"/>
        <v>-4.2175936547962465</v>
      </c>
      <c r="N32" s="13">
        <f t="shared" si="5"/>
        <v>1.4669210363109559E-3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1.9608764584584346</v>
      </c>
      <c r="H33" s="10">
        <f t="shared" si="6"/>
        <v>-4.5474119325206361</v>
      </c>
      <c r="I33">
        <f t="shared" si="2"/>
        <v>-36.379295460165089</v>
      </c>
      <c r="K33">
        <f t="shared" si="3"/>
        <v>-4.5249673504185886</v>
      </c>
      <c r="M33">
        <f t="shared" si="4"/>
        <v>-4.5249673504185886</v>
      </c>
      <c r="N33" s="13">
        <f t="shared" si="5"/>
        <v>5.0375926573555476E-4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1.9747291359075607</v>
      </c>
      <c r="H34" s="10">
        <f t="shared" si="6"/>
        <v>-4.824243746900728</v>
      </c>
      <c r="I34">
        <f t="shared" si="2"/>
        <v>-38.593949975205824</v>
      </c>
      <c r="K34">
        <f t="shared" si="3"/>
        <v>-4.8156076407747541</v>
      </c>
      <c r="M34">
        <f t="shared" si="4"/>
        <v>-4.8156076407747541</v>
      </c>
      <c r="N34" s="13">
        <f t="shared" si="5"/>
        <v>7.4582329019083488E-5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1.9885818133566873</v>
      </c>
      <c r="H35" s="10">
        <f t="shared" si="6"/>
        <v>-5.0869260570104355</v>
      </c>
      <c r="I35">
        <f t="shared" si="2"/>
        <v>-40.695408456083484</v>
      </c>
      <c r="K35">
        <f t="shared" si="3"/>
        <v>-5.0902308542607635</v>
      </c>
      <c r="M35">
        <f t="shared" si="4"/>
        <v>-5.0902308542607635</v>
      </c>
      <c r="N35" s="13">
        <f t="shared" si="5"/>
        <v>1.0921684865775186E-5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2.0024344908058134</v>
      </c>
      <c r="H36" s="10">
        <f t="shared" si="6"/>
        <v>-5.3359777609885048</v>
      </c>
      <c r="I36">
        <f t="shared" si="2"/>
        <v>-42.687822087908039</v>
      </c>
      <c r="K36">
        <f t="shared" si="3"/>
        <v>-5.3495228146369485</v>
      </c>
      <c r="M36">
        <f t="shared" si="4"/>
        <v>-5.3495228146369485</v>
      </c>
      <c r="N36" s="13">
        <f t="shared" si="5"/>
        <v>1.8346847833921543E-4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2.0162871682549399</v>
      </c>
      <c r="H37" s="10">
        <f t="shared" si="6"/>
        <v>-5.571900648638084</v>
      </c>
      <c r="I37">
        <f t="shared" si="2"/>
        <v>-44.575205189104672</v>
      </c>
      <c r="K37">
        <f t="shared" si="3"/>
        <v>-5.594140206321649</v>
      </c>
      <c r="M37">
        <f t="shared" si="4"/>
        <v>-5.594140206321649</v>
      </c>
      <c r="N37" s="13">
        <f t="shared" si="5"/>
        <v>4.945979259606152E-4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2.0301398457040665</v>
      </c>
      <c r="H38" s="10">
        <f t="shared" si="6"/>
        <v>-5.7951799326263096</v>
      </c>
      <c r="I38">
        <f t="shared" si="2"/>
        <v>-46.361439461010477</v>
      </c>
      <c r="K38">
        <f t="shared" si="3"/>
        <v>-5.824711874674998</v>
      </c>
      <c r="M38">
        <f t="shared" si="4"/>
        <v>-5.824711874674998</v>
      </c>
      <c r="N38" s="13">
        <f t="shared" si="5"/>
        <v>8.7213560116708791E-4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2.0439925231531926</v>
      </c>
      <c r="H39" s="10">
        <f t="shared" si="6"/>
        <v>-6.0062847639188659</v>
      </c>
      <c r="I39">
        <f t="shared" si="2"/>
        <v>-48.050278111350927</v>
      </c>
      <c r="K39">
        <f t="shared" si="3"/>
        <v>-6.0418400645522023</v>
      </c>
      <c r="M39">
        <f t="shared" si="4"/>
        <v>-6.0418400645522023</v>
      </c>
      <c r="N39" s="13">
        <f t="shared" si="5"/>
        <v>1.2641794031269355E-3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2.0578452006023191</v>
      </c>
      <c r="H40" s="10">
        <f t="shared" si="6"/>
        <v>-6.2056687319000394</v>
      </c>
      <c r="I40">
        <f t="shared" si="2"/>
        <v>-49.645349855200315</v>
      </c>
      <c r="K40">
        <f t="shared" si="3"/>
        <v>-6.246101600231869</v>
      </c>
      <c r="M40">
        <f t="shared" si="4"/>
        <v>-6.246101600231869</v>
      </c>
      <c r="N40" s="13">
        <f t="shared" si="5"/>
        <v>1.6348168415390668E-3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2.0716978780514452</v>
      </c>
      <c r="H41" s="10">
        <f t="shared" si="6"/>
        <v>-6.3937703496163669</v>
      </c>
      <c r="I41">
        <f t="shared" si="2"/>
        <v>-51.150162796930935</v>
      </c>
      <c r="K41">
        <f t="shared" si="3"/>
        <v>-6.4380490096612455</v>
      </c>
      <c r="M41">
        <f t="shared" si="4"/>
        <v>-6.4380490096612455</v>
      </c>
      <c r="N41" s="13">
        <f t="shared" si="5"/>
        <v>1.9605997353699259E-3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2.0855505555005718</v>
      </c>
      <c r="H42" s="10">
        <f t="shared" si="6"/>
        <v>-6.5710135245698158</v>
      </c>
      <c r="I42">
        <f t="shared" si="2"/>
        <v>-52.568108196558526</v>
      </c>
      <c r="K42">
        <f t="shared" si="3"/>
        <v>-6.6182115958053522</v>
      </c>
      <c r="M42">
        <f t="shared" si="4"/>
        <v>-6.6182115958053522</v>
      </c>
      <c r="N42" s="13">
        <f t="shared" si="5"/>
        <v>2.2276579283547716E-3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2.0994032329496979</v>
      </c>
      <c r="H43" s="10">
        <f t="shared" si="6"/>
        <v>-6.737808015474628</v>
      </c>
      <c r="I43">
        <f t="shared" si="2"/>
        <v>-53.902464123797024</v>
      </c>
      <c r="K43">
        <f t="shared" si="3"/>
        <v>-6.7870964577403257</v>
      </c>
      <c r="M43">
        <f t="shared" si="4"/>
        <v>-6.7870964577403257</v>
      </c>
      <c r="N43" s="13">
        <f t="shared" si="5"/>
        <v>2.4293505409790075E-3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2.1132559103988244</v>
      </c>
      <c r="H44" s="10">
        <f t="shared" si="6"/>
        <v>-6.894549875380501</v>
      </c>
      <c r="I44">
        <f t="shared" si="2"/>
        <v>-55.156399003044008</v>
      </c>
      <c r="K44">
        <f t="shared" si="3"/>
        <v>-6.94518946399314</v>
      </c>
      <c r="M44">
        <f t="shared" si="4"/>
        <v>-6.94518946399314</v>
      </c>
      <c r="N44" s="13">
        <f t="shared" si="5"/>
        <v>2.5643679348573128E-3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2.127108587847951</v>
      </c>
      <c r="H45" s="10">
        <f t="shared" si="6"/>
        <v>-7.0416218815535805</v>
      </c>
      <c r="I45">
        <f t="shared" si="2"/>
        <v>-56.332975052428644</v>
      </c>
      <c r="K45">
        <f t="shared" si="3"/>
        <v>-7.0929561804985983</v>
      </c>
      <c r="M45">
        <f t="shared" si="4"/>
        <v>-7.0929561804985983</v>
      </c>
      <c r="N45" s="13">
        <f t="shared" si="5"/>
        <v>2.6352102481764601E-3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2.1409612652970771</v>
      </c>
      <c r="H46" s="10">
        <f t="shared" si="6"/>
        <v>-7.1793939524958841</v>
      </c>
      <c r="I46">
        <f t="shared" si="2"/>
        <v>-57.435151619967073</v>
      </c>
      <c r="K46">
        <f t="shared" si="3"/>
        <v>-7.2308427554209818</v>
      </c>
      <c r="M46">
        <f t="shared" si="4"/>
        <v>-7.2308427554209818</v>
      </c>
      <c r="N46" s="13">
        <f t="shared" si="5"/>
        <v>2.6469793224255397E-3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2.1548139427462032</v>
      </c>
      <c r="H47" s="10">
        <f t="shared" si="6"/>
        <v>-7.3082235524731871</v>
      </c>
      <c r="I47">
        <f t="shared" si="2"/>
        <v>-58.465788419785497</v>
      </c>
      <c r="K47">
        <f t="shared" si="3"/>
        <v>-7.3592767629705254</v>
      </c>
      <c r="M47">
        <f t="shared" si="4"/>
        <v>-7.3592767629705254</v>
      </c>
      <c r="N47" s="13">
        <f t="shared" si="5"/>
        <v>2.6064303020855275E-3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2.1686666201953302</v>
      </c>
      <c r="H48" s="10">
        <f t="shared" si="6"/>
        <v>-7.4284560839111036</v>
      </c>
      <c r="I48">
        <f t="shared" si="2"/>
        <v>-59.427648671288829</v>
      </c>
      <c r="K48">
        <f t="shared" si="3"/>
        <v>-7.478668008234191</v>
      </c>
      <c r="M48">
        <f t="shared" si="4"/>
        <v>-7.478668008234191</v>
      </c>
      <c r="N48" s="13">
        <f t="shared" si="5"/>
        <v>2.5212373442274568E-3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2.1825192976444567</v>
      </c>
      <c r="H49" s="10">
        <f t="shared" si="6"/>
        <v>-7.540425268009062</v>
      </c>
      <c r="I49">
        <f t="shared" si="2"/>
        <v>-60.323402144072496</v>
      </c>
      <c r="K49">
        <f t="shared" si="3"/>
        <v>-7.589409294935356</v>
      </c>
      <c r="M49">
        <f t="shared" si="4"/>
        <v>-7.589409294935356</v>
      </c>
      <c r="N49" s="13">
        <f t="shared" si="5"/>
        <v>2.3994348939158955E-3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2.1963719750935833</v>
      </c>
      <c r="H50" s="10">
        <f t="shared" si="6"/>
        <v>-7.6444535139122358</v>
      </c>
      <c r="I50">
        <f t="shared" si="2"/>
        <v>-61.155628111297887</v>
      </c>
      <c r="K50">
        <f t="shared" si="3"/>
        <v>-7.6918771579382863</v>
      </c>
      <c r="M50">
        <f t="shared" si="4"/>
        <v>-7.6918771579382863</v>
      </c>
      <c r="N50" s="13">
        <f t="shared" si="5"/>
        <v>2.2490020127095534E-3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2.2102246525427094</v>
      </c>
      <c r="H51" s="10">
        <f t="shared" si="6"/>
        <v>-7.7408522767717889</v>
      </c>
      <c r="I51">
        <f t="shared" si="2"/>
        <v>-61.926818214174311</v>
      </c>
      <c r="K51">
        <f t="shared" si="3"/>
        <v>-7.7864325622190425</v>
      </c>
      <c r="M51">
        <f t="shared" si="4"/>
        <v>-7.7864325622190425</v>
      </c>
      <c r="N51" s="13">
        <f t="shared" si="5"/>
        <v>2.0775624214531153E-3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2.2240773299918355</v>
      </c>
      <c r="H52" s="10">
        <f t="shared" si="6"/>
        <v>-7.8299224050148384</v>
      </c>
      <c r="I52">
        <f t="shared" si="2"/>
        <v>-62.639379240118707</v>
      </c>
      <c r="K52">
        <f t="shared" si="3"/>
        <v>-7.8734215699362018</v>
      </c>
      <c r="M52">
        <f t="shared" si="4"/>
        <v>-7.8734215699362018</v>
      </c>
      <c r="N52" s="13">
        <f t="shared" si="5"/>
        <v>1.8921773488559729E-3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2.237930007440962</v>
      </c>
      <c r="H53" s="10">
        <f t="shared" si="6"/>
        <v>-7.9119544771363381</v>
      </c>
      <c r="I53">
        <f t="shared" si="2"/>
        <v>-63.295635817090705</v>
      </c>
      <c r="K53">
        <f t="shared" si="3"/>
        <v>-7.9531759771505932</v>
      </c>
      <c r="M53">
        <f t="shared" si="4"/>
        <v>-7.9531759771505932</v>
      </c>
      <c r="N53" s="13">
        <f t="shared" si="5"/>
        <v>1.6992120634252302E-3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2.2517826848900886</v>
      </c>
      <c r="H54" s="10">
        <f t="shared" si="6"/>
        <v>-7.9872291283165033</v>
      </c>
      <c r="I54">
        <f t="shared" si="2"/>
        <v>-63.897833026532027</v>
      </c>
      <c r="K54">
        <f t="shared" si="3"/>
        <v>-8.0260139216638979</v>
      </c>
      <c r="M54">
        <f t="shared" si="4"/>
        <v>-8.0260139216638979</v>
      </c>
      <c r="N54" s="13">
        <f t="shared" si="5"/>
        <v>1.5042601950001043E-3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2.2656353623392147</v>
      </c>
      <c r="H55" s="10">
        <f t="shared" si="6"/>
        <v>-8.0560173671588089</v>
      </c>
      <c r="I55">
        <f t="shared" si="2"/>
        <v>-64.448138937270471</v>
      </c>
      <c r="K55">
        <f t="shared" si="3"/>
        <v>-8.0922404633707927</v>
      </c>
      <c r="M55">
        <f t="shared" si="4"/>
        <v>-8.0922404633707927</v>
      </c>
      <c r="N55" s="13">
        <f t="shared" si="5"/>
        <v>1.3121126991826372E-3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2.2794880397883412</v>
      </c>
      <c r="H56" s="10">
        <f t="shared" si="6"/>
        <v>-8.1185808828353903</v>
      </c>
      <c r="I56">
        <f t="shared" si="2"/>
        <v>-64.948647062683122</v>
      </c>
      <c r="K56">
        <f t="shared" si="3"/>
        <v>-8.1521481384482044</v>
      </c>
      <c r="M56">
        <f t="shared" si="4"/>
        <v>-8.1521481384482044</v>
      </c>
      <c r="N56" s="13">
        <f t="shared" si="5"/>
        <v>1.1267606493760031E-3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2.2933407172374674</v>
      </c>
      <c r="H57" s="10">
        <f t="shared" si="6"/>
        <v>-8.1751723429186107</v>
      </c>
      <c r="I57">
        <f t="shared" si="2"/>
        <v>-65.401378743348886</v>
      </c>
      <c r="K57">
        <f t="shared" si="3"/>
        <v>-8.2060174886376522</v>
      </c>
      <c r="M57">
        <f t="shared" si="4"/>
        <v>-8.2060174886376522</v>
      </c>
      <c r="N57" s="13">
        <f t="shared" si="5"/>
        <v>9.5142301442890486E-4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2.3071933946865939</v>
      </c>
      <c r="H58" s="10">
        <f t="shared" si="6"/>
        <v>-8.2260356821697158</v>
      </c>
      <c r="I58">
        <f t="shared" si="2"/>
        <v>-65.808285457357727</v>
      </c>
      <c r="K58">
        <f t="shared" si="3"/>
        <v>-8.2541175668132354</v>
      </c>
      <c r="M58">
        <f t="shared" si="4"/>
        <v>-8.2541175668132354</v>
      </c>
      <c r="N58" s="13">
        <f t="shared" si="5"/>
        <v>7.8859224513194042E-4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2.32104607213572</v>
      </c>
      <c r="H59" s="10">
        <f t="shared" si="6"/>
        <v>-8.2714063825479602</v>
      </c>
      <c r="I59">
        <f t="shared" si="2"/>
        <v>-66.171251060383682</v>
      </c>
      <c r="K59">
        <f t="shared" si="3"/>
        <v>-8.2967064199670659</v>
      </c>
      <c r="M59">
        <f t="shared" si="4"/>
        <v>-8.2967064199670659</v>
      </c>
      <c r="N59" s="13">
        <f t="shared" si="5"/>
        <v>6.4009189340814821E-4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2.3348987495848466</v>
      </c>
      <c r="H60" s="10">
        <f t="shared" si="6"/>
        <v>-8.3115117446961122</v>
      </c>
      <c r="I60">
        <f t="shared" si="2"/>
        <v>-66.492093957568898</v>
      </c>
      <c r="K60">
        <f t="shared" si="3"/>
        <v>-8.3340315506870351</v>
      </c>
      <c r="M60">
        <f t="shared" si="4"/>
        <v>-8.3340315506870351</v>
      </c>
      <c r="N60" s="13">
        <f t="shared" si="5"/>
        <v>5.0714166186880457E-4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2.3487514270339731</v>
      </c>
      <c r="H61" s="10">
        <f t="shared" si="6"/>
        <v>-8.3465711511510516</v>
      </c>
      <c r="I61">
        <f t="shared" si="2"/>
        <v>-66.772569209208413</v>
      </c>
      <c r="K61">
        <f t="shared" si="3"/>
        <v>-8.3663303581474153</v>
      </c>
      <c r="M61">
        <f t="shared" si="4"/>
        <v>-8.3663303581474153</v>
      </c>
      <c r="N61" s="13">
        <f t="shared" si="5"/>
        <v>3.9042626112514769E-4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2.3626041044830992</v>
      </c>
      <c r="H62" s="10">
        <f t="shared" si="6"/>
        <v>-8.3767963215212813</v>
      </c>
      <c r="I62">
        <f t="shared" si="2"/>
        <v>-67.01437057217025</v>
      </c>
      <c r="K62">
        <f t="shared" si="3"/>
        <v>-8.3938305595817013</v>
      </c>
      <c r="M62">
        <f t="shared" si="4"/>
        <v>-8.3938305595817013</v>
      </c>
      <c r="N62" s="13">
        <f t="shared" si="5"/>
        <v>2.9016526629906261E-4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2.3764567819322253</v>
      </c>
      <c r="H63" s="10">
        <f t="shared" si="6"/>
        <v>-8.4023915598661727</v>
      </c>
      <c r="I63">
        <f t="shared" si="2"/>
        <v>-67.219132478929382</v>
      </c>
      <c r="K63">
        <f t="shared" si="3"/>
        <v>-8.4167505931582749</v>
      </c>
      <c r="M63">
        <f t="shared" si="4"/>
        <v>-8.4167505931582749</v>
      </c>
      <c r="N63" s="13">
        <f t="shared" si="5"/>
        <v>2.0618183708369926E-4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2.3903094593813519</v>
      </c>
      <c r="H64" s="10">
        <f t="shared" si="6"/>
        <v>-8.4235539945053244</v>
      </c>
      <c r="I64">
        <f t="shared" si="2"/>
        <v>-67.388431956042595</v>
      </c>
      <c r="K64">
        <f t="shared" si="3"/>
        <v>-8.4353000031336425</v>
      </c>
      <c r="M64">
        <f t="shared" si="4"/>
        <v>-8.4353000031336425</v>
      </c>
      <c r="N64" s="13">
        <f t="shared" si="5"/>
        <v>1.3796871869652312E-4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2.404162136830478</v>
      </c>
      <c r="H65" s="10">
        <f t="shared" si="6"/>
        <v>-8.4404738104798476</v>
      </c>
      <c r="I65">
        <f t="shared" si="2"/>
        <v>-67.523790483838781</v>
      </c>
      <c r="K65">
        <f t="shared" si="3"/>
        <v>-8.4496798081141975</v>
      </c>
      <c r="M65">
        <f t="shared" si="4"/>
        <v>-8.4496798081141975</v>
      </c>
      <c r="N65" s="13">
        <f t="shared" si="5"/>
        <v>8.4750392443656456E-5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2.4180148142796045</v>
      </c>
      <c r="H66" s="10">
        <f t="shared" si="6"/>
        <v>-8.4533344748811921</v>
      </c>
      <c r="I66">
        <f t="shared" si="2"/>
        <v>-67.626675799049536</v>
      </c>
      <c r="K66">
        <f t="shared" si="3"/>
        <v>-8.4600828532161785</v>
      </c>
      <c r="M66">
        <f t="shared" si="4"/>
        <v>-8.4600828532161785</v>
      </c>
      <c r="N66" s="13">
        <f t="shared" si="5"/>
        <v>4.5540610152114178E-5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2.4318674917287311</v>
      </c>
      <c r="H67" s="10">
        <f t="shared" si="6"/>
        <v>-8.4623129552569676</v>
      </c>
      <c r="I67">
        <f t="shared" si="2"/>
        <v>-67.698503642055741</v>
      </c>
      <c r="K67">
        <f t="shared" si="3"/>
        <v>-8.4666941468743406</v>
      </c>
      <c r="M67">
        <f t="shared" si="4"/>
        <v>-8.4666941468743406</v>
      </c>
      <c r="N67" s="13">
        <f t="shared" si="5"/>
        <v>1.9194839988139866E-5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2.4457201691778572</v>
      </c>
      <c r="H68" s="10">
        <f t="shared" si="6"/>
        <v>-8.4675799312973812</v>
      </c>
      <c r="I68">
        <f t="shared" si="2"/>
        <v>-67.740639450379049</v>
      </c>
      <c r="K68">
        <f t="shared" si="3"/>
        <v>-8.4696911830126798</v>
      </c>
      <c r="M68">
        <f t="shared" si="4"/>
        <v>-8.4696911830126798</v>
      </c>
      <c r="N68" s="13">
        <f t="shared" si="5"/>
        <v>4.4573838053511915E-2</v>
      </c>
      <c r="O68" s="13">
        <v>10000</v>
      </c>
    </row>
    <row r="69" spans="3:16" x14ac:dyDescent="0.4">
      <c r="C69" s="52" t="s">
        <v>47</v>
      </c>
      <c r="D69" s="53">
        <v>0</v>
      </c>
      <c r="E69" s="54">
        <f t="shared" si="0"/>
        <v>-1</v>
      </c>
      <c r="F69" s="52"/>
      <c r="G69" s="52">
        <f t="shared" si="1"/>
        <v>2.4595728466269828</v>
      </c>
      <c r="H69" s="55">
        <f t="shared" si="6"/>
        <v>-8.4693000000000005</v>
      </c>
      <c r="I69" s="52">
        <f t="shared" si="2"/>
        <v>-67.754400000000004</v>
      </c>
      <c r="J69" s="52"/>
      <c r="K69">
        <f t="shared" si="3"/>
        <v>-8.4692442492552953</v>
      </c>
      <c r="M69">
        <f t="shared" si="4"/>
        <v>-8.4692442492552953</v>
      </c>
      <c r="N69" s="56">
        <f t="shared" si="5"/>
        <v>3.1081455351852188E-5</v>
      </c>
      <c r="O69" s="56">
        <v>10000</v>
      </c>
      <c r="P69" s="52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2.4734255240761094</v>
      </c>
      <c r="H70" s="10">
        <f t="shared" si="6"/>
        <v>-8.4676318745051304</v>
      </c>
      <c r="I70">
        <f t="shared" si="2"/>
        <v>-67.741054996041044</v>
      </c>
      <c r="K70">
        <f t="shared" si="3"/>
        <v>-8.4655167218222012</v>
      </c>
      <c r="M70">
        <f t="shared" si="4"/>
        <v>-8.4655167218222012</v>
      </c>
      <c r="N70" s="13">
        <f t="shared" si="5"/>
        <v>4.4738708721029218E-2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2.4872782015252355</v>
      </c>
      <c r="H71" s="10">
        <f t="shared" si="6"/>
        <v>-8.4627285767884342</v>
      </c>
      <c r="I71">
        <f t="shared" si="2"/>
        <v>-67.701828614307473</v>
      </c>
      <c r="K71">
        <f t="shared" si="3"/>
        <v>-8.4586653477231444</v>
      </c>
      <c r="M71">
        <f t="shared" si="4"/>
        <v>-8.4586653477231444</v>
      </c>
      <c r="N71" s="13">
        <f t="shared" si="5"/>
        <v>1.6509830437015619E-5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2.501130878974362</v>
      </c>
      <c r="H72" s="10">
        <f t="shared" si="6"/>
        <v>-8.454737624392326</v>
      </c>
      <c r="I72">
        <f t="shared" si="2"/>
        <v>-67.637900995138608</v>
      </c>
      <c r="K72">
        <f t="shared" si="3"/>
        <v>-8.4488405148325434</v>
      </c>
      <c r="M72">
        <f t="shared" si="4"/>
        <v>-8.4488405148325434</v>
      </c>
      <c r="N72" s="13">
        <f t="shared" si="5"/>
        <v>3.4775901160079574E-5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2.5149835564234881</v>
      </c>
      <c r="H73" s="10">
        <f t="shared" si="6"/>
        <v>-8.443801211372298</v>
      </c>
      <c r="I73">
        <f t="shared" si="2"/>
        <v>-67.550409690978384</v>
      </c>
      <c r="K73">
        <f t="shared" si="3"/>
        <v>-8.4361865104001232</v>
      </c>
      <c r="M73">
        <f t="shared" si="4"/>
        <v>-8.4361865104001232</v>
      </c>
      <c r="N73" s="13">
        <f t="shared" si="5"/>
        <v>5.7983670895639225E-5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2.5288362338726142</v>
      </c>
      <c r="H74" s="10">
        <f t="shared" si="6"/>
        <v>-8.4300563836295215</v>
      </c>
      <c r="I74">
        <f t="shared" si="2"/>
        <v>-67.440451069036172</v>
      </c>
      <c r="K74">
        <f t="shared" si="3"/>
        <v>-8.4208417685248964</v>
      </c>
      <c r="M74">
        <f t="shared" si="4"/>
        <v>-8.4208417685248964</v>
      </c>
      <c r="N74" s="13">
        <f t="shared" si="5"/>
        <v>8.4909131526384452E-5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2.5426889113217408</v>
      </c>
      <c r="H75" s="10">
        <f t="shared" si="6"/>
        <v>-8.4136352087960589</v>
      </c>
      <c r="I75">
        <f t="shared" si="2"/>
        <v>-67.309081670368471</v>
      </c>
      <c r="K75">
        <f t="shared" si="3"/>
        <v>-8.4029391070944399</v>
      </c>
      <c r="M75">
        <f t="shared" si="4"/>
        <v>-8.4029391070944399</v>
      </c>
      <c r="N75" s="13">
        <f t="shared" si="5"/>
        <v>1.1440659161137565E-4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2.5565415887708673</v>
      </c>
      <c r="H76" s="10">
        <f t="shared" si="6"/>
        <v>-8.3946649408343017</v>
      </c>
      <c r="I76">
        <f t="shared" si="2"/>
        <v>-67.157319526674414</v>
      </c>
      <c r="K76">
        <f t="shared" si="3"/>
        <v>-8.3826059546672376</v>
      </c>
      <c r="M76">
        <f t="shared" si="4"/>
        <v>-8.3826059546672376</v>
      </c>
      <c r="N76" s="13">
        <f t="shared" si="5"/>
        <v>1.4541914737744414E-4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2.5703942662199935</v>
      </c>
      <c r="H77" s="10">
        <f t="shared" si="6"/>
        <v>-8.3732681795076846</v>
      </c>
      <c r="I77">
        <f t="shared" si="2"/>
        <v>-66.986145436061477</v>
      </c>
      <c r="K77">
        <f t="shared" si="3"/>
        <v>-8.3599645677525842</v>
      </c>
      <c r="M77">
        <f t="shared" si="4"/>
        <v>-8.3599645677525842</v>
      </c>
      <c r="N77" s="13">
        <f t="shared" si="5"/>
        <v>1.7698608573044606E-4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2.58424694366912</v>
      </c>
      <c r="H78" s="10">
        <f t="shared" si="6"/>
        <v>-8.3495630248751649</v>
      </c>
      <c r="I78">
        <f t="shared" si="2"/>
        <v>-66.796504199001319</v>
      </c>
      <c r="K78">
        <f t="shared" si="3"/>
        <v>-8.3351322389209201</v>
      </c>
      <c r="M78">
        <f t="shared" si="4"/>
        <v>-8.3351322389209201</v>
      </c>
      <c r="N78" s="13">
        <f t="shared" si="5"/>
        <v>2.0824758325722729E-4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2.5980996211182465</v>
      </c>
      <c r="H79" s="10">
        <f t="shared" si="6"/>
        <v>-8.3236632269576756</v>
      </c>
      <c r="I79">
        <f t="shared" si="2"/>
        <v>-66.589305815661405</v>
      </c>
      <c r="K79">
        <f t="shared" si="3"/>
        <v>-8.3082214961564809</v>
      </c>
      <c r="M79">
        <f t="shared" si="4"/>
        <v>-8.3082214961564809</v>
      </c>
      <c r="N79" s="13">
        <f t="shared" si="5"/>
        <v>2.3844705013656537E-4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2.6119522985673722</v>
      </c>
      <c r="H80" s="10">
        <f t="shared" si="6"/>
        <v>-8.29567833072044</v>
      </c>
      <c r="I80">
        <f t="shared" si="2"/>
        <v>-66.36542664576352</v>
      </c>
      <c r="K80">
        <f t="shared" si="3"/>
        <v>-8.2793402938445197</v>
      </c>
      <c r="M80">
        <f t="shared" si="4"/>
        <v>-8.2793402938445197</v>
      </c>
      <c r="N80" s="13">
        <f t="shared" si="5"/>
        <v>2.6693144895893094E-4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2.6258049760164988</v>
      </c>
      <c r="H81" s="10">
        <f t="shared" si="6"/>
        <v>-8.2657138165109902</v>
      </c>
      <c r="I81">
        <f t="shared" si="2"/>
        <v>-66.125710532087922</v>
      </c>
      <c r="K81">
        <f t="shared" si="3"/>
        <v>-8.2485921957666459</v>
      </c>
      <c r="M81">
        <f t="shared" si="4"/>
        <v>-8.2485921957666459</v>
      </c>
      <c r="N81" s="13">
        <f t="shared" si="5"/>
        <v>2.9314989691316151E-4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2.6396576534656253</v>
      </c>
      <c r="H82" s="10">
        <f t="shared" si="6"/>
        <v>-8.2338712360886497</v>
      </c>
      <c r="I82">
        <f t="shared" si="2"/>
        <v>-65.870969888709197</v>
      </c>
      <c r="K82">
        <f t="shared" si="3"/>
        <v>-8.2160765504600022</v>
      </c>
      <c r="M82">
        <f t="shared" si="4"/>
        <v>-8.2160765504600022</v>
      </c>
      <c r="N82" s="13">
        <f t="shared" si="5"/>
        <v>3.1665083662239384E-4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2.6535103309147519</v>
      </c>
      <c r="H83" s="10">
        <f t="shared" si="6"/>
        <v>-8.2002483443773766</v>
      </c>
      <c r="I83">
        <f t="shared" si="2"/>
        <v>-65.601986755019013</v>
      </c>
      <c r="K83">
        <f t="shared" si="3"/>
        <v>-8.18188865927916</v>
      </c>
      <c r="M83">
        <f t="shared" si="4"/>
        <v>-8.18188865927916</v>
      </c>
      <c r="N83" s="13">
        <f t="shared" si="5"/>
        <v>3.3707803690567729E-4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2.667363008363878</v>
      </c>
      <c r="H84" s="10">
        <f t="shared" si="6"/>
        <v>-8.1649392270701053</v>
      </c>
      <c r="I84">
        <f t="shared" ref="I84:I147" si="9">H84*$E$6</f>
        <v>-65.319513816560843</v>
      </c>
      <c r="K84">
        <f t="shared" ref="K84:K147" si="10">$L$9*$L$6*EXP(-$L$4*(G84/$L$10-1))+6*$L$6*EXP(-$L$4*(2/SQRT(3)*G84/$L$10-1))+12*$L$6*EXP(-$L$4*(SQRT(2)*2/SQRT(3)*G84/$L$10-1))+24*$L$6*EXP(-$L$4*(SQRT(11)/2*2/SQRT(3)*G84/$L$10-1))+8*$L$6*EXP(-$L$4*(2*G84/$L$10-1))+6*$L$6*EXP(-$L$4*(2*2/SQRT(3)*G84/$L$10-1))-SQRT($L$9*$L$7^2*EXP(-2*$L$5*(G84/$L$10-1))+6*$L$7^2*EXP(-2*$L$5*(2/SQRT(3)*G84/$L$10-1))+12*$L$7^2*EXP(-2*$L$5*(SQRT(2)*2/SQRT(3)*G84/$L$10-1))+24*$L$7^2*EXP(-2*$L$5*(SQRT(11)/2*2/SQRT(3)*G84/$L$10-1))+8*$L$7^2*EXP(-2*$L$5*(2*G84/$L$10-1))+6*$L$7^2*EXP(-2*$L$5*(2*2/SQRT(3)*G84/$L$10-1)))</f>
        <v>-8.1461199374835278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+6*$O$6*EXP(-$O$4*(2*2/SQRT(3)*G84/$L$10-1))-SQRT($L$9*$O$7^2*EXP(-2*$O$5*(G84/$L$10-1))+6*$O$7^2*EXP(-2*$O$5*(2/SQRT(3)*G84/$L$10-1))+12*$O$7^2*EXP(-2*$O$5*(SQRT(2)*2/SQRT(3)*G84/$L$10-1))+24*$O$7^2*EXP(-2*$O$5*(SQRT(11)/2*2/SQRT(3)*G84/$L$10-1))+8*$O$7^2*EXP(-2*$O$5*(2*G84/$L$10-1))+6*$O$7^2*EXP(-2*$O$5*(2*2/SQRT(3)*G84/$L$10-1)))</f>
        <v>-8.1461199374835278</v>
      </c>
      <c r="N84" s="13">
        <f t="shared" ref="N84:N147" si="12">(M84-H84)^2*O84</f>
        <v>3.5416566054346528E-4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2.6812156858130045</v>
      </c>
      <c r="H85" s="10">
        <f t="shared" ref="H85:H148" si="13">-(-$B$4)*(1+D85+$E$5*D85^3)*EXP(-D85)</f>
        <v>-8.1280344242089537</v>
      </c>
      <c r="I85">
        <f t="shared" si="9"/>
        <v>-65.02427539367163</v>
      </c>
      <c r="K85">
        <f t="shared" si="10"/>
        <v>-8.1088580686579164</v>
      </c>
      <c r="M85">
        <f t="shared" si="11"/>
        <v>-8.1088580686579164</v>
      </c>
      <c r="N85" s="13">
        <f t="shared" si="12"/>
        <v>3.6773261221980139E-4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2.6950683632621311</v>
      </c>
      <c r="H86" s="10">
        <f t="shared" si="13"/>
        <v>-8.089621049862183</v>
      </c>
      <c r="I86">
        <f t="shared" si="9"/>
        <v>-64.716968398897464</v>
      </c>
      <c r="K86">
        <f t="shared" si="10"/>
        <v>-8.0701871527593774</v>
      </c>
      <c r="M86">
        <f t="shared" si="11"/>
        <v>-8.0701871527593774</v>
      </c>
      <c r="N86" s="13">
        <f t="shared" si="12"/>
        <v>3.7767635660243711E-4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2.7089210407112567</v>
      </c>
      <c r="H87" s="10">
        <f t="shared" si="13"/>
        <v>-8.0497829080152172</v>
      </c>
      <c r="I87">
        <f t="shared" si="9"/>
        <v>-64.398263264121738</v>
      </c>
      <c r="K87">
        <f t="shared" si="10"/>
        <v>-8.0301878480696693</v>
      </c>
      <c r="M87">
        <f t="shared" si="11"/>
        <v>-8.0301878480696693</v>
      </c>
      <c r="N87" s="13">
        <f t="shared" si="12"/>
        <v>3.8396637426961521E-4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2.7227737181603833</v>
      </c>
      <c r="H88" s="10">
        <f t="shared" si="13"/>
        <v>-8.0086006047897325</v>
      </c>
      <c r="I88">
        <f t="shared" si="9"/>
        <v>-64.06880483831786</v>
      </c>
      <c r="K88">
        <f t="shared" si="10"/>
        <v>-7.9889375073197044</v>
      </c>
      <c r="M88">
        <f t="shared" si="11"/>
        <v>-7.9889375073197044</v>
      </c>
      <c r="N88" s="13">
        <f t="shared" si="12"/>
        <v>3.866374021158229E-4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2.7366263956095098</v>
      </c>
      <c r="H89" s="10">
        <f t="shared" si="13"/>
        <v>-7.966151657101447</v>
      </c>
      <c r="I89">
        <f t="shared" si="9"/>
        <v>-63.729213256811576</v>
      </c>
      <c r="K89">
        <f t="shared" si="10"/>
        <v>-7.946510308239878</v>
      </c>
      <c r="M89">
        <f t="shared" si="11"/>
        <v>-7.946510308239878</v>
      </c>
      <c r="N89" s="13">
        <f t="shared" si="12"/>
        <v>3.8578258510185731E-4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2.7504790730586359</v>
      </c>
      <c r="H90" s="10">
        <f t="shared" si="13"/>
        <v>-7.9225105978641288</v>
      </c>
      <c r="I90">
        <f t="shared" si="9"/>
        <v>-63.38008478291303</v>
      </c>
      <c r="K90">
        <f t="shared" si="10"/>
        <v>-7.9029773787783721</v>
      </c>
      <c r="M90">
        <f t="shared" si="11"/>
        <v>-7.9029773787783721</v>
      </c>
      <c r="N90" s="13">
        <f t="shared" si="12"/>
        <v>3.8154664785216864E-4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2.7643317505077625</v>
      </c>
      <c r="H91" s="10">
        <f t="shared" si="13"/>
        <v>-7.8777490778441619</v>
      </c>
      <c r="I91">
        <f t="shared" si="9"/>
        <v>-63.021992622753295</v>
      </c>
      <c r="K91">
        <f t="shared" si="10"/>
        <v>-7.8584069172182947</v>
      </c>
      <c r="M91">
        <f t="shared" si="11"/>
        <v>-7.8584069172182947</v>
      </c>
      <c r="N91" s="13">
        <f t="shared" si="12"/>
        <v>3.7411917767684916E-4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2.778184427956889</v>
      </c>
      <c r="H92" s="10">
        <f t="shared" si="13"/>
        <v>-7.8319359642669975</v>
      </c>
      <c r="I92">
        <f t="shared" si="9"/>
        <v>-62.65548771413598</v>
      </c>
      <c r="K92">
        <f t="shared" si="10"/>
        <v>-7.8128643074139337</v>
      </c>
      <c r="M92">
        <f t="shared" si="11"/>
        <v>-7.8128643074139337</v>
      </c>
      <c r="N92" s="13">
        <f t="shared" si="12"/>
        <v>3.6372809512101459E-4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2.7920371054060147</v>
      </c>
      <c r="H93" s="10">
        <f t="shared" si="13"/>
        <v>-7.7851374362739492</v>
      </c>
      <c r="I93">
        <f t="shared" si="9"/>
        <v>-62.281099490191593</v>
      </c>
      <c r="K93">
        <f t="shared" si="10"/>
        <v>-7.7664122293561402</v>
      </c>
      <c r="M93">
        <f t="shared" si="11"/>
        <v>-7.7664122293561402</v>
      </c>
      <c r="N93" s="13">
        <f t="shared" si="12"/>
        <v>3.5063337411476162E-4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2.8058897828551412</v>
      </c>
      <c r="H94" s="10">
        <f t="shared" si="13"/>
        <v>-7.7374170773247961</v>
      </c>
      <c r="I94">
        <f t="shared" si="9"/>
        <v>-61.899336618598369</v>
      </c>
      <c r="K94">
        <f t="shared" si="10"/>
        <v>-7.7191107652672777</v>
      </c>
      <c r="M94">
        <f t="shared" si="11"/>
        <v>-7.7191107652672777</v>
      </c>
      <c r="N94" s="13">
        <f t="shared" si="12"/>
        <v>3.3512106114724451E-4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2.8197424603042678</v>
      </c>
      <c r="H95" s="10">
        <f t="shared" si="13"/>
        <v>-7.6888359646390301</v>
      </c>
      <c r="I95">
        <f t="shared" si="9"/>
        <v>-61.510687717112241</v>
      </c>
      <c r="K95">
        <f t="shared" si="10"/>
        <v>-7.6710175014170261</v>
      </c>
      <c r="M95">
        <f t="shared" si="11"/>
        <v>-7.6710175014170261</v>
      </c>
      <c r="N95" s="13">
        <f t="shared" si="12"/>
        <v>3.1749763159390838E-4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2.8335951377533939</v>
      </c>
      <c r="H96" s="10">
        <f t="shared" si="13"/>
        <v>-7.6394527557657712</v>
      </c>
      <c r="I96">
        <f t="shared" si="9"/>
        <v>-61.11562204612617</v>
      </c>
      <c r="K96">
        <f t="shared" si="10"/>
        <v>-7.622187625841514</v>
      </c>
      <c r="M96">
        <f t="shared" si="11"/>
        <v>-7.622187625841514</v>
      </c>
      <c r="N96" s="13">
        <f t="shared" si="12"/>
        <v>2.9808471130148202E-4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2.8474478152025204</v>
      </c>
      <c r="H97" s="10">
        <f t="shared" si="13"/>
        <v>-7.5893237723698288</v>
      </c>
      <c r="I97">
        <f t="shared" si="9"/>
        <v>-60.71459017895863</v>
      </c>
      <c r="K97">
        <f t="shared" si="10"/>
        <v>-7.5726740221400259</v>
      </c>
      <c r="M97">
        <f t="shared" si="11"/>
        <v>-7.5726740221400259</v>
      </c>
      <c r="N97" s="13">
        <f t="shared" si="12"/>
        <v>2.7721418271482045E-4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2.861300492651647</v>
      </c>
      <c r="H98" s="10">
        <f t="shared" si="13"/>
        <v>-7.538503081318777</v>
      </c>
      <c r="I98">
        <f t="shared" si="9"/>
        <v>-60.308024650550216</v>
      </c>
      <c r="K98">
        <f t="shared" si="10"/>
        <v>-7.5225273595155642</v>
      </c>
      <c r="M98">
        <f t="shared" si="11"/>
        <v>-7.5225273595155642</v>
      </c>
      <c r="N98" s="13">
        <f t="shared" si="12"/>
        <v>2.5522368713364974E-4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2.8751531701007726</v>
      </c>
      <c r="H99" s="10">
        <f t="shared" si="13"/>
        <v>-7.4870425731534658</v>
      </c>
      <c r="I99">
        <f t="shared" si="9"/>
        <v>-59.896340585227726</v>
      </c>
      <c r="K99">
        <f t="shared" si="10"/>
        <v>-7.471796179218126</v>
      </c>
      <c r="M99">
        <f t="shared" si="11"/>
        <v>-7.471796179218126</v>
      </c>
      <c r="N99" s="13">
        <f t="shared" si="12"/>
        <v>2.3245252803156546E-4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2.8890058475498992</v>
      </c>
      <c r="H100" s="10">
        <f t="shared" si="13"/>
        <v>-7.4349920380220098</v>
      </c>
      <c r="I100">
        <f t="shared" si="9"/>
        <v>-59.479936304176078</v>
      </c>
      <c r="K100">
        <f t="shared" si="10"/>
        <v>-7.4205269775422096</v>
      </c>
      <c r="M100">
        <f t="shared" si="11"/>
        <v>-7.4205269775422096</v>
      </c>
      <c r="N100" s="13">
        <f t="shared" si="12"/>
        <v>2.0923797468427844E-4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2.9028585249990257</v>
      </c>
      <c r="H101" s="10">
        <f t="shared" si="13"/>
        <v>-7.3823992391548492</v>
      </c>
      <c r="I101">
        <f t="shared" si="9"/>
        <v>-59.059193913238794</v>
      </c>
      <c r="K101">
        <f t="shared" si="10"/>
        <v>-7.3687642855235129</v>
      </c>
      <c r="M101">
        <f t="shared" si="11"/>
        <v>-7.3687642855235129</v>
      </c>
      <c r="N101" s="13">
        <f t="shared" si="12"/>
        <v>1.8591196052869004E-4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2.9167112024481523</v>
      </c>
      <c r="H102" s="10">
        <f t="shared" si="13"/>
        <v>-7.3293099839563709</v>
      </c>
      <c r="I102">
        <f t="shared" si="9"/>
        <v>-58.634479871650967</v>
      </c>
      <c r="K102">
        <f t="shared" si="10"/>
        <v>-7.3165507454730125</v>
      </c>
      <c r="M102">
        <f t="shared" si="11"/>
        <v>-7.3165507454730125</v>
      </c>
      <c r="N102" s="13">
        <f t="shared" si="12"/>
        <v>1.6279816667521293E-4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2.9305638798972784</v>
      </c>
      <c r="H103" s="10">
        <f t="shared" si="13"/>
        <v>-7.2757681927861899</v>
      </c>
      <c r="I103">
        <f t="shared" si="9"/>
        <v>-58.206145542289519</v>
      </c>
      <c r="K103">
        <f t="shared" si="10"/>
        <v>-7.2639271844806652</v>
      </c>
      <c r="M103">
        <f t="shared" si="11"/>
        <v>-7.2639271844806652</v>
      </c>
      <c r="N103" s="13">
        <f t="shared" si="12"/>
        <v>1.40209477691505E-4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2.944416557346405</v>
      </c>
      <c r="H104" s="10">
        <f t="shared" si="13"/>
        <v>-7.22181596550117</v>
      </c>
      <c r="I104">
        <f t="shared" si="9"/>
        <v>-57.77452772400936</v>
      </c>
      <c r="K104">
        <f t="shared" si="10"/>
        <v>-7.2109326850149413</v>
      </c>
      <c r="M104">
        <f t="shared" si="11"/>
        <v>-7.2109326850149413</v>
      </c>
      <c r="N104" s="13">
        <f t="shared" si="12"/>
        <v>1.1844579414192562E-4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2.9582692347955306</v>
      </c>
      <c r="H105" s="10">
        <f t="shared" si="13"/>
        <v>-7.1674936458271272</v>
      </c>
      <c r="I105">
        <f t="shared" si="9"/>
        <v>-57.339949166617018</v>
      </c>
      <c r="K105">
        <f t="shared" si="10"/>
        <v>-7.1576046527388719</v>
      </c>
      <c r="M105">
        <f t="shared" si="11"/>
        <v>-7.1576046527388719</v>
      </c>
      <c r="N105" s="13">
        <f t="shared" si="12"/>
        <v>9.7792184299561182E-5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2.9721219122446572</v>
      </c>
      <c r="H106" s="10">
        <f t="shared" si="13"/>
        <v>-7.1128398836271067</v>
      </c>
      <c r="I106">
        <f t="shared" si="9"/>
        <v>-56.902719069016854</v>
      </c>
      <c r="K106">
        <f t="shared" si="10"/>
        <v>-7.1039788816579037</v>
      </c>
      <c r="M106">
        <f t="shared" si="11"/>
        <v>-7.1039788816579037</v>
      </c>
      <c r="N106" s="13">
        <f t="shared" si="12"/>
        <v>7.8517355898219987E-5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2.9859745896937837</v>
      </c>
      <c r="H107" s="10">
        <f t="shared" si="13"/>
        <v>-7.0578916951312323</v>
      </c>
      <c r="I107">
        <f t="shared" si="9"/>
        <v>-56.463133561049858</v>
      </c>
      <c r="K107">
        <f t="shared" si="10"/>
        <v>-7.0500896167098253</v>
      </c>
      <c r="M107">
        <f t="shared" si="11"/>
        <v>-7.0500896167098253</v>
      </c>
      <c r="N107" s="13">
        <f t="shared" si="12"/>
        <v>6.0872427693784911E-5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2.9998272671429103</v>
      </c>
      <c r="H108" s="10">
        <f t="shared" si="13"/>
        <v>-7.0026845211911022</v>
      </c>
      <c r="I108">
        <f t="shared" si="9"/>
        <v>-56.021476169528817</v>
      </c>
      <c r="K108">
        <f t="shared" si="10"/>
        <v>-6.9959696139020773</v>
      </c>
      <c r="M108">
        <f t="shared" si="11"/>
        <v>-6.9959696139020773</v>
      </c>
      <c r="N108" s="13">
        <f t="shared" si="12"/>
        <v>4.5089979900199829E-5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3.0136799445920364</v>
      </c>
      <c r="H109" s="10">
        <f t="shared" si="13"/>
        <v>-6.9472522836199531</v>
      </c>
      <c r="I109">
        <f t="shared" si="9"/>
        <v>-55.578018268959624</v>
      </c>
      <c r="K109">
        <f t="shared" si="10"/>
        <v>-6.9416501980972747</v>
      </c>
      <c r="M109">
        <f t="shared" si="11"/>
        <v>-6.9416501980972747</v>
      </c>
      <c r="N109" s="13">
        <f t="shared" si="12"/>
        <v>3.1383362203402695E-5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3.0275326220411629</v>
      </c>
      <c r="H110" s="10">
        <f t="shared" si="13"/>
        <v>-6.8916274396779214</v>
      </c>
      <c r="I110">
        <f t="shared" si="9"/>
        <v>-55.133019517423371</v>
      </c>
      <c r="K110">
        <f t="shared" si="10"/>
        <v>-6.8871613185432237</v>
      </c>
      <c r="M110">
        <f t="shared" si="11"/>
        <v>-6.8871613185432237</v>
      </c>
      <c r="N110" s="13">
        <f t="shared" si="12"/>
        <v>1.9946237989793354E-5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3.041385299490289</v>
      </c>
      <c r="H111" s="10">
        <f t="shared" si="13"/>
        <v>-6.8358410347600316</v>
      </c>
      <c r="I111">
        <f t="shared" si="9"/>
        <v>-54.686728278080253</v>
      </c>
      <c r="K111">
        <f t="shared" si="10"/>
        <v>-6.8325316022396443</v>
      </c>
      <c r="M111">
        <f t="shared" si="11"/>
        <v>-6.8325316022396443</v>
      </c>
      <c r="N111" s="13">
        <f t="shared" si="12"/>
        <v>1.0952343606996969E-5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3.0552379769394151</v>
      </c>
      <c r="H112" s="10">
        <f t="shared" si="13"/>
        <v>-6.7799227533428041</v>
      </c>
      <c r="I112">
        <f t="shared" si="9"/>
        <v>-54.239382026742433</v>
      </c>
      <c r="K112">
        <f t="shared" si="10"/>
        <v>-6.7777884052296846</v>
      </c>
      <c r="M112">
        <f t="shared" si="11"/>
        <v>-6.7777884052296846</v>
      </c>
      <c r="N112" s="13">
        <f t="shared" si="12"/>
        <v>4.5554418679768635E-3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3.0690906543885417</v>
      </c>
      <c r="H113" s="10">
        <f t="shared" si="13"/>
        <v>-6.723900968243723</v>
      </c>
      <c r="I113">
        <f t="shared" si="9"/>
        <v>-53.791207745949784</v>
      </c>
      <c r="K113">
        <f t="shared" si="10"/>
        <v>-6.7229578619006229</v>
      </c>
      <c r="M113">
        <f t="shared" si="11"/>
        <v>-6.7229578619006229</v>
      </c>
      <c r="N113" s="13">
        <f t="shared" si="12"/>
        <v>8.8944957439549216E-4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3.0829433318376682</v>
      </c>
      <c r="H114" s="10">
        <f t="shared" si="13"/>
        <v>-6.6678027882462017</v>
      </c>
      <c r="I114">
        <f t="shared" si="9"/>
        <v>-53.342422305969613</v>
      </c>
      <c r="K114">
        <f t="shared" si="10"/>
        <v>-6.6680649323743548</v>
      </c>
      <c r="M114">
        <f t="shared" si="11"/>
        <v>-6.6680649323743548</v>
      </c>
      <c r="N114" s="13">
        <f t="shared" si="12"/>
        <v>6.8719543925187962E-5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3.0967960092867943</v>
      </c>
      <c r="H115" s="10">
        <f t="shared" si="13"/>
        <v>-6.6116541041411088</v>
      </c>
      <c r="I115">
        <f t="shared" si="9"/>
        <v>-52.89323283312887</v>
      </c>
      <c r="K115">
        <f t="shared" si="10"/>
        <v>-6.61313344806495</v>
      </c>
      <c r="M115">
        <f t="shared" si="11"/>
        <v>-6.61313344806495</v>
      </c>
      <c r="N115" s="13">
        <f t="shared" si="12"/>
        <v>2.1884584450058545E-6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3.1106486867359209</v>
      </c>
      <c r="H116" s="10">
        <f t="shared" si="13"/>
        <v>-6.5554796332344116</v>
      </c>
      <c r="I116">
        <f t="shared" si="9"/>
        <v>-52.443837065875293</v>
      </c>
      <c r="K116">
        <f t="shared" si="10"/>
        <v>-6.5581861554771352</v>
      </c>
      <c r="M116">
        <f t="shared" si="11"/>
        <v>-6.5581861554771352</v>
      </c>
      <c r="N116" s="13">
        <f t="shared" si="12"/>
        <v>7.325262650357629E-6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3.124501364185047</v>
      </c>
      <c r="H117" s="10">
        <f t="shared" si="13"/>
        <v>-6.4993029623689829</v>
      </c>
      <c r="I117">
        <f t="shared" si="9"/>
        <v>-51.994423698951863</v>
      </c>
      <c r="K117">
        <f t="shared" si="10"/>
        <v>-6.5032447583164554</v>
      </c>
      <c r="M117">
        <f t="shared" si="11"/>
        <v>-6.5032447583164554</v>
      </c>
      <c r="N117" s="13">
        <f t="shared" si="12"/>
        <v>1.5537755291511179E-5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3.1383540416341735</v>
      </c>
      <c r="H118" s="10">
        <f t="shared" si="13"/>
        <v>-6.4431465895072479</v>
      </c>
      <c r="I118">
        <f t="shared" si="9"/>
        <v>-51.545172716057984</v>
      </c>
      <c r="K118">
        <f t="shared" si="10"/>
        <v>-6.4483299579787925</v>
      </c>
      <c r="M118">
        <f t="shared" si="11"/>
        <v>-6.4483299579787925</v>
      </c>
      <c r="N118" s="13">
        <f t="shared" si="12"/>
        <v>2.6867308711802055E-5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3.1522067190832996</v>
      </c>
      <c r="H119" s="10">
        <f t="shared" si="13"/>
        <v>-6.3870319639198749</v>
      </c>
      <c r="I119">
        <f t="shared" si="9"/>
        <v>-51.096255711358999</v>
      </c>
      <c r="K119">
        <f t="shared" si="10"/>
        <v>-6.3934614924841195</v>
      </c>
      <c r="M119">
        <f t="shared" si="11"/>
        <v>-6.3934614924841195</v>
      </c>
      <c r="N119" s="13">
        <f t="shared" si="12"/>
        <v>4.1338837558437397E-5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3.1660593965324262</v>
      </c>
      <c r="H120" s="10">
        <f t="shared" si="13"/>
        <v>-6.3309795250244161</v>
      </c>
      <c r="I120">
        <f t="shared" si="9"/>
        <v>-50.647836200195329</v>
      </c>
      <c r="K120">
        <f t="shared" si="10"/>
        <v>-6.3386581739165431</v>
      </c>
      <c r="M120">
        <f t="shared" si="11"/>
        <v>-6.3386581739165431</v>
      </c>
      <c r="N120" s="13">
        <f t="shared" si="12"/>
        <v>5.8961648808563102E-5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3.1799120739815527</v>
      </c>
      <c r="H121" s="10">
        <f t="shared" si="13"/>
        <v>-6.2750087399164824</v>
      </c>
      <c r="I121">
        <f t="shared" si="9"/>
        <v>-50.20006991933186</v>
      </c>
      <c r="K121">
        <f t="shared" si="10"/>
        <v>-6.2839379244300844</v>
      </c>
      <c r="M121">
        <f t="shared" si="11"/>
        <v>-6.2839379244300844</v>
      </c>
      <c r="N121" s="13">
        <f t="shared" si="12"/>
        <v>7.9730336077948319E-5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3.1937647514306788</v>
      </c>
      <c r="H122" s="10">
        <f t="shared" si="13"/>
        <v>-6.2191381396347314</v>
      </c>
      <c r="I122">
        <f t="shared" si="9"/>
        <v>-49.753105117077851</v>
      </c>
      <c r="K122">
        <f t="shared" si="10"/>
        <v>-6.2293178108771867</v>
      </c>
      <c r="M122">
        <f t="shared" si="11"/>
        <v>-6.2293178108771867</v>
      </c>
      <c r="N122" s="13">
        <f t="shared" si="12"/>
        <v>1.0362570660447214E-4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3.2076174288798054</v>
      </c>
      <c r="H123" s="10">
        <f t="shared" si="13"/>
        <v>-6.1633853541997414</v>
      </c>
      <c r="I123">
        <f t="shared" si="9"/>
        <v>-49.307082833597931</v>
      </c>
      <c r="K123">
        <f t="shared" si="10"/>
        <v>-6.1748140781144487</v>
      </c>
      <c r="M123">
        <f t="shared" si="11"/>
        <v>-6.1748140781144487</v>
      </c>
      <c r="N123" s="13">
        <f t="shared" si="12"/>
        <v>1.3061573031860219E-4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3.2214701063289315</v>
      </c>
      <c r="H124" s="10">
        <f t="shared" si="13"/>
        <v>-6.1077671464656138</v>
      </c>
      <c r="I124">
        <f t="shared" si="9"/>
        <v>-48.86213717172491</v>
      </c>
      <c r="K124">
        <f t="shared" si="10"/>
        <v>-6.1204421810379168</v>
      </c>
      <c r="M124">
        <f t="shared" si="11"/>
        <v>-6.1204421810379168</v>
      </c>
      <c r="N124" s="13">
        <f t="shared" si="12"/>
        <v>1.606565014090766E-4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3.235322783778058</v>
      </c>
      <c r="H125" s="10">
        <f t="shared" si="13"/>
        <v>-6.0522994448219984</v>
      </c>
      <c r="I125">
        <f t="shared" si="9"/>
        <v>-48.418395558575988</v>
      </c>
      <c r="K125">
        <f t="shared" si="10"/>
        <v>-6.066216815397941</v>
      </c>
      <c r="M125">
        <f t="shared" si="11"/>
        <v>-6.066216815397941</v>
      </c>
      <c r="N125" s="13">
        <f t="shared" si="12"/>
        <v>1.9369320374811163E-4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3.2491754612271841</v>
      </c>
      <c r="H126" s="10">
        <f t="shared" si="13"/>
        <v>-5.9969973747830911</v>
      </c>
      <c r="I126">
        <f t="shared" si="9"/>
        <v>-47.975978998264729</v>
      </c>
      <c r="K126">
        <f t="shared" si="10"/>
        <v>-6.0121519474416871</v>
      </c>
      <c r="M126">
        <f t="shared" si="11"/>
        <v>-6.0121519474416871</v>
      </c>
      <c r="N126" s="13">
        <f t="shared" si="12"/>
        <v>2.2966107246466508E-4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3.2630281386763103</v>
      </c>
      <c r="H127" s="10">
        <f t="shared" si="13"/>
        <v>-5.9418752894990261</v>
      </c>
      <c r="I127">
        <f t="shared" si="9"/>
        <v>-47.535002315992209</v>
      </c>
      <c r="K127">
        <f t="shared" si="10"/>
        <v>-5.9582608424292074</v>
      </c>
      <c r="M127">
        <f t="shared" si="11"/>
        <v>-5.9582608424292074</v>
      </c>
      <c r="N127" s="13">
        <f t="shared" si="12"/>
        <v>2.6848634482777269E-4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3.2768808161254368</v>
      </c>
      <c r="H128" s="10">
        <f t="shared" si="13"/>
        <v>-5.88694679922407</v>
      </c>
      <c r="I128">
        <f t="shared" si="9"/>
        <v>-47.09557439379256</v>
      </c>
      <c r="K128">
        <f t="shared" si="10"/>
        <v>-5.9045560920672369</v>
      </c>
      <c r="M128">
        <f t="shared" si="11"/>
        <v>-5.9045560920672369</v>
      </c>
      <c r="N128" s="13">
        <f t="shared" si="12"/>
        <v>3.1008719443640596E-4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3.2907334935745634</v>
      </c>
      <c r="H129" s="10">
        <f t="shared" si="13"/>
        <v>-5.8322247997749308</v>
      </c>
      <c r="I129">
        <f t="shared" si="9"/>
        <v>-46.657798398199446</v>
      </c>
      <c r="K129">
        <f t="shared" si="10"/>
        <v>-5.851049640902966</v>
      </c>
      <c r="M129">
        <f t="shared" si="11"/>
        <v>-5.851049640902966</v>
      </c>
      <c r="N129" s="13">
        <f t="shared" si="12"/>
        <v>3.5437464349576461E-4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3.3045861710236895</v>
      </c>
      <c r="H130" s="10">
        <f t="shared" si="13"/>
        <v>-5.7777215000114932</v>
      </c>
      <c r="I130">
        <f t="shared" si="9"/>
        <v>-46.221772000091946</v>
      </c>
      <c r="K130">
        <f t="shared" si="10"/>
        <v>-5.7977528117183139</v>
      </c>
      <c r="M130">
        <f t="shared" si="11"/>
        <v>-5.7977528117183139</v>
      </c>
      <c r="N130" s="13">
        <f t="shared" si="12"/>
        <v>4.012534486958124E-4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3.318438848472816</v>
      </c>
      <c r="H131" s="10">
        <f t="shared" si="13"/>
        <v>-5.7234484483713768</v>
      </c>
      <c r="I131">
        <f t="shared" si="9"/>
        <v>-45.787587586971014</v>
      </c>
      <c r="K131">
        <f t="shared" si="10"/>
        <v>-5.7446763299635624</v>
      </c>
      <c r="M131">
        <f t="shared" si="11"/>
        <v>-5.7446763299635624</v>
      </c>
      <c r="N131" s="13">
        <f t="shared" si="12"/>
        <v>4.5062295689185148E-4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3.3322915259219426</v>
      </c>
      <c r="H132" s="10">
        <f t="shared" si="13"/>
        <v>-5.6694165584886207</v>
      </c>
      <c r="I132">
        <f t="shared" si="9"/>
        <v>-45.355332467908966</v>
      </c>
      <c r="K132">
        <f t="shared" si="10"/>
        <v>-5.6918303472676737</v>
      </c>
      <c r="M132">
        <f t="shared" si="11"/>
        <v>-5.6918303472676737</v>
      </c>
      <c r="N132" s="13">
        <f t="shared" si="12"/>
        <v>5.0237792743200124E-4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3.3461442033710687</v>
      </c>
      <c r="H133" s="10">
        <f t="shared" si="13"/>
        <v>-5.6156361339260501</v>
      </c>
      <c r="I133">
        <f t="shared" si="9"/>
        <v>-44.925089071408401</v>
      </c>
      <c r="K133">
        <f t="shared" si="10"/>
        <v>-5.6392244640609714</v>
      </c>
      <c r="M133">
        <f t="shared" si="11"/>
        <v>-5.6392244640609714</v>
      </c>
      <c r="N133" s="13">
        <f t="shared" si="12"/>
        <v>5.564093185540383E-4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3.3599968808201948</v>
      </c>
      <c r="H134" s="10">
        <f t="shared" si="13"/>
        <v>-5.5621168920498247</v>
      </c>
      <c r="I134">
        <f t="shared" si="9"/>
        <v>-44.496935136398598</v>
      </c>
      <c r="K134">
        <f t="shared" si="10"/>
        <v>-5.5868677513445464</v>
      </c>
      <c r="M134">
        <f t="shared" si="11"/>
        <v>-5.5868677513445464</v>
      </c>
      <c r="N134" s="13">
        <f t="shared" si="12"/>
        <v>6.1260503582710908E-4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3.3738495582693213</v>
      </c>
      <c r="H135" s="10">
        <f t="shared" si="13"/>
        <v>-5.508867987073911</v>
      </c>
      <c r="I135">
        <f t="shared" si="9"/>
        <v>-44.070943896591288</v>
      </c>
      <c r="K135">
        <f t="shared" si="10"/>
        <v>-5.5347687716392269</v>
      </c>
      <c r="M135">
        <f t="shared" si="11"/>
        <v>-5.5347687716392269</v>
      </c>
      <c r="N135" s="13">
        <f t="shared" si="12"/>
        <v>6.7085064109890429E-4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3.3877022357184479</v>
      </c>
      <c r="H136" s="10">
        <f t="shared" si="13"/>
        <v>-5.4558980323012998</v>
      </c>
      <c r="I136">
        <f t="shared" si="9"/>
        <v>-43.647184258410398</v>
      </c>
      <c r="K136">
        <f t="shared" si="10"/>
        <v>-5.4829355991457618</v>
      </c>
      <c r="M136">
        <f t="shared" si="11"/>
        <v>-5.4829355991457618</v>
      </c>
      <c r="N136" s="13">
        <f t="shared" si="12"/>
        <v>7.3103002086875152E-4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3.401554913167574</v>
      </c>
      <c r="H137" s="10">
        <f t="shared" si="13"/>
        <v>-5.4032151215880067</v>
      </c>
      <c r="I137">
        <f t="shared" si="9"/>
        <v>-43.225720972704053</v>
      </c>
      <c r="K137">
        <f t="shared" si="10"/>
        <v>-5.4313758391464235</v>
      </c>
      <c r="M137">
        <f t="shared" si="11"/>
        <v>-5.4313758391464235</v>
      </c>
      <c r="N137" s="13">
        <f t="shared" si="12"/>
        <v>7.9302601340492816E-4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3.4154075906167005</v>
      </c>
      <c r="H138" s="10">
        <f t="shared" si="13"/>
        <v>-5.3508268500550882</v>
      </c>
      <c r="I138">
        <f t="shared" si="9"/>
        <v>-42.806614800440705</v>
      </c>
      <c r="K138">
        <f t="shared" si="10"/>
        <v>-5.3800966466771598</v>
      </c>
      <c r="M138">
        <f t="shared" si="11"/>
        <v>-5.3800966466771598</v>
      </c>
      <c r="N138" s="13">
        <f t="shared" si="12"/>
        <v>8.5672099429743589E-4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3.4292602680658271</v>
      </c>
      <c r="H139" s="10">
        <f t="shared" si="13"/>
        <v>-5.2987403340731456</v>
      </c>
      <c r="I139">
        <f t="shared" si="9"/>
        <v>-42.389922672585165</v>
      </c>
      <c r="K139">
        <f t="shared" si="10"/>
        <v>-5.3291047444981858</v>
      </c>
      <c r="M139">
        <f t="shared" si="11"/>
        <v>-5.3291047444981858</v>
      </c>
      <c r="N139" s="13">
        <f t="shared" si="12"/>
        <v>9.2199742046029205E-4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3.4431129455149527</v>
      </c>
      <c r="H140" s="10">
        <f t="shared" si="13"/>
        <v>-5.2469622305429784</v>
      </c>
      <c r="I140">
        <f t="shared" si="9"/>
        <v>-41.975697844343827</v>
      </c>
      <c r="K140">
        <f t="shared" si="10"/>
        <v>-5.2784064403897908</v>
      </c>
      <c r="M140">
        <f t="shared" si="11"/>
        <v>-5.2784064403897908</v>
      </c>
      <c r="N140" s="13">
        <f t="shared" si="12"/>
        <v>9.8873833289037376E-4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3.4569656229640793</v>
      </c>
      <c r="H141" s="10">
        <f t="shared" si="13"/>
        <v>-5.1954987554954153</v>
      </c>
      <c r="I141">
        <f t="shared" si="9"/>
        <v>-41.563990043963322</v>
      </c>
      <c r="K141">
        <f t="shared" si="10"/>
        <v>-5.2280076437990797</v>
      </c>
      <c r="M141">
        <f t="shared" si="11"/>
        <v>-5.2280076437990797</v>
      </c>
      <c r="N141" s="13">
        <f t="shared" si="12"/>
        <v>1.0568278187401271E-3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3.4708183004132054</v>
      </c>
      <c r="H142" s="10">
        <f t="shared" si="13"/>
        <v>-5.144355702032553</v>
      </c>
      <c r="I142">
        <f t="shared" si="9"/>
        <v>-41.154845616260424</v>
      </c>
      <c r="K142">
        <f t="shared" si="10"/>
        <v>-5.1779138818623576</v>
      </c>
      <c r="M142">
        <f t="shared" si="11"/>
        <v>-5.1779138818623576</v>
      </c>
      <c r="N142" s="13">
        <f t="shared" si="12"/>
        <v>1.1261514334895029E-3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3.4846709778623319</v>
      </c>
      <c r="H143" s="10">
        <f t="shared" si="13"/>
        <v>-5.0935384576320084</v>
      </c>
      <c r="I143">
        <f t="shared" si="9"/>
        <v>-40.748307661056067</v>
      </c>
      <c r="K143">
        <f t="shared" si="10"/>
        <v>-5.1281303148268291</v>
      </c>
      <c r="M143">
        <f t="shared" si="11"/>
        <v>-5.1281303148268291</v>
      </c>
      <c r="N143" s="13">
        <f t="shared" si="12"/>
        <v>1.19659658418687E-3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3.4985236553114585</v>
      </c>
      <c r="H144" s="10">
        <f t="shared" si="13"/>
        <v>-5.0430520208350815</v>
      </c>
      <c r="I144">
        <f t="shared" si="9"/>
        <v>-40.344416166680652</v>
      </c>
      <c r="K144">
        <f t="shared" si="10"/>
        <v>-5.0786617508944074</v>
      </c>
      <c r="M144">
        <f t="shared" si="11"/>
        <v>-5.0786617508944074</v>
      </c>
      <c r="N144" s="13">
        <f t="shared" si="12"/>
        <v>1.2680528748980574E-3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3.512376332760585</v>
      </c>
      <c r="H145" s="10">
        <f t="shared" si="13"/>
        <v>-4.9929010173390997</v>
      </c>
      <c r="I145">
        <f t="shared" si="9"/>
        <v>-39.943208138712798</v>
      </c>
      <c r="K145">
        <f t="shared" si="10"/>
        <v>-5.029512660509492</v>
      </c>
      <c r="M145">
        <f t="shared" si="11"/>
        <v>-5.029512660509492</v>
      </c>
      <c r="N145" s="13">
        <f t="shared" si="12"/>
        <v>1.3404124156361278E-3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3.5262290102097107</v>
      </c>
      <c r="H146" s="10">
        <f t="shared" si="13"/>
        <v>-4.9430897155135911</v>
      </c>
      <c r="I146">
        <f t="shared" si="9"/>
        <v>-39.544717724108729</v>
      </c>
      <c r="K146">
        <f t="shared" si="10"/>
        <v>-4.9806871901117091</v>
      </c>
      <c r="M146">
        <f t="shared" si="11"/>
        <v>-4.9806871901117091</v>
      </c>
      <c r="N146" s="13">
        <f t="shared" si="12"/>
        <v>1.4135700961561298E-3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3.5400816876588372</v>
      </c>
      <c r="H147" s="10">
        <f t="shared" si="13"/>
        <v>-4.8936220413593006</v>
      </c>
      <c r="I147">
        <f t="shared" si="9"/>
        <v>-39.148976330874405</v>
      </c>
      <c r="K147">
        <f t="shared" si="10"/>
        <v>-4.932189175373793</v>
      </c>
      <c r="M147">
        <f t="shared" si="11"/>
        <v>-4.932189175373793</v>
      </c>
      <c r="N147" s="13">
        <f t="shared" si="12"/>
        <v>1.4874238260918174E-3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3.5539343651079638</v>
      </c>
      <c r="H148" s="10">
        <f t="shared" si="13"/>
        <v>-4.8445015929285029</v>
      </c>
      <c r="I148">
        <f t="shared" ref="I148:I211" si="16">H148*$E$6</f>
        <v>-38.756012743428023</v>
      </c>
      <c r="K148">
        <f t="shared" ref="K148:K211" si="17">$L$9*$L$6*EXP(-$L$4*(G148/$L$10-1))+6*$L$6*EXP(-$L$4*(2/SQRT(3)*G148/$L$10-1))+12*$L$6*EXP(-$L$4*(SQRT(2)*2/SQRT(3)*G148/$L$10-1))+24*$L$6*EXP(-$L$4*(SQRT(11)/2*2/SQRT(3)*G148/$L$10-1))+8*$L$6*EXP(-$L$4*(2*G148/$L$10-1))+6*$L$6*EXP(-$L$4*(2*2/SQRT(3)*G148/$L$10-1))-SQRT($L$9*$L$7^2*EXP(-2*$L$5*(G148/$L$10-1))+6*$L$7^2*EXP(-2*$L$5*(2/SQRT(3)*G148/$L$10-1))+12*$L$7^2*EXP(-2*$L$5*(SQRT(2)*2/SQRT(3)*G148/$L$10-1))+24*$L$7^2*EXP(-2*$L$5*(SQRT(11)/2*2/SQRT(3)*G148/$L$10-1))+8*$L$7^2*EXP(-2*$L$5*(2*G148/$L$10-1))+6*$L$7^2*EXP(-2*$L$5*(2*2/SQRT(3)*G148/$L$10-1)))</f>
        <v>-4.8840221539440218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+6*$O$6*EXP(-$O$4*(2*2/SQRT(3)*G148/$L$10-1))-SQRT($L$9*$O$7^2*EXP(-2*$O$5*(G148/$L$10-1))+6*$O$7^2*EXP(-2*$O$5*(2/SQRT(3)*G148/$L$10-1))+12*$O$7^2*EXP(-2*$O$5*(SQRT(2)*2/SQRT(3)*G148/$L$10-1))+24*$O$7^2*EXP(-2*$O$5*(SQRT(11)/2*2/SQRT(3)*G148/$L$10-1))+8*$O$7^2*EXP(-2*$O$5*(2*G148/$L$10-1))+6*$O$7^2*EXP(-2*$O$5*(2*2/SQRT(3)*G148/$L$10-1)))</f>
        <v>-4.8840221539440218</v>
      </c>
      <c r="N148" s="13">
        <f t="shared" ref="N148:N211" si="19">(M148-H148)^2*O148</f>
        <v>1.5618747429813546E-3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3.5677870425570899</v>
      </c>
      <c r="H149" s="10">
        <f t="shared" ref="H149:H212" si="20">-(-$B$4)*(1+D149+$E$5*D149^3)*EXP(-D149)</f>
        <v>-4.7957316542244524</v>
      </c>
      <c r="I149">
        <f t="shared" si="16"/>
        <v>-38.365853233795619</v>
      </c>
      <c r="K149">
        <f t="shared" si="17"/>
        <v>-4.8361893777117801</v>
      </c>
      <c r="M149">
        <f t="shared" si="18"/>
        <v>-4.8361893777117801</v>
      </c>
      <c r="N149" s="13">
        <f t="shared" si="19"/>
        <v>1.6368273897770748E-3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3.5816397200062164</v>
      </c>
      <c r="H150" s="10">
        <f t="shared" si="20"/>
        <v>-4.747315208597306</v>
      </c>
      <c r="I150">
        <f t="shared" si="16"/>
        <v>-37.978521668778448</v>
      </c>
      <c r="K150">
        <f t="shared" si="17"/>
        <v>-4.7886938246141675</v>
      </c>
      <c r="M150">
        <f t="shared" si="18"/>
        <v>-4.7886938246141675</v>
      </c>
      <c r="N150" s="13">
        <f t="shared" si="19"/>
        <v>1.7121898634708617E-3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3.595492397455343</v>
      </c>
      <c r="H151" s="10">
        <f t="shared" si="20"/>
        <v>-4.6992549516532547</v>
      </c>
      <c r="I151">
        <f t="shared" si="16"/>
        <v>-37.594039613226037</v>
      </c>
      <c r="K151">
        <f t="shared" si="17"/>
        <v>-4.74153821000088</v>
      </c>
      <c r="M151">
        <f t="shared" si="18"/>
        <v>-4.74153821000088</v>
      </c>
      <c r="N151" s="13">
        <f t="shared" si="19"/>
        <v>1.7878739364920299E-3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3.6093450749044687</v>
      </c>
      <c r="H152" s="10">
        <f t="shared" si="20"/>
        <v>-4.6515533036931229</v>
      </c>
      <c r="I152">
        <f t="shared" si="16"/>
        <v>-37.212426429544983</v>
      </c>
      <c r="K152">
        <f t="shared" si="17"/>
        <v>-4.6947249975738501</v>
      </c>
      <c r="M152">
        <f t="shared" si="18"/>
        <v>-4.6947249975738501</v>
      </c>
      <c r="N152" s="13">
        <f t="shared" si="19"/>
        <v>1.8637951525312156E-3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3.6231977523535952</v>
      </c>
      <c r="H153" s="10">
        <f t="shared" si="20"/>
        <v>-4.6042124216961584</v>
      </c>
      <c r="I153">
        <f t="shared" si="16"/>
        <v>-36.833699373569267</v>
      </c>
      <c r="K153">
        <f t="shared" si="17"/>
        <v>-4.648256409917539</v>
      </c>
      <c r="M153">
        <f t="shared" si="18"/>
        <v>-4.648256409917539</v>
      </c>
      <c r="N153" s="13">
        <f t="shared" si="19"/>
        <v>1.9398728984451094E-3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3.6370504298027218</v>
      </c>
      <c r="H154" s="10">
        <f t="shared" si="20"/>
        <v>-4.5572342108642641</v>
      </c>
      <c r="I154">
        <f t="shared" si="16"/>
        <v>-36.457873686914112</v>
      </c>
      <c r="K154">
        <f t="shared" si="17"/>
        <v>-4.6021344386351961</v>
      </c>
      <c r="M154">
        <f t="shared" si="18"/>
        <v>-4.6021344386351961</v>
      </c>
      <c r="N154" s="13">
        <f t="shared" si="19"/>
        <v>2.016030453881578E-3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3.6509031072518479</v>
      </c>
      <c r="H155" s="10">
        <f t="shared" si="20"/>
        <v>-4.5106203357414021</v>
      </c>
      <c r="I155">
        <f t="shared" si="16"/>
        <v>-36.084962685931217</v>
      </c>
      <c r="K155">
        <f t="shared" si="17"/>
        <v>-4.5563608541057059</v>
      </c>
      <c r="M155">
        <f t="shared" si="18"/>
        <v>-4.5563608541057059</v>
      </c>
      <c r="N155" s="13">
        <f t="shared" si="19"/>
        <v>2.0921950202352148E-3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3.6647557847009744</v>
      </c>
      <c r="H156" s="10">
        <f t="shared" si="20"/>
        <v>-4.4643722309225069</v>
      </c>
      <c r="I156">
        <f t="shared" si="16"/>
        <v>-35.714977847380055</v>
      </c>
      <c r="K156">
        <f t="shared" si="17"/>
        <v>-4.5109372148751783</v>
      </c>
      <c r="M156">
        <f t="shared" si="18"/>
        <v>-4.5109372148751783</v>
      </c>
      <c r="N156" s="13">
        <f t="shared" si="19"/>
        <v>2.1682977305125441E-3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3.678608462150101</v>
      </c>
      <c r="H157" s="10">
        <f t="shared" si="20"/>
        <v>-4.4184911113657055</v>
      </c>
      <c r="I157">
        <f t="shared" si="16"/>
        <v>-35.347928890925644</v>
      </c>
      <c r="K157">
        <f t="shared" si="17"/>
        <v>-4.4658648766968536</v>
      </c>
      <c r="M157">
        <f t="shared" si="18"/>
        <v>-4.4658648766968536</v>
      </c>
      <c r="N157" s="13">
        <f t="shared" si="19"/>
        <v>2.2442736416506915E-3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3.6924611395992275</v>
      </c>
      <c r="H158" s="10">
        <f t="shared" si="20"/>
        <v>-4.3729779823212871</v>
      </c>
      <c r="I158">
        <f t="shared" si="16"/>
        <v>-34.983823858570297</v>
      </c>
      <c r="K158">
        <f t="shared" si="17"/>
        <v>-4.4211450012323654</v>
      </c>
      <c r="M158">
        <f t="shared" si="18"/>
        <v>-4.4211450012323654</v>
      </c>
      <c r="N158" s="13">
        <f t="shared" si="19"/>
        <v>2.3200617107801773E-3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3.7063138170483532</v>
      </c>
      <c r="H159" s="10">
        <f t="shared" si="20"/>
        <v>-4.3278336488903824</v>
      </c>
      <c r="I159">
        <f t="shared" si="16"/>
        <v>-34.622669191123059</v>
      </c>
      <c r="K159">
        <f t="shared" si="17"/>
        <v>-4.3767785644268935</v>
      </c>
      <c r="M159">
        <f t="shared" si="18"/>
        <v>-4.3767785644268935</v>
      </c>
      <c r="N159" s="13">
        <f t="shared" si="19"/>
        <v>2.3956047568762101E-3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3.7201664944974797</v>
      </c>
      <c r="H160" s="10">
        <f t="shared" si="20"/>
        <v>-4.283058725225934</v>
      </c>
      <c r="I160">
        <f t="shared" si="16"/>
        <v>-34.264469801807472</v>
      </c>
      <c r="K160">
        <f t="shared" si="17"/>
        <v>-4.3327663645703263</v>
      </c>
      <c r="M160">
        <f t="shared" si="18"/>
        <v>-4.3327663645703263</v>
      </c>
      <c r="N160" s="13">
        <f t="shared" si="19"/>
        <v>2.4708494091921739E-3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3.7340191719466058</v>
      </c>
      <c r="H161" s="10">
        <f t="shared" si="20"/>
        <v>-4.2386536433881217</v>
      </c>
      <c r="I161">
        <f t="shared" si="16"/>
        <v>-33.909229147104973</v>
      </c>
      <c r="K161">
        <f t="shared" si="17"/>
        <v>-4.2891090300560197</v>
      </c>
      <c r="M161">
        <f t="shared" si="18"/>
        <v>-4.2891090300560197</v>
      </c>
      <c r="N161" s="13">
        <f t="shared" si="19"/>
        <v>2.5457460438071053E-3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3.7478718493957324</v>
      </c>
      <c r="H162" s="10">
        <f t="shared" si="20"/>
        <v>-4.1946186618660333</v>
      </c>
      <c r="I162">
        <f t="shared" si="16"/>
        <v>-33.556949294928266</v>
      </c>
      <c r="K162">
        <f t="shared" si="17"/>
        <v>-4.2458070268482873</v>
      </c>
      <c r="M162">
        <f t="shared" si="18"/>
        <v>-4.2458070268482873</v>
      </c>
      <c r="N162" s="13">
        <f t="shared" si="19"/>
        <v>2.6202487095564461E-3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3.7617245268448589</v>
      </c>
      <c r="H163" s="10">
        <f t="shared" si="20"/>
        <v>-4.1509538737769853</v>
      </c>
      <c r="I163">
        <f t="shared" si="16"/>
        <v>-33.207630990215883</v>
      </c>
      <c r="K163">
        <f t="shared" si="17"/>
        <v>-4.2028606656694487</v>
      </c>
      <c r="M163">
        <f t="shared" si="18"/>
        <v>-4.2028606656694487</v>
      </c>
      <c r="N163" s="13">
        <f t="shared" si="19"/>
        <v>2.694315044567503E-3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3.7755772042939855</v>
      </c>
      <c r="H164" s="10">
        <f t="shared" si="20"/>
        <v>-4.1076592147545377</v>
      </c>
      <c r="I164">
        <f t="shared" si="16"/>
        <v>-32.861273718036301</v>
      </c>
      <c r="K164">
        <f t="shared" si="17"/>
        <v>-4.1602701089166993</v>
      </c>
      <c r="M164">
        <f t="shared" si="18"/>
        <v>-4.1602701089166993</v>
      </c>
      <c r="N164" s="13">
        <f t="shared" si="19"/>
        <v>2.7679061845421794E-3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3.7894298817431111</v>
      </c>
      <c r="H165" s="10">
        <f t="shared" si="20"/>
        <v>-4.0647344705359085</v>
      </c>
      <c r="I165">
        <f t="shared" si="16"/>
        <v>-32.517875764287268</v>
      </c>
      <c r="K165">
        <f t="shared" si="17"/>
        <v>-4.1180353773187806</v>
      </c>
      <c r="M165">
        <f t="shared" si="18"/>
        <v>-4.1180353773187806</v>
      </c>
      <c r="N165" s="13">
        <f t="shared" si="19"/>
        <v>2.8409866638764132E-3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3.8032825591922377</v>
      </c>
      <c r="H166" s="10">
        <f t="shared" si="20"/>
        <v>-4.0221792842591011</v>
      </c>
      <c r="I166">
        <f t="shared" si="16"/>
        <v>-32.177434274072809</v>
      </c>
      <c r="K166">
        <f t="shared" si="17"/>
        <v>-4.076156356342028</v>
      </c>
      <c r="M166">
        <f t="shared" si="18"/>
        <v>-4.076156356342028</v>
      </c>
      <c r="N166" s="13">
        <f t="shared" si="19"/>
        <v>2.9135243106454866E-3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3.8171352366413638</v>
      </c>
      <c r="H167" s="10">
        <f t="shared" si="20"/>
        <v>-3.97999316347981</v>
      </c>
      <c r="I167">
        <f t="shared" si="16"/>
        <v>-31.83994530783848</v>
      </c>
      <c r="K167">
        <f t="shared" si="17"/>
        <v>-4.0346328023549924</v>
      </c>
      <c r="M167">
        <f t="shared" si="18"/>
        <v>-4.0346328023549924</v>
      </c>
      <c r="N167" s="13">
        <f t="shared" si="19"/>
        <v>2.9854901364103456E-3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3.8309879140904903</v>
      </c>
      <c r="H168" s="10">
        <f t="shared" si="20"/>
        <v>-3.9381754869177636</v>
      </c>
      <c r="I168">
        <f t="shared" si="16"/>
        <v>-31.505403895342109</v>
      </c>
      <c r="K168">
        <f t="shared" si="17"/>
        <v>-3.9934643485605119</v>
      </c>
      <c r="M168">
        <f t="shared" si="18"/>
        <v>-3.9934643485605119</v>
      </c>
      <c r="N168" s="13">
        <f t="shared" si="19"/>
        <v>3.0568582217509604E-3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3.8448405915396169</v>
      </c>
      <c r="H169" s="10">
        <f t="shared" si="20"/>
        <v>-3.8967255109418941</v>
      </c>
      <c r="I169">
        <f t="shared" si="16"/>
        <v>-31.173804087535153</v>
      </c>
      <c r="K169">
        <f t="shared" si="17"/>
        <v>-3.9526505107037622</v>
      </c>
      <c r="M169">
        <f t="shared" si="18"/>
        <v>-3.9526505107037622</v>
      </c>
      <c r="N169" s="13">
        <f t="shared" si="19"/>
        <v>3.1276055983649408E-3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3.8586932689887434</v>
      </c>
      <c r="H170" s="10">
        <f t="shared" si="20"/>
        <v>-3.8556423758034337</v>
      </c>
      <c r="I170">
        <f t="shared" si="16"/>
        <v>-30.84513900642747</v>
      </c>
      <c r="K170">
        <f t="shared" si="17"/>
        <v>-3.9121906925644807</v>
      </c>
      <c r="M170">
        <f t="shared" si="18"/>
        <v>-3.9121906925644807</v>
      </c>
      <c r="N170" s="13">
        <f t="shared" si="19"/>
        <v>3.1977121285077081E-3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3.87254594643787</v>
      </c>
      <c r="H171" s="10">
        <f t="shared" si="20"/>
        <v>-3.8149251116256981</v>
      </c>
      <c r="I171">
        <f t="shared" si="16"/>
        <v>-30.519400893005585</v>
      </c>
      <c r="K171">
        <f t="shared" si="17"/>
        <v>-3.8720841912413082</v>
      </c>
      <c r="M171">
        <f t="shared" si="18"/>
        <v>-3.8720841912413082</v>
      </c>
      <c r="N171" s="13">
        <f t="shared" si="19"/>
        <v>3.2671603825036501E-3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3.8863986238869956</v>
      </c>
      <c r="H172" s="10">
        <f t="shared" si="20"/>
        <v>-3.7745726441590741</v>
      </c>
      <c r="I172">
        <f t="shared" si="16"/>
        <v>-30.196581153272593</v>
      </c>
      <c r="K172">
        <f t="shared" si="17"/>
        <v>-3.832330202235811</v>
      </c>
      <c r="M172">
        <f t="shared" si="18"/>
        <v>-3.832330202235811</v>
      </c>
      <c r="N172" s="13">
        <f t="shared" si="19"/>
        <v>3.3359355149876336E-3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3.9002513013361222</v>
      </c>
      <c r="H173" s="10">
        <f t="shared" si="20"/>
        <v>-3.7345838003094332</v>
      </c>
      <c r="I173">
        <f t="shared" si="16"/>
        <v>-29.876670402475465</v>
      </c>
      <c r="K173">
        <f t="shared" si="17"/>
        <v>-3.7929278243435451</v>
      </c>
      <c r="M173">
        <f t="shared" si="18"/>
        <v>-3.7929278243435451</v>
      </c>
      <c r="N173" s="13">
        <f t="shared" si="19"/>
        <v>3.4040251404930371E-3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3.9141039787852483</v>
      </c>
      <c r="H174" s="10">
        <f t="shared" si="20"/>
        <v>-3.694957313447941</v>
      </c>
      <c r="I174">
        <f t="shared" si="16"/>
        <v>-29.559658507583528</v>
      </c>
      <c r="K174">
        <f t="shared" si="17"/>
        <v>-3.7538760643592042</v>
      </c>
      <c r="M174">
        <f t="shared" si="18"/>
        <v>-3.7538760643592042</v>
      </c>
      <c r="N174" s="13">
        <f t="shared" si="19"/>
        <v>3.4714192089434779E-3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3.9279566562343748</v>
      </c>
      <c r="H175" s="10">
        <f t="shared" si="20"/>
        <v>-3.655691828509938</v>
      </c>
      <c r="I175">
        <f t="shared" si="16"/>
        <v>-29.245534628079504</v>
      </c>
      <c r="K175">
        <f t="shared" si="17"/>
        <v>-3.7151738416026299</v>
      </c>
      <c r="M175">
        <f t="shared" si="18"/>
        <v>-3.7151738416026299</v>
      </c>
      <c r="N175" s="13">
        <f t="shared" si="19"/>
        <v>3.5381098815591653E-3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3.9418093336835014</v>
      </c>
      <c r="H176" s="10">
        <f t="shared" si="20"/>
        <v>-3.6167859068903692</v>
      </c>
      <c r="I176">
        <f t="shared" si="16"/>
        <v>-28.934287255122953</v>
      </c>
      <c r="K176">
        <f t="shared" si="17"/>
        <v>-3.6768199922722449</v>
      </c>
      <c r="M176">
        <f t="shared" si="18"/>
        <v>-3.6768199922722449</v>
      </c>
      <c r="N176" s="13">
        <f t="shared" si="19"/>
        <v>3.604091407638343E-3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3.9556620111326279</v>
      </c>
      <c r="H177" s="10">
        <f t="shared" si="20"/>
        <v>-3.5782380311429476</v>
      </c>
      <c r="I177">
        <f t="shared" si="16"/>
        <v>-28.625904249143581</v>
      </c>
      <c r="K177">
        <f t="shared" si="17"/>
        <v>-3.6388132736321976</v>
      </c>
      <c r="M177">
        <f t="shared" si="18"/>
        <v>-3.6388132736321976</v>
      </c>
      <c r="N177" s="13">
        <f t="shared" si="19"/>
        <v>3.6693600026314458E-3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3.9695146885817545</v>
      </c>
      <c r="H178" s="10">
        <f t="shared" si="20"/>
        <v>-3.5400466094900267</v>
      </c>
      <c r="I178">
        <f t="shared" si="16"/>
        <v>-28.320372875920214</v>
      </c>
      <c r="K178">
        <f t="shared" si="17"/>
        <v>-3.6011523680392687</v>
      </c>
      <c r="M178">
        <f t="shared" si="18"/>
        <v>-3.6011523680392687</v>
      </c>
      <c r="N178" s="13">
        <f t="shared" si="19"/>
        <v>3.7339137278782678E-3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3.9833673660308802</v>
      </c>
      <c r="H179" s="10">
        <f t="shared" si="20"/>
        <v>-3.502209980149928</v>
      </c>
      <c r="I179">
        <f t="shared" si="16"/>
        <v>-28.017679841199424</v>
      </c>
      <c r="K179">
        <f t="shared" si="17"/>
        <v>-3.5638358868154074</v>
      </c>
      <c r="M179">
        <f t="shared" si="18"/>
        <v>-3.5638358868154074</v>
      </c>
      <c r="N179" s="13">
        <f t="shared" si="19"/>
        <v>3.7977523723423784E-3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3.9972200434800063</v>
      </c>
      <c r="H180" s="10">
        <f t="shared" si="20"/>
        <v>-3.4647264154882342</v>
      </c>
      <c r="I180">
        <f t="shared" si="16"/>
        <v>-27.717811323905874</v>
      </c>
      <c r="K180">
        <f t="shared" si="17"/>
        <v>-3.5268623739714933</v>
      </c>
      <c r="M180">
        <f t="shared" si="18"/>
        <v>-3.5268623739714933</v>
      </c>
      <c r="N180" s="13">
        <f t="shared" si="19"/>
        <v>3.8608773366332902E-3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4.0110727209291328</v>
      </c>
      <c r="H181" s="10">
        <f t="shared" si="20"/>
        <v>-3.4275941259993545</v>
      </c>
      <c r="I181">
        <f t="shared" si="16"/>
        <v>-27.420753007994836</v>
      </c>
      <c r="K181">
        <f t="shared" si="17"/>
        <v>-3.490230309787766</v>
      </c>
      <c r="M181">
        <f t="shared" si="18"/>
        <v>-3.490230309787766</v>
      </c>
      <c r="N181" s="13">
        <f t="shared" si="19"/>
        <v>3.9232915195756652E-3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4.0249253983782589</v>
      </c>
      <c r="H182" s="10">
        <f t="shared" si="20"/>
        <v>-3.3908112641244608</v>
      </c>
      <c r="I182">
        <f t="shared" si="16"/>
        <v>-27.126490112995686</v>
      </c>
      <c r="K182">
        <f t="shared" si="17"/>
        <v>-3.4539381142561365</v>
      </c>
      <c r="M182">
        <f t="shared" si="18"/>
        <v>-3.4539381142561365</v>
      </c>
      <c r="N182" s="13">
        <f t="shared" si="19"/>
        <v>3.9849992075470493E-3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4.038778075827385</v>
      </c>
      <c r="H183" s="10">
        <f t="shared" si="20"/>
        <v>-3.3543759279116876</v>
      </c>
      <c r="I183">
        <f t="shared" si="16"/>
        <v>-26.835007423293501</v>
      </c>
      <c r="K183">
        <f t="shared" si="17"/>
        <v>-3.4179841503893824</v>
      </c>
      <c r="M183">
        <f t="shared" si="18"/>
        <v>-3.4179841503893824</v>
      </c>
      <c r="N183" s="13">
        <f t="shared" si="19"/>
        <v>4.0460059667719204E-3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4.052630753276512</v>
      </c>
      <c r="H184" s="10">
        <f t="shared" si="20"/>
        <v>-3.318286164524292</v>
      </c>
      <c r="I184">
        <f t="shared" si="16"/>
        <v>-26.546289316194336</v>
      </c>
      <c r="K184">
        <f t="shared" si="17"/>
        <v>-3.3823667274021072</v>
      </c>
      <c r="M184">
        <f t="shared" si="18"/>
        <v>-3.3823667274021072</v>
      </c>
      <c r="N184" s="13">
        <f t="shared" si="19"/>
        <v>4.1063185387376225E-3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4.0664834307256381</v>
      </c>
      <c r="H185" s="10">
        <f t="shared" si="20"/>
        <v>-3.2825399736022871</v>
      </c>
      <c r="I185">
        <f t="shared" si="16"/>
        <v>-26.260319788818297</v>
      </c>
      <c r="K185">
        <f t="shared" si="17"/>
        <v>-3.3470841037681178</v>
      </c>
      <c r="M185">
        <f t="shared" si="18"/>
        <v>-3.3470841037681178</v>
      </c>
      <c r="N185" s="13">
        <f t="shared" si="19"/>
        <v>4.1659447388636989E-3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4.0803361081747642</v>
      </c>
      <c r="H186" s="10">
        <f t="shared" si="20"/>
        <v>-3.2471353104828689</v>
      </c>
      <c r="I186">
        <f t="shared" si="16"/>
        <v>-25.977082483862951</v>
      </c>
      <c r="K186">
        <f t="shared" si="17"/>
        <v>-3.3121344901586869</v>
      </c>
      <c r="M186">
        <f t="shared" si="18"/>
        <v>-3.3121344901586869</v>
      </c>
      <c r="N186" s="13">
        <f t="shared" si="19"/>
        <v>4.2248933585292761E-3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4.0941887856238912</v>
      </c>
      <c r="H187" s="10">
        <f t="shared" si="20"/>
        <v>-3.2120700892847904</v>
      </c>
      <c r="I187">
        <f t="shared" si="16"/>
        <v>-25.696560714278323</v>
      </c>
      <c r="K187">
        <f t="shared" si="17"/>
        <v>-3.277516052266074</v>
      </c>
      <c r="M187">
        <f t="shared" si="18"/>
        <v>-3.277516052266074</v>
      </c>
      <c r="N187" s="13">
        <f t="shared" si="19"/>
        <v>4.2831740705475407E-3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4.1080414630730173</v>
      </c>
      <c r="H188" s="10">
        <f t="shared" si="20"/>
        <v>-3.1773421858616633</v>
      </c>
      <c r="I188">
        <f t="shared" si="16"/>
        <v>-25.418737486893306</v>
      </c>
      <c r="K188">
        <f t="shared" si="17"/>
        <v>-3.2432269135164624</v>
      </c>
      <c r="M188">
        <f t="shared" si="18"/>
        <v>-3.2432269135164624</v>
      </c>
      <c r="N188" s="13">
        <f t="shared" si="19"/>
        <v>4.3407973381470542E-3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4.1218941405221434</v>
      </c>
      <c r="H189" s="10">
        <f t="shared" si="20"/>
        <v>-3.1429494406289797</v>
      </c>
      <c r="I189">
        <f t="shared" si="16"/>
        <v>-25.143595525031838</v>
      </c>
      <c r="K189">
        <f t="shared" si="17"/>
        <v>-3.2092651576763109</v>
      </c>
      <c r="M189">
        <f t="shared" si="18"/>
        <v>-3.2092651576763109</v>
      </c>
      <c r="N189" s="13">
        <f t="shared" si="19"/>
        <v>4.3977743275016926E-3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4.1357468179712695</v>
      </c>
      <c r="H190" s="10">
        <f t="shared" si="20"/>
        <v>-3.1088896612695205</v>
      </c>
      <c r="I190">
        <f t="shared" si="16"/>
        <v>-24.871117290156164</v>
      </c>
      <c r="K190">
        <f t="shared" si="17"/>
        <v>-3.1756288313560344</v>
      </c>
      <c r="M190">
        <f t="shared" si="18"/>
        <v>-3.1756288313560344</v>
      </c>
      <c r="N190" s="13">
        <f t="shared" si="19"/>
        <v>4.4541168238366275E-3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4.1495994954203965</v>
      </c>
      <c r="H191" s="10">
        <f t="shared" si="20"/>
        <v>-3.0751606253216304</v>
      </c>
      <c r="I191">
        <f t="shared" si="16"/>
        <v>-24.601285002573043</v>
      </c>
      <c r="K191">
        <f t="shared" si="17"/>
        <v>-3.1423159464147101</v>
      </c>
      <c r="M191">
        <f t="shared" si="18"/>
        <v>-3.1423159464147101</v>
      </c>
      <c r="N191" s="13">
        <f t="shared" si="19"/>
        <v>4.5098371511146425E-3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4.1634521728695226</v>
      </c>
      <c r="H192" s="10">
        <f t="shared" si="20"/>
        <v>-3.0417600826547058</v>
      </c>
      <c r="I192">
        <f t="shared" si="16"/>
        <v>-24.334080661237646</v>
      </c>
      <c r="K192">
        <f t="shared" si="17"/>
        <v>-3.1093244822694568</v>
      </c>
      <c r="M192">
        <f t="shared" si="18"/>
        <v>-3.1093244822694568</v>
      </c>
      <c r="N192" s="13">
        <f t="shared" si="19"/>
        <v>4.5649480953017683E-3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4.1773048503186487</v>
      </c>
      <c r="H193" s="10">
        <f t="shared" si="20"/>
        <v>-3.0086857578360826</v>
      </c>
      <c r="I193">
        <f t="shared" si="16"/>
        <v>-24.069486062688661</v>
      </c>
      <c r="K193">
        <f t="shared" si="17"/>
        <v>-3.0766523881128802</v>
      </c>
      <c r="M193">
        <f t="shared" si="18"/>
        <v>-3.0766523881128802</v>
      </c>
      <c r="N193" s="13">
        <f t="shared" si="19"/>
        <v>4.6194628311829015E-3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4.1911575277677757</v>
      </c>
      <c r="H194" s="10">
        <f t="shared" si="20"/>
        <v>-2.9759353523933774</v>
      </c>
      <c r="I194">
        <f t="shared" si="16"/>
        <v>-23.807482819147019</v>
      </c>
      <c r="K194">
        <f t="shared" si="17"/>
        <v>-3.0442975850420062</v>
      </c>
      <c r="M194">
        <f t="shared" si="18"/>
        <v>-3.0442975850420062</v>
      </c>
      <c r="N194" s="13">
        <f t="shared" si="19"/>
        <v>4.6733948527052553E-3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4.2050102052169018</v>
      </c>
      <c r="H195" s="10">
        <f t="shared" si="20"/>
        <v>-2.9435065469761996</v>
      </c>
      <c r="I195">
        <f t="shared" si="16"/>
        <v>-23.548052375809597</v>
      </c>
      <c r="K195">
        <f t="shared" si="17"/>
        <v>-3.0122579681018862</v>
      </c>
      <c r="M195">
        <f t="shared" si="18"/>
        <v>-3.0122579681018862</v>
      </c>
      <c r="N195" s="13">
        <f t="shared" si="19"/>
        <v>4.7267579068014992E-3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4.2188628826660279</v>
      </c>
      <c r="H196" s="10">
        <f t="shared" si="20"/>
        <v>-2.9113970034210079</v>
      </c>
      <c r="I196">
        <f t="shared" si="16"/>
        <v>-23.291176027368063</v>
      </c>
      <c r="K196">
        <f t="shared" si="17"/>
        <v>-2.9805314082469643</v>
      </c>
      <c r="M196">
        <f t="shared" si="18"/>
        <v>-2.9805314082469643</v>
      </c>
      <c r="N196" s="13">
        <f t="shared" si="19"/>
        <v>4.7795659306392154E-3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4.232715560115154</v>
      </c>
      <c r="H197" s="10">
        <f t="shared" si="20"/>
        <v>-2.879604366722766</v>
      </c>
      <c r="I197">
        <f t="shared" si="16"/>
        <v>-23.036834933782128</v>
      </c>
      <c r="K197">
        <f t="shared" si="17"/>
        <v>-2.9491157542232322</v>
      </c>
      <c r="M197">
        <f t="shared" si="18"/>
        <v>-2.9491157542232322</v>
      </c>
      <c r="N197" s="13">
        <f t="shared" si="19"/>
        <v>4.8318329922399771E-3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4.246568237564281</v>
      </c>
      <c r="H198" s="10">
        <f t="shared" si="20"/>
        <v>-2.8481262669169256</v>
      </c>
      <c r="I198">
        <f t="shared" si="16"/>
        <v>-22.785010135335405</v>
      </c>
      <c r="K198">
        <f t="shared" si="17"/>
        <v>-2.9180088343740476</v>
      </c>
      <c r="M198">
        <f t="shared" si="18"/>
        <v>-2.9180088343740476</v>
      </c>
      <c r="N198" s="13">
        <f t="shared" si="19"/>
        <v>4.883573234399201E-3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4.2604209150134071</v>
      </c>
      <c r="H199" s="10">
        <f t="shared" si="20"/>
        <v>-2.8169603208751282</v>
      </c>
      <c r="I199">
        <f t="shared" si="16"/>
        <v>-22.535682567001025</v>
      </c>
      <c r="K199">
        <f t="shared" si="17"/>
        <v>-2.8872084583723887</v>
      </c>
      <c r="M199">
        <f t="shared" si="18"/>
        <v>-2.8872084583723887</v>
      </c>
      <c r="N199" s="13">
        <f t="shared" si="19"/>
        <v>4.934800821834024E-3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4.2742735924625332</v>
      </c>
      <c r="H200" s="10">
        <f t="shared" si="20"/>
        <v>-2.7861041340179407</v>
      </c>
      <c r="I200">
        <f t="shared" si="16"/>
        <v>-22.288833072143525</v>
      </c>
      <c r="K200">
        <f t="shared" si="17"/>
        <v>-2.8567124188822239</v>
      </c>
      <c r="M200">
        <f t="shared" si="18"/>
        <v>-2.8567124188822239</v>
      </c>
      <c r="N200" s="13">
        <f t="shared" si="19"/>
        <v>4.985529891475775E-3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4.2881262699116602</v>
      </c>
      <c r="H201" s="10">
        <f t="shared" si="20"/>
        <v>-2.7555553019477701</v>
      </c>
      <c r="I201">
        <f t="shared" si="16"/>
        <v>-22.044442415582161</v>
      </c>
      <c r="K201">
        <f t="shared" si="17"/>
        <v>-2.8265184931515956</v>
      </c>
      <c r="M201">
        <f t="shared" si="18"/>
        <v>-2.8265184931515956</v>
      </c>
      <c r="N201" s="13">
        <f t="shared" si="19"/>
        <v>5.0357745058307035E-3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4.3019789473607863</v>
      </c>
      <c r="H202" s="10">
        <f t="shared" si="20"/>
        <v>-2.7253114120050466</v>
      </c>
      <c r="I202">
        <f t="shared" si="16"/>
        <v>-21.802491296040373</v>
      </c>
      <c r="K202">
        <f t="shared" si="17"/>
        <v>-2.7966244445399115</v>
      </c>
      <c r="M202">
        <f t="shared" si="18"/>
        <v>-2.7966244445399115</v>
      </c>
      <c r="N202" s="13">
        <f t="shared" si="19"/>
        <v>5.0855486093187114E-3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4.3158316248099124</v>
      </c>
      <c r="H203" s="10">
        <f t="shared" si="20"/>
        <v>-2.6953700447506086</v>
      </c>
      <c r="I203">
        <f t="shared" si="16"/>
        <v>-21.562960358004869</v>
      </c>
      <c r="K203">
        <f t="shared" si="17"/>
        <v>-2.7670280239818199</v>
      </c>
      <c r="M203">
        <f t="shared" si="18"/>
        <v>-2.7670280239818199</v>
      </c>
      <c r="N203" s="13">
        <f t="shared" si="19"/>
        <v>5.1348659875007112E-3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4.3296843022590386</v>
      </c>
      <c r="H204" s="10">
        <f t="shared" si="20"/>
        <v>-2.6657287753771781</v>
      </c>
      <c r="I204">
        <f t="shared" si="16"/>
        <v>-21.325830203017425</v>
      </c>
      <c r="K204">
        <f t="shared" si="17"/>
        <v>-2.7377269713900159</v>
      </c>
      <c r="M204">
        <f t="shared" si="18"/>
        <v>-2.7377269713900159</v>
      </c>
      <c r="N204" s="13">
        <f t="shared" si="19"/>
        <v>5.1837402291030048E-3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4.3435369797081647</v>
      </c>
      <c r="H205" s="10">
        <f t="shared" si="20"/>
        <v>-2.6363851750526504</v>
      </c>
      <c r="I205">
        <f t="shared" si="16"/>
        <v>-21.091081400421203</v>
      </c>
      <c r="K205">
        <f t="shared" si="17"/>
        <v>-2.7087190169991961</v>
      </c>
      <c r="M205">
        <f t="shared" si="18"/>
        <v>-2.7087190169991961</v>
      </c>
      <c r="N205" s="13">
        <f t="shared" si="19"/>
        <v>5.2321846907478677E-3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4.3573896571572917</v>
      </c>
      <c r="H206" s="10">
        <f t="shared" si="20"/>
        <v>-2.6073368121978806</v>
      </c>
      <c r="I206">
        <f t="shared" si="16"/>
        <v>-20.858694497583045</v>
      </c>
      <c r="K206">
        <f t="shared" si="17"/>
        <v>-2.6800018826533161</v>
      </c>
      <c r="M206">
        <f t="shared" si="18"/>
        <v>-2.6800018826533161</v>
      </c>
      <c r="N206" s="13">
        <f t="shared" si="19"/>
        <v>5.2802124642934E-3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4.3712423346064178</v>
      </c>
      <c r="H207" s="10">
        <f t="shared" si="20"/>
        <v>-2.5785812537015285</v>
      </c>
      <c r="I207">
        <f t="shared" si="16"/>
        <v>-20.628650029612228</v>
      </c>
      <c r="K207">
        <f t="shared" si="17"/>
        <v>-2.6515732830382368</v>
      </c>
      <c r="M207">
        <f t="shared" si="18"/>
        <v>-2.6515732830382368</v>
      </c>
      <c r="N207" s="13">
        <f t="shared" si="19"/>
        <v>5.3278363466908911E-3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4.3850950120555439</v>
      </c>
      <c r="H208" s="10">
        <f t="shared" si="20"/>
        <v>-2.5501160660744273</v>
      </c>
      <c r="I208">
        <f t="shared" si="16"/>
        <v>-20.400928528595418</v>
      </c>
      <c r="K208">
        <f t="shared" si="17"/>
        <v>-2.6234309268617362</v>
      </c>
      <c r="M208">
        <f t="shared" si="18"/>
        <v>-2.6234309268617362</v>
      </c>
      <c r="N208" s="13">
        <f t="shared" si="19"/>
        <v>5.3750688122624788E-3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4.39894768950467</v>
      </c>
      <c r="H209" s="10">
        <f t="shared" si="20"/>
        <v>-2.5219388165458909</v>
      </c>
      <c r="I209">
        <f t="shared" si="16"/>
        <v>-20.175510532367127</v>
      </c>
      <c r="K209">
        <f t="shared" si="17"/>
        <v>-2.5955725179828497</v>
      </c>
      <c r="M209">
        <f t="shared" si="18"/>
        <v>-2.5955725179828497</v>
      </c>
      <c r="N209" s="13">
        <f t="shared" si="19"/>
        <v>5.4219219873071879E-3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4.4128003669537961</v>
      </c>
      <c r="H210" s="10">
        <f t="shared" si="20"/>
        <v>-2.4940470741042393</v>
      </c>
      <c r="I210">
        <f t="shared" si="16"/>
        <v>-19.952376592833915</v>
      </c>
      <c r="K210">
        <f t="shared" si="17"/>
        <v>-2.5679957564923845</v>
      </c>
      <c r="M210">
        <f t="shared" si="18"/>
        <v>-2.5679957564923845</v>
      </c>
      <c r="N210" s="13">
        <f t="shared" si="19"/>
        <v>5.4684076269427796E-3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4.4266530444029231</v>
      </c>
      <c r="H211" s="10">
        <f t="shared" si="20"/>
        <v>-2.4664384104837835</v>
      </c>
      <c r="I211">
        <f t="shared" si="16"/>
        <v>-19.731507283870268</v>
      </c>
      <c r="K211">
        <f t="shared" si="17"/>
        <v>-2.5406983397463936</v>
      </c>
      <c r="M211">
        <f t="shared" si="18"/>
        <v>-2.5406983397463936</v>
      </c>
      <c r="N211" s="13">
        <f t="shared" si="19"/>
        <v>5.5145370940878477E-3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4.4405057218520492</v>
      </c>
      <c r="H212" s="10">
        <f t="shared" si="20"/>
        <v>-2.4391104011004026</v>
      </c>
      <c r="I212">
        <f t="shared" ref="I212:I275" si="23">H212*$E$6</f>
        <v>-19.51288320880322</v>
      </c>
      <c r="K212">
        <f t="shared" ref="K212:K275" si="24">$L$9*$L$6*EXP(-$L$4*(G212/$L$10-1))+6*$L$6*EXP(-$L$4*(2/SQRT(3)*G212/$L$10-1))+12*$L$6*EXP(-$L$4*(SQRT(2)*2/SQRT(3)*G212/$L$10-1))+24*$L$6*EXP(-$L$4*(SQRT(11)/2*2/SQRT(3)*G212/$L$10-1))+8*$L$6*EXP(-$L$4*(2*G212/$L$10-1))+6*$L$6*EXP(-$L$4*(2*2/SQRT(3)*G212/$L$10-1))-SQRT($L$9*$L$7^2*EXP(-2*$L$5*(G212/$L$10-1))+6*$L$7^2*EXP(-2*$L$5*(2/SQRT(3)*G212/$L$10-1))+12*$L$7^2*EXP(-2*$L$5*(SQRT(2)*2/SQRT(3)*G212/$L$10-1))+24*$L$7^2*EXP(-2*$L$5*(SQRT(11)/2*2/SQRT(3)*G212/$L$10-1))+8*$L$7^2*EXP(-2*$L$5*(2*G212/$L$10-1))+6*$L$7^2*EXP(-2*$L$5*(2*2/SQRT(3)*G212/$L$10-1)))</f>
        <v>-2.5136779633543562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+6*$O$6*EXP(-$O$4*(2*2/SQRT(3)*G212/$L$10-1))-SQRT($L$9*$O$7^2*EXP(-2*$O$5*(G212/$L$10-1))+6*$O$7^2*EXP(-2*$O$5*(2/SQRT(3)*G212/$L$10-1))+12*$O$7^2*EXP(-2*$O$5*(SQRT(2)*2/SQRT(3)*G212/$L$10-1))+24*$O$7^2*EXP(-2*$O$5*(SQRT(11)/2*2/SQRT(3)*G212/$L$10-1))+8*$O$7^2*EXP(-2*$O$5*(2*G212/$L$10-1))+6*$O$7^2*EXP(-2*$O$5*(2*2/SQRT(3)*G212/$L$10-1)))</f>
        <v>-2.5136779633543562</v>
      </c>
      <c r="N212" s="13">
        <f t="shared" ref="N212:N275" si="26">(M212-H212)^2*O212</f>
        <v>5.5603213404972554E-3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4.4543583993011762</v>
      </c>
      <c r="H213" s="10">
        <f t="shared" ref="H213:H276" si="27">-(-$B$4)*(1+D213+$E$5*D213^3)*EXP(-D213)</f>
        <v>-2.4120606259377988</v>
      </c>
      <c r="I213">
        <f t="shared" si="23"/>
        <v>-19.29648500750239</v>
      </c>
      <c r="K213">
        <f t="shared" si="24"/>
        <v>-2.4869323221237294</v>
      </c>
      <c r="M213">
        <f t="shared" si="25"/>
        <v>-2.4869323221237294</v>
      </c>
      <c r="N213" s="13">
        <f t="shared" si="26"/>
        <v>5.6057708897582935E-3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4.4682110767503023</v>
      </c>
      <c r="H214" s="10">
        <f t="shared" si="27"/>
        <v>-2.3852866703864049</v>
      </c>
      <c r="I214">
        <f t="shared" si="23"/>
        <v>-19.082293363091239</v>
      </c>
      <c r="K214">
        <f t="shared" si="24"/>
        <v>-2.4604591109624727</v>
      </c>
      <c r="M214">
        <f t="shared" si="25"/>
        <v>-2.4604591109624727</v>
      </c>
      <c r="N214" s="13">
        <f t="shared" si="26"/>
        <v>5.6508958221624548E-3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4.4820637541994284</v>
      </c>
      <c r="H215" s="10">
        <f t="shared" si="27"/>
        <v>-2.3587861260368794</v>
      </c>
      <c r="I215">
        <f t="shared" si="23"/>
        <v>-18.870289008295035</v>
      </c>
      <c r="K215">
        <f t="shared" si="24"/>
        <v>-2.4342560257411017</v>
      </c>
      <c r="M215">
        <f t="shared" si="25"/>
        <v>-2.4342560257411017</v>
      </c>
      <c r="N215" s="13">
        <f t="shared" si="26"/>
        <v>5.6957057613653645E-3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4.4959164316485545</v>
      </c>
      <c r="H216" s="10">
        <f t="shared" si="27"/>
        <v>-2.3325565914300461</v>
      </c>
      <c r="I216">
        <f t="shared" si="23"/>
        <v>-18.660452731440369</v>
      </c>
      <c r="K216">
        <f t="shared" si="24"/>
        <v>-2.4083207641157802</v>
      </c>
      <c r="M216">
        <f t="shared" si="25"/>
        <v>-2.4083207641157802</v>
      </c>
      <c r="N216" s="13">
        <f t="shared" si="26"/>
        <v>5.740209862753737E-3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4.5097691090976806</v>
      </c>
      <c r="H217" s="10">
        <f t="shared" si="27"/>
        <v>-2.3065956727650563</v>
      </c>
      <c r="I217">
        <f t="shared" si="23"/>
        <v>-18.45276538212045</v>
      </c>
      <c r="K217">
        <f t="shared" si="24"/>
        <v>-2.3826510263138685</v>
      </c>
      <c r="M217">
        <f t="shared" si="25"/>
        <v>-2.3826510263138685</v>
      </c>
      <c r="N217" s="13">
        <f t="shared" si="26"/>
        <v>5.7844168034348218E-3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4.5236217865468076</v>
      </c>
      <c r="H218" s="10">
        <f t="shared" si="27"/>
        <v>-2.2809009845675048</v>
      </c>
      <c r="I218">
        <f t="shared" si="23"/>
        <v>-18.247207876540038</v>
      </c>
      <c r="K218">
        <f t="shared" si="24"/>
        <v>-2.3572445158833522</v>
      </c>
      <c r="M218">
        <f t="shared" si="25"/>
        <v>-2.3572445158833522</v>
      </c>
      <c r="N218" s="13">
        <f t="shared" si="26"/>
        <v>5.8283347737737674E-3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4.5374744639959337</v>
      </c>
      <c r="H219" s="10">
        <f t="shared" si="27"/>
        <v>-2.2554701503191539</v>
      </c>
      <c r="I219">
        <f t="shared" si="23"/>
        <v>-18.043761202553231</v>
      </c>
      <c r="K219">
        <f t="shared" si="24"/>
        <v>-2.3320989404074579</v>
      </c>
      <c r="M219">
        <f t="shared" si="25"/>
        <v>-2.3320989404074579</v>
      </c>
      <c r="N219" s="13">
        <f t="shared" si="26"/>
        <v>5.8719714703973627E-3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4.5513271414450607</v>
      </c>
      <c r="H220" s="10">
        <f t="shared" si="27"/>
        <v>-2.2303008030508726</v>
      </c>
      <c r="I220">
        <f t="shared" si="23"/>
        <v>-17.842406424406981</v>
      </c>
      <c r="K220">
        <f t="shared" si="24"/>
        <v>-2.3072120121857784</v>
      </c>
      <c r="M220">
        <f t="shared" si="25"/>
        <v>-2.3072120121857784</v>
      </c>
      <c r="N220" s="13">
        <f t="shared" si="26"/>
        <v>5.9153340905932156E-3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4.5651798188941868</v>
      </c>
      <c r="H221" s="10">
        <f t="shared" si="27"/>
        <v>-2.2053905859003251</v>
      </c>
      <c r="I221">
        <f t="shared" si="23"/>
        <v>-17.643124687202601</v>
      </c>
      <c r="K221">
        <f t="shared" si="24"/>
        <v>-2.2825814488831533</v>
      </c>
      <c r="M221">
        <f t="shared" si="25"/>
        <v>-2.2825814488831533</v>
      </c>
      <c r="N221" s="13">
        <f t="shared" si="26"/>
        <v>5.9584293280337533E-3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4.5790324963433129</v>
      </c>
      <c r="H222" s="10">
        <f t="shared" si="27"/>
        <v>-2.1807371526358987</v>
      </c>
      <c r="I222">
        <f t="shared" si="23"/>
        <v>-17.44589722108719</v>
      </c>
      <c r="K222">
        <f t="shared" si="24"/>
        <v>-2.258204974147485</v>
      </c>
      <c r="M222">
        <f t="shared" si="25"/>
        <v>-2.258204974147485</v>
      </c>
      <c r="N222" s="13">
        <f t="shared" si="26"/>
        <v>6.0012633697509874E-3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4.592885173792439</v>
      </c>
      <c r="H223" s="10">
        <f t="shared" si="27"/>
        <v>-2.1563381681483045</v>
      </c>
      <c r="I223">
        <f t="shared" si="23"/>
        <v>-17.250705345186436</v>
      </c>
      <c r="K223">
        <f t="shared" si="24"/>
        <v>-2.234080318197686</v>
      </c>
      <c r="M223">
        <f t="shared" si="25"/>
        <v>-2.234080318197686</v>
      </c>
      <c r="N223" s="13">
        <f t="shared" si="26"/>
        <v>6.0438418943005575E-3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4.6067378512415651</v>
      </c>
      <c r="H224" s="10">
        <f t="shared" si="27"/>
        <v>-2.1321913089112212</v>
      </c>
      <c r="I224">
        <f t="shared" si="23"/>
        <v>-17.05753047128977</v>
      </c>
      <c r="K224">
        <f t="shared" si="24"/>
        <v>-2.2102052183828529</v>
      </c>
      <c r="M224">
        <f t="shared" si="25"/>
        <v>-2.2102052183828529</v>
      </c>
      <c r="N224" s="13">
        <f t="shared" si="26"/>
        <v>6.086170071047942E-3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4.6205905286906921</v>
      </c>
      <c r="H225" s="10">
        <f t="shared" si="27"/>
        <v>-2.1082942634123158</v>
      </c>
      <c r="I225">
        <f t="shared" si="23"/>
        <v>-16.866354107298527</v>
      </c>
      <c r="K225">
        <f t="shared" si="24"/>
        <v>-2.186577419713756</v>
      </c>
      <c r="M225">
        <f t="shared" si="25"/>
        <v>-2.186577419713756</v>
      </c>
      <c r="N225" s="13">
        <f t="shared" si="26"/>
        <v>6.1282525605157031E-3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4.6344432061398182</v>
      </c>
      <c r="H226" s="10">
        <f t="shared" si="27"/>
        <v>-2.0846447325559185</v>
      </c>
      <c r="I226">
        <f t="shared" si="23"/>
        <v>-16.677157860447348</v>
      </c>
      <c r="K226">
        <f t="shared" si="24"/>
        <v>-2.1631946753676892</v>
      </c>
      <c r="M226">
        <f t="shared" si="25"/>
        <v>-2.1631946753676892</v>
      </c>
      <c r="N226" s="13">
        <f t="shared" si="26"/>
        <v>6.1700935157324374E-3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4.6482958835889452</v>
      </c>
      <c r="H227" s="10">
        <f t="shared" si="27"/>
        <v>-2.061240430038576</v>
      </c>
      <c r="I227">
        <f t="shared" si="23"/>
        <v>-16.489923440308608</v>
      </c>
      <c r="K227">
        <f t="shared" si="24"/>
        <v>-2.1400547471676714</v>
      </c>
      <c r="M227">
        <f t="shared" si="25"/>
        <v>-2.1400547471676714</v>
      </c>
      <c r="N227" s="13">
        <f t="shared" si="26"/>
        <v>6.2116965845256155E-3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4.6621485610380713</v>
      </c>
      <c r="H228" s="10">
        <f t="shared" si="27"/>
        <v>-2.0380790826986823</v>
      </c>
      <c r="I228">
        <f t="shared" si="23"/>
        <v>-16.304632661589459</v>
      </c>
      <c r="K228">
        <f t="shared" si="24"/>
        <v>-2.117155406036995</v>
      </c>
      <c r="M228">
        <f t="shared" si="25"/>
        <v>-2.117155406036995</v>
      </c>
      <c r="N228" s="13">
        <f t="shared" si="26"/>
        <v>6.25306491270538E-3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4.6760012384871974</v>
      </c>
      <c r="H229" s="10">
        <f t="shared" si="27"/>
        <v>-2.0151584308413071</v>
      </c>
      <c r="I229">
        <f t="shared" si="23"/>
        <v>-16.121267446730457</v>
      </c>
      <c r="K229">
        <f t="shared" si="24"/>
        <v>-2.0944944324300194</v>
      </c>
      <c r="M229">
        <f t="shared" si="25"/>
        <v>-2.0944944324300194</v>
      </c>
      <c r="N229" s="13">
        <f t="shared" si="26"/>
        <v>6.2942011480841675E-3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4.6898539159363235</v>
      </c>
      <c r="H230" s="10">
        <f t="shared" si="27"/>
        <v>-1.9924762285393365</v>
      </c>
      <c r="I230">
        <f t="shared" si="23"/>
        <v>-15.939809828314692</v>
      </c>
      <c r="K230">
        <f t="shared" si="24"/>
        <v>-2.0720696167401456</v>
      </c>
      <c r="M230">
        <f t="shared" si="25"/>
        <v>-2.0720696167401456</v>
      </c>
      <c r="N230" s="13">
        <f t="shared" si="26"/>
        <v>6.3351074452846941E-3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4.7037065933854496</v>
      </c>
      <c r="H231" s="10">
        <f t="shared" si="27"/>
        <v>-1.9700302439119728</v>
      </c>
      <c r="I231">
        <f t="shared" si="23"/>
        <v>-15.760241951295782</v>
      </c>
      <c r="K231">
        <f t="shared" si="24"/>
        <v>-2.0498787596858237</v>
      </c>
      <c r="M231">
        <f t="shared" si="25"/>
        <v>-2.0498787596858237</v>
      </c>
      <c r="N231" s="13">
        <f t="shared" si="26"/>
        <v>6.3757854712869133E-3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4.7175592708345766</v>
      </c>
      <c r="H232" s="10">
        <f t="shared" si="27"/>
        <v>-1.9478182593816129</v>
      </c>
      <c r="I232">
        <f t="shared" si="23"/>
        <v>-15.582546075052903</v>
      </c>
      <c r="K232">
        <f t="shared" si="24"/>
        <v>-2.0279196726754321</v>
      </c>
      <c r="M232">
        <f t="shared" si="25"/>
        <v>-2.0279196726754321</v>
      </c>
      <c r="N232" s="13">
        <f t="shared" si="26"/>
        <v>6.4162364116672269E-3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4.7314119482837027</v>
      </c>
      <c r="H233" s="10">
        <f t="shared" si="27"/>
        <v>-1.9258380719100776</v>
      </c>
      <c r="I233">
        <f t="shared" si="23"/>
        <v>-15.406704575280621</v>
      </c>
      <c r="K233">
        <f t="shared" si="24"/>
        <v>-2.0061901781518396</v>
      </c>
      <c r="M233">
        <f t="shared" si="25"/>
        <v>-2.0061901781518396</v>
      </c>
      <c r="N233" s="13">
        <f t="shared" si="26"/>
        <v>6.4564609774874129E-3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4.7452646257328288</v>
      </c>
      <c r="H234" s="10">
        <f t="shared" si="27"/>
        <v>-1.9040874932151428</v>
      </c>
      <c r="I234">
        <f t="shared" si="23"/>
        <v>-15.232699945721142</v>
      </c>
      <c r="K234">
        <f t="shared" si="24"/>
        <v>-1.9846881099174307</v>
      </c>
      <c r="M234">
        <f t="shared" si="25"/>
        <v>-1.9846881099174307</v>
      </c>
      <c r="N234" s="13">
        <f t="shared" si="26"/>
        <v>6.4964594127891323E-3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4.7591173031819549</v>
      </c>
      <c r="H235" s="10">
        <f t="shared" si="27"/>
        <v>-1.8825643499682603</v>
      </c>
      <c r="I235">
        <f t="shared" si="23"/>
        <v>-15.060514799746082</v>
      </c>
      <c r="K235">
        <f t="shared" si="24"/>
        <v>-1.9634113134403428</v>
      </c>
      <c r="M235">
        <f t="shared" si="25"/>
        <v>-1.9634113134403428</v>
      </c>
      <c r="N235" s="13">
        <f t="shared" si="26"/>
        <v>6.5362315026562473E-3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4.772969980631081</v>
      </c>
      <c r="H236" s="10">
        <f t="shared" si="27"/>
        <v>-1.8612664839743533</v>
      </c>
      <c r="I236">
        <f t="shared" si="23"/>
        <v>-14.890131871794827</v>
      </c>
      <c r="K236">
        <f t="shared" si="24"/>
        <v>-1.9423576461426493</v>
      </c>
      <c r="M236">
        <f t="shared" si="25"/>
        <v>-1.9423576461426493</v>
      </c>
      <c r="N236" s="13">
        <f t="shared" si="26"/>
        <v>6.5757765818048684E-3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4.786822658080208</v>
      </c>
      <c r="H237" s="10">
        <f t="shared" si="27"/>
        <v>-1.8401917523345113</v>
      </c>
      <c r="I237">
        <f t="shared" si="23"/>
        <v>-14.72153401867609</v>
      </c>
      <c r="K237">
        <f t="shared" si="24"/>
        <v>-1.9215249776711756</v>
      </c>
      <c r="M237">
        <f t="shared" si="25"/>
        <v>-1.9215249776711756</v>
      </c>
      <c r="N237" s="13">
        <f t="shared" si="26"/>
        <v>6.615093543664614E-3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4.8006753355293341</v>
      </c>
      <c r="H238" s="10">
        <f t="shared" si="27"/>
        <v>-1.8193380275923949</v>
      </c>
      <c r="I238">
        <f t="shared" si="23"/>
        <v>-14.554704220739159</v>
      </c>
      <c r="K238">
        <f t="shared" si="24"/>
        <v>-1.9009111901516342</v>
      </c>
      <c r="M238">
        <f t="shared" si="25"/>
        <v>-1.9009111901516342</v>
      </c>
      <c r="N238" s="13">
        <f t="shared" si="26"/>
        <v>6.6541808499160802E-3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4.8145280129784611</v>
      </c>
      <c r="H239" s="10">
        <f t="shared" si="27"/>
        <v>-1.7987031978651122</v>
      </c>
      <c r="I239">
        <f t="shared" si="23"/>
        <v>-14.389625582920898</v>
      </c>
      <c r="K239">
        <f t="shared" si="24"/>
        <v>-1.8805141784267145</v>
      </c>
      <c r="M239">
        <f t="shared" si="25"/>
        <v>-1.8805141784267145</v>
      </c>
      <c r="N239" s="13">
        <f t="shared" si="26"/>
        <v>6.6930365404508693E-3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4.8283806904275872</v>
      </c>
      <c r="H240" s="10">
        <f t="shared" si="27"/>
        <v>-1.7782851669593258</v>
      </c>
      <c r="I240">
        <f t="shared" si="23"/>
        <v>-14.226281335674607</v>
      </c>
      <c r="K240">
        <f t="shared" si="24"/>
        <v>-1.8603318502787769</v>
      </c>
      <c r="M240">
        <f t="shared" si="25"/>
        <v>-1.8603318502787769</v>
      </c>
      <c r="N240" s="13">
        <f t="shared" si="26"/>
        <v>6.731658243722293E-3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4.8422333678767133</v>
      </c>
      <c r="H241" s="10">
        <f t="shared" si="27"/>
        <v>-1.7580818544732815</v>
      </c>
      <c r="I241">
        <f t="shared" si="23"/>
        <v>-14.064654835786252</v>
      </c>
      <c r="K241">
        <f t="shared" si="24"/>
        <v>-1.8403621266377304</v>
      </c>
      <c r="M241">
        <f t="shared" si="25"/>
        <v>-1.8403621266377304</v>
      </c>
      <c r="N241" s="13">
        <f t="shared" si="26"/>
        <v>6.7700431874557826E-3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4.8560860453258394</v>
      </c>
      <c r="H242" s="10">
        <f t="shared" si="27"/>
        <v>-1.7380911958854641</v>
      </c>
      <c r="I242">
        <f t="shared" si="23"/>
        <v>-13.904729567083713</v>
      </c>
      <c r="K242">
        <f t="shared" si="24"/>
        <v>-1.8206029417746989</v>
      </c>
      <c r="M242">
        <f t="shared" si="25"/>
        <v>-1.8206029417746989</v>
      </c>
      <c r="N242" s="13">
        <f t="shared" si="26"/>
        <v>6.8081882096896595E-3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4.8699387227749655</v>
      </c>
      <c r="H243" s="10">
        <f t="shared" si="27"/>
        <v>-1.7183111426305191</v>
      </c>
      <c r="I243">
        <f t="shared" si="23"/>
        <v>-13.746489141044153</v>
      </c>
      <c r="K243">
        <f t="shared" si="24"/>
        <v>-1.8010522434820255</v>
      </c>
      <c r="M243">
        <f t="shared" si="25"/>
        <v>-1.8010522434820255</v>
      </c>
      <c r="N243" s="13">
        <f t="shared" si="26"/>
        <v>6.8460897701191582E-3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4.8837914002240925</v>
      </c>
      <c r="H244" s="10">
        <f t="shared" si="27"/>
        <v>-1.6987396621630864</v>
      </c>
      <c r="I244">
        <f t="shared" si="23"/>
        <v>-13.589917297304691</v>
      </c>
      <c r="K244">
        <f t="shared" si="24"/>
        <v>-1.7817079932401576</v>
      </c>
      <c r="M244">
        <f t="shared" si="25"/>
        <v>-1.7817079932401576</v>
      </c>
      <c r="N244" s="13">
        <f t="shared" si="26"/>
        <v>6.8837439617145061E-3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4.8976440776732186</v>
      </c>
      <c r="H245" s="10">
        <f t="shared" si="27"/>
        <v>-1.6793747380101445</v>
      </c>
      <c r="I245">
        <f t="shared" si="23"/>
        <v>-13.434997904081156</v>
      </c>
      <c r="K245">
        <f t="shared" si="24"/>
        <v>-1.7625681663719517</v>
      </c>
      <c r="M245">
        <f t="shared" si="25"/>
        <v>-1.7625681663719517</v>
      </c>
      <c r="N245" s="13">
        <f t="shared" si="26"/>
        <v>6.9211465225911479E-3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4.9114967551223456</v>
      </c>
      <c r="H246" s="10">
        <f t="shared" si="27"/>
        <v>-1.6602143698124445</v>
      </c>
      <c r="I246">
        <f t="shared" si="23"/>
        <v>-13.281714958499556</v>
      </c>
      <c r="K246">
        <f t="shared" si="24"/>
        <v>-1.7436307521848706</v>
      </c>
      <c r="M246">
        <f t="shared" si="25"/>
        <v>-1.7436307521848706</v>
      </c>
      <c r="N246" s="13">
        <f t="shared" si="26"/>
        <v>6.9582928481028003E-3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4.9253494325714717</v>
      </c>
      <c r="H247" s="10">
        <f t="shared" si="27"/>
        <v>-1.6412565733556008</v>
      </c>
      <c r="I247">
        <f t="shared" si="23"/>
        <v>-13.130052586844807</v>
      </c>
      <c r="K247">
        <f t="shared" si="24"/>
        <v>-1.724893754101595</v>
      </c>
      <c r="M247">
        <f t="shared" si="25"/>
        <v>-1.724893754101595</v>
      </c>
      <c r="N247" s="13">
        <f t="shared" si="26"/>
        <v>6.9951780031380917E-3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4.9392021100205969</v>
      </c>
      <c r="H248" s="10">
        <f t="shared" si="27"/>
        <v>-1.6224993805913643</v>
      </c>
      <c r="I248">
        <f t="shared" si="23"/>
        <v>-12.979995044730915</v>
      </c>
      <c r="K248">
        <f t="shared" si="24"/>
        <v>-1.7063551897794951</v>
      </c>
      <c r="M248">
        <f t="shared" si="25"/>
        <v>-1.7063551897794951</v>
      </c>
      <c r="N248" s="13">
        <f t="shared" si="26"/>
        <v>7.031796734596191E-3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4.9530547874697239</v>
      </c>
      <c r="H249" s="10">
        <f t="shared" si="27"/>
        <v>-1.6039408396496011</v>
      </c>
      <c r="I249">
        <f t="shared" si="23"/>
        <v>-12.831526717196809</v>
      </c>
      <c r="K249">
        <f t="shared" si="24"/>
        <v>-1.6880130912194116</v>
      </c>
      <c r="M249">
        <f t="shared" si="25"/>
        <v>-1.6880130912194116</v>
      </c>
      <c r="N249" s="13">
        <f t="shared" si="26"/>
        <v>7.0681434840174978E-3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4.96690746491885</v>
      </c>
      <c r="H250" s="10">
        <f t="shared" si="27"/>
        <v>-1.5855790148414592</v>
      </c>
      <c r="I250">
        <f t="shared" si="23"/>
        <v>-12.684632118731674</v>
      </c>
      <c r="K250">
        <f t="shared" si="24"/>
        <v>-1.6698655048642137</v>
      </c>
      <c r="M250">
        <f t="shared" si="25"/>
        <v>-1.6698655048642137</v>
      </c>
      <c r="N250" s="13">
        <f t="shared" si="26"/>
        <v>7.1042124003558868E-3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4.980760142367977</v>
      </c>
      <c r="H251" s="10">
        <f t="shared" si="27"/>
        <v>-1.5674119866542053</v>
      </c>
      <c r="I251">
        <f t="shared" si="23"/>
        <v>-12.539295893233643</v>
      </c>
      <c r="K251">
        <f t="shared" si="24"/>
        <v>-1.6519104916875047</v>
      </c>
      <c r="M251">
        <f t="shared" si="25"/>
        <v>-1.6519104916875047</v>
      </c>
      <c r="N251" s="13">
        <f t="shared" si="26"/>
        <v>7.1399973528625182E-3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4.9946128198171031</v>
      </c>
      <c r="H252" s="10">
        <f t="shared" si="27"/>
        <v>-1.5494378517381759</v>
      </c>
      <c r="I252">
        <f t="shared" si="23"/>
        <v>-12.395502813905408</v>
      </c>
      <c r="K252">
        <f t="shared" si="24"/>
        <v>-1.6341461272729263</v>
      </c>
      <c r="M252">
        <f t="shared" si="25"/>
        <v>-1.6341461272729263</v>
      </c>
      <c r="N252" s="13">
        <f t="shared" si="26"/>
        <v>7.1754919440711858E-3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5.0084654972662284</v>
      </c>
      <c r="H253" s="10">
        <f t="shared" si="27"/>
        <v>-1.5316547228862885</v>
      </c>
      <c r="I253">
        <f t="shared" si="23"/>
        <v>-12.253237783090308</v>
      </c>
      <c r="K253">
        <f t="shared" si="24"/>
        <v>-1.6165705018844219</v>
      </c>
      <c r="M253">
        <f t="shared" si="25"/>
        <v>-1.6165705018844219</v>
      </c>
      <c r="N253" s="13">
        <f t="shared" si="26"/>
        <v>7.2106895228598346E-3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5.0223181747153562</v>
      </c>
      <c r="H254" s="10">
        <f t="shared" si="27"/>
        <v>-1.51406072900651</v>
      </c>
      <c r="I254">
        <f t="shared" si="23"/>
        <v>-12.11248583205208</v>
      </c>
      <c r="K254">
        <f t="shared" si="24"/>
        <v>-1.5991817205278438</v>
      </c>
      <c r="M254">
        <f t="shared" si="25"/>
        <v>-1.5991817205278438</v>
      </c>
      <c r="N254" s="13">
        <f t="shared" si="26"/>
        <v>7.2455831975749788E-3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5.0361708521644815</v>
      </c>
      <c r="H255" s="10">
        <f t="shared" si="27"/>
        <v>-1.4966540150877015</v>
      </c>
      <c r="I255">
        <f t="shared" si="23"/>
        <v>-11.973232120701612</v>
      </c>
      <c r="K255">
        <f t="shared" si="24"/>
        <v>-1.5819779030042882</v>
      </c>
      <c r="M255">
        <f t="shared" si="25"/>
        <v>-1.5819779030042882</v>
      </c>
      <c r="N255" s="13">
        <f t="shared" si="26"/>
        <v>7.2801658492022562E-3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5.0500235296136085</v>
      </c>
      <c r="H256" s="10">
        <f t="shared" si="27"/>
        <v>-1.4794327421592053</v>
      </c>
      <c r="I256">
        <f t="shared" si="23"/>
        <v>-11.835461937273642</v>
      </c>
      <c r="K256">
        <f t="shared" si="24"/>
        <v>-1.5649571839554552</v>
      </c>
      <c r="M256">
        <f t="shared" si="25"/>
        <v>-1.5649571839554552</v>
      </c>
      <c r="N256" s="13">
        <f t="shared" si="26"/>
        <v>7.3144301445601471E-3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5.0638762070627346</v>
      </c>
      <c r="H257" s="10">
        <f t="shared" si="27"/>
        <v>-1.4623950872445488</v>
      </c>
      <c r="I257">
        <f t="shared" si="23"/>
        <v>-11.69916069795639</v>
      </c>
      <c r="K257">
        <f t="shared" si="24"/>
        <v>-1.5481177129014381</v>
      </c>
      <c r="M257">
        <f t="shared" si="25"/>
        <v>-1.5481177129014381</v>
      </c>
      <c r="N257" s="13">
        <f t="shared" si="26"/>
        <v>7.3483685495111693E-3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5.0777288845118607</v>
      </c>
      <c r="H258" s="10">
        <f t="shared" si="27"/>
        <v>-1.4455392433096073</v>
      </c>
      <c r="I258">
        <f t="shared" si="23"/>
        <v>-11.564313946476858</v>
      </c>
      <c r="K258">
        <f t="shared" si="24"/>
        <v>-1.5314576542712091</v>
      </c>
      <c r="M258">
        <f t="shared" si="25"/>
        <v>-1.5314576542712091</v>
      </c>
      <c r="N258" s="13">
        <f t="shared" si="26"/>
        <v>7.381973342166696E-3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5.0915815619609877</v>
      </c>
      <c r="H259" s="10">
        <f t="shared" si="27"/>
        <v>-1.4288634192055687</v>
      </c>
      <c r="I259">
        <f t="shared" si="23"/>
        <v>-11.43090735364455</v>
      </c>
      <c r="K259">
        <f t="shared" si="24"/>
        <v>-1.5149751874261437</v>
      </c>
      <c r="M259">
        <f t="shared" si="25"/>
        <v>-1.5149751874261437</v>
      </c>
      <c r="N259" s="13">
        <f t="shared" si="26"/>
        <v>7.4152366260740272E-3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5.1054342394101129</v>
      </c>
      <c r="H260" s="10">
        <f t="shared" si="27"/>
        <v>-1.4123658396070113</v>
      </c>
      <c r="I260">
        <f t="shared" si="23"/>
        <v>-11.298926716856091</v>
      </c>
      <c r="K260">
        <f t="shared" si="24"/>
        <v>-1.4986685066768946</v>
      </c>
      <c r="M260">
        <f t="shared" si="25"/>
        <v>-1.4986685066768946</v>
      </c>
      <c r="N260" s="13">
        <f t="shared" si="26"/>
        <v>7.4481503433751041E-3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5.1192869168592399</v>
      </c>
      <c r="H261" s="10">
        <f t="shared" si="27"/>
        <v>-1.3960447449454083</v>
      </c>
      <c r="I261">
        <f t="shared" si="23"/>
        <v>-11.168357959563266</v>
      </c>
      <c r="K261">
        <f t="shared" si="24"/>
        <v>-1.48253582129386</v>
      </c>
      <c r="M261">
        <f t="shared" si="25"/>
        <v>-1.48253582129386</v>
      </c>
      <c r="N261" s="13">
        <f t="shared" si="26"/>
        <v>7.4807062879136939E-3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5.133139594308366</v>
      </c>
      <c r="H262" s="10">
        <f t="shared" si="27"/>
        <v>-1.3798983913383465</v>
      </c>
      <c r="I262">
        <f t="shared" si="23"/>
        <v>-11.039187130706772</v>
      </c>
      <c r="K262">
        <f t="shared" si="24"/>
        <v>-1.4665753555115912</v>
      </c>
      <c r="M262">
        <f t="shared" si="25"/>
        <v>-1.4665753555115912</v>
      </c>
      <c r="N262" s="13">
        <f t="shared" si="26"/>
        <v>7.5128961182899584E-3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5.146992271757493</v>
      </c>
      <c r="H263" s="10">
        <f t="shared" si="27"/>
        <v>-1.3639250505147416</v>
      </c>
      <c r="I263">
        <f t="shared" si="23"/>
        <v>-10.911400404117932</v>
      </c>
      <c r="K263">
        <f t="shared" si="24"/>
        <v>-1.4507853485273499</v>
      </c>
      <c r="M263">
        <f t="shared" si="25"/>
        <v>-1.4507853485273499</v>
      </c>
      <c r="N263" s="13">
        <f t="shared" si="26"/>
        <v>7.5447113708391267E-3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5.1608449492066191</v>
      </c>
      <c r="H264" s="10">
        <f t="shared" si="27"/>
        <v>-1.3481230097363153</v>
      </c>
      <c r="I264">
        <f t="shared" si="23"/>
        <v>-10.784984077890522</v>
      </c>
      <c r="K264">
        <f t="shared" si="24"/>
        <v>-1.4351640544941164</v>
      </c>
      <c r="M264">
        <f t="shared" si="25"/>
        <v>-1.4351640544941164</v>
      </c>
      <c r="N264" s="13">
        <f t="shared" si="26"/>
        <v>7.5761434725295463E-3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5.1746976266557452</v>
      </c>
      <c r="H265" s="10">
        <f t="shared" si="27"/>
        <v>-1.332490571715593</v>
      </c>
      <c r="I265">
        <f t="shared" si="23"/>
        <v>-10.659924573724744</v>
      </c>
      <c r="K265">
        <f t="shared" si="24"/>
        <v>-1.4197097425082759</v>
      </c>
      <c r="M265">
        <f t="shared" si="25"/>
        <v>-1.4197097425082759</v>
      </c>
      <c r="N265" s="13">
        <f t="shared" si="26"/>
        <v>7.607183753763176E-3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5.1885503041048722</v>
      </c>
      <c r="H266" s="10">
        <f t="shared" si="27"/>
        <v>-1.3170260545306629</v>
      </c>
      <c r="I266">
        <f t="shared" si="23"/>
        <v>-10.536208436245303</v>
      </c>
      <c r="K266">
        <f t="shared" si="24"/>
        <v>-1.4044206965922299</v>
      </c>
      <c r="M266">
        <f t="shared" si="25"/>
        <v>-1.4044206965922299</v>
      </c>
      <c r="N266" s="13">
        <f t="shared" si="26"/>
        <v>7.6378234610694155E-3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5.2024029815539974</v>
      </c>
      <c r="H267" s="10">
        <f t="shared" si="27"/>
        <v>-1.3017277915369272</v>
      </c>
      <c r="I267">
        <f t="shared" si="23"/>
        <v>-10.413822332295418</v>
      </c>
      <c r="K267">
        <f t="shared" si="24"/>
        <v>-1.3892952156721816</v>
      </c>
      <c r="M267">
        <f t="shared" si="25"/>
        <v>-1.3892952156721816</v>
      </c>
      <c r="N267" s="13">
        <f t="shared" si="26"/>
        <v>7.6680537696835393E-3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5.2162556590031244</v>
      </c>
      <c r="H268" s="10">
        <f t="shared" si="27"/>
        <v>-1.2865941312760731</v>
      </c>
      <c r="I268">
        <f t="shared" si="23"/>
        <v>-10.292753050208585</v>
      </c>
      <c r="K268">
        <f t="shared" si="24"/>
        <v>-1.3743316135512835</v>
      </c>
      <c r="M268">
        <f t="shared" si="25"/>
        <v>-1.3743316135512835</v>
      </c>
      <c r="N268" s="13">
        <f t="shared" si="26"/>
        <v>7.6978657959928566E-3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5.2301083364522505</v>
      </c>
      <c r="H269" s="10">
        <f t="shared" si="27"/>
        <v>-1.2716234373824722</v>
      </c>
      <c r="I269">
        <f t="shared" si="23"/>
        <v>-10.172987499059778</v>
      </c>
      <c r="K269">
        <f t="shared" si="24"/>
        <v>-1.3595282188784041</v>
      </c>
      <c r="M269">
        <f t="shared" si="25"/>
        <v>-1.3595282188784041</v>
      </c>
      <c r="N269" s="13">
        <f t="shared" si="26"/>
        <v>7.7272506098475403E-3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5.2439610139013766</v>
      </c>
      <c r="H270" s="10">
        <f t="shared" si="27"/>
        <v>-1.256814088487211</v>
      </c>
      <c r="I270">
        <f t="shared" si="23"/>
        <v>-10.054512707897688</v>
      </c>
      <c r="K270">
        <f t="shared" si="24"/>
        <v>-1.3448833751126885</v>
      </c>
      <c r="M270">
        <f t="shared" si="25"/>
        <v>-1.3448833751126885</v>
      </c>
      <c r="N270" s="13">
        <f t="shared" si="26"/>
        <v>7.7561992467205148E-3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5.2578136913505036</v>
      </c>
      <c r="H271" s="10">
        <f t="shared" si="27"/>
        <v>-1.2421644781199381</v>
      </c>
      <c r="I271">
        <f t="shared" si="23"/>
        <v>-9.9373158249595051</v>
      </c>
      <c r="K271">
        <f t="shared" si="24"/>
        <v>-1.3303954404841305</v>
      </c>
      <c r="M271">
        <f t="shared" si="25"/>
        <v>-1.3303954404841305</v>
      </c>
      <c r="N271" s="13">
        <f t="shared" si="26"/>
        <v>7.7847027197115301E-3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5.2716663687996297</v>
      </c>
      <c r="H272" s="10">
        <f t="shared" si="27"/>
        <v>-1.2276730146087307</v>
      </c>
      <c r="I272">
        <f t="shared" si="23"/>
        <v>-9.8213841168698455</v>
      </c>
      <c r="K272">
        <f t="shared" si="24"/>
        <v>-1.316062787950353</v>
      </c>
      <c r="M272">
        <f t="shared" si="25"/>
        <v>-1.316062787950353</v>
      </c>
      <c r="N272" s="13">
        <f t="shared" si="26"/>
        <v>7.8127520313833725E-3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5.2855190462487567</v>
      </c>
      <c r="H273" s="10">
        <f t="shared" si="27"/>
        <v>-1.2133381209781284</v>
      </c>
      <c r="I273">
        <f t="shared" si="23"/>
        <v>-9.7067049678250275</v>
      </c>
      <c r="K273">
        <f t="shared" si="24"/>
        <v>-1.3018838051497517</v>
      </c>
      <c r="M273">
        <f t="shared" si="25"/>
        <v>-1.3018838051497517</v>
      </c>
      <c r="N273" s="13">
        <f t="shared" si="26"/>
        <v>7.8403381854208476E-3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5.2993717236978819</v>
      </c>
      <c r="H274" s="10">
        <f t="shared" si="27"/>
        <v>-1.1991582348455221</v>
      </c>
      <c r="I274">
        <f t="shared" si="23"/>
        <v>-9.5932658787641767</v>
      </c>
      <c r="K274">
        <f t="shared" si="24"/>
        <v>-1.2878568943512316</v>
      </c>
      <c r="M274">
        <f t="shared" si="25"/>
        <v>-1.2878568943512316</v>
      </c>
      <c r="N274" s="13">
        <f t="shared" si="26"/>
        <v>7.8674521981097981E-3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5.3132244011470089</v>
      </c>
      <c r="H275" s="10">
        <f t="shared" si="27"/>
        <v>-1.1851318083160467</v>
      </c>
      <c r="I275">
        <f t="shared" si="23"/>
        <v>-9.4810544665283736</v>
      </c>
      <c r="K275">
        <f t="shared" si="24"/>
        <v>-1.2739804724006494</v>
      </c>
      <c r="M275">
        <f t="shared" si="25"/>
        <v>-1.2739804724006494</v>
      </c>
      <c r="N275" s="13">
        <f t="shared" si="26"/>
        <v>7.8940851096185663E-3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5.327077078596135</v>
      </c>
      <c r="H276" s="10">
        <f t="shared" si="27"/>
        <v>-1.1712573078761324</v>
      </c>
      <c r="I276">
        <f t="shared" ref="I276:I339" si="30">H276*$E$6</f>
        <v>-9.3700584630090589</v>
      </c>
      <c r="K276">
        <f t="shared" ref="K276:K339" si="31">$L$9*$L$6*EXP(-$L$4*(G276/$L$10-1))+6*$L$6*EXP(-$L$4*(2/SQRT(3)*G276/$L$10-1))+12*$L$6*EXP(-$L$4*(SQRT(2)*2/SQRT(3)*G276/$L$10-1))+24*$L$6*EXP(-$L$4*(SQRT(11)/2*2/SQRT(3)*G276/$L$10-1))+8*$L$6*EXP(-$L$4*(2*G276/$L$10-1))+6*$L$6*EXP(-$L$4*(2*2/SQRT(3)*G276/$L$10-1))-SQRT($L$9*$L$7^2*EXP(-2*$L$5*(G276/$L$10-1))+6*$L$7^2*EXP(-2*$L$5*(2/SQRT(3)*G276/$L$10-1))+12*$L$7^2*EXP(-2*$L$5*(SQRT(2)*2/SQRT(3)*G276/$L$10-1))+24*$L$7^2*EXP(-2*$L$5*(SQRT(11)/2*2/SQRT(3)*G276/$L$10-1))+8*$L$7^2*EXP(-2*$L$5*(2*G276/$L$10-1))+6*$L$7^2*EXP(-2*$L$5*(2*2/SQRT(3)*G276/$L$10-1)))</f>
        <v>-1.2602529706641852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+6*$O$6*EXP(-$O$4*(2*2/SQRT(3)*G276/$L$10-1))-SQRT($L$9*$O$7^2*EXP(-2*$O$5*(G276/$L$10-1))+6*$O$7^2*EXP(-2*$O$5*(2/SQRT(3)*G276/$L$10-1))+12*$O$7^2*EXP(-2*$O$5*(SQRT(2)*2/SQRT(3)*G276/$L$10-1))+24*$O$7^2*EXP(-2*$O$5*(SQRT(11)/2*2/SQRT(3)*G276/$L$10-1))+8*$O$7^2*EXP(-2*$O$5*(2*G276/$L$10-1))+6*$O$7^2*EXP(-2*$O$5*(2*2/SQRT(3)*G276/$L$10-1)))</f>
        <v>-1.2602529706641852</v>
      </c>
      <c r="N276" s="13">
        <f t="shared" ref="N276:N339" si="33">(M276-H276)^2*O276</f>
        <v>7.9202279950848099E-3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5.340929756045262</v>
      </c>
      <c r="H277" s="10">
        <f t="shared" ref="H277:H340" si="34">-(-$B$4)*(1+D277+$E$5*D277^3)*EXP(-D277)</f>
        <v>-1.1575332142858443</v>
      </c>
      <c r="I277">
        <f t="shared" si="30"/>
        <v>-9.2602657142867546</v>
      </c>
      <c r="K277">
        <f t="shared" si="31"/>
        <v>-1.2466728349687535</v>
      </c>
      <c r="M277">
        <f t="shared" si="32"/>
        <v>-1.2466728349687535</v>
      </c>
      <c r="N277" s="13">
        <f t="shared" si="33"/>
        <v>7.9458719754929245E-3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5.3547824334943952</v>
      </c>
      <c r="H278" s="10">
        <f t="shared" si="34"/>
        <v>-1.1439580224701678</v>
      </c>
      <c r="I278">
        <f t="shared" si="30"/>
        <v>-9.1516641797613421</v>
      </c>
      <c r="K278">
        <f t="shared" si="31"/>
        <v>-1.2332385255396314</v>
      </c>
      <c r="M278">
        <f t="shared" si="32"/>
        <v>-1.2332385255396314</v>
      </c>
      <c r="N278" s="13">
        <f t="shared" si="33"/>
        <v>7.9710082283365111E-3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5.3686351109435142</v>
      </c>
      <c r="H279" s="10">
        <f t="shared" si="34"/>
        <v>-1.1305302414093803</v>
      </c>
      <c r="I279">
        <f t="shared" si="30"/>
        <v>-9.0442419312750424</v>
      </c>
      <c r="K279">
        <f t="shared" si="31"/>
        <v>-1.2199485169354869</v>
      </c>
      <c r="M279">
        <f t="shared" si="32"/>
        <v>-1.2199485169354869</v>
      </c>
      <c r="N279" s="13">
        <f t="shared" si="33"/>
        <v>7.995627998062714E-3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5.3824877883926403</v>
      </c>
      <c r="H280" s="10">
        <f t="shared" si="34"/>
        <v>-1.1172483940285183</v>
      </c>
      <c r="I280">
        <f t="shared" si="30"/>
        <v>-8.9379871522281462</v>
      </c>
      <c r="K280">
        <f t="shared" si="31"/>
        <v>-1.2068012979808076</v>
      </c>
      <c r="M280">
        <f t="shared" si="32"/>
        <v>-1.2068012979808076</v>
      </c>
      <c r="N280" s="13">
        <f t="shared" si="33"/>
        <v>8.0197226062879556E-3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5.3963404658417664</v>
      </c>
      <c r="H281" s="10">
        <f t="shared" si="34"/>
        <v>-1.1041110170862778</v>
      </c>
      <c r="I281">
        <f t="shared" si="30"/>
        <v>-8.8328881366902223</v>
      </c>
      <c r="K281">
        <f t="shared" si="31"/>
        <v>-1.1937953716961067</v>
      </c>
      <c r="M281">
        <f t="shared" si="32"/>
        <v>-1.1937953716961067</v>
      </c>
      <c r="N281" s="13">
        <f t="shared" si="33"/>
        <v>8.0432834617815436E-3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5.4101931432908996</v>
      </c>
      <c r="H282" s="10">
        <f t="shared" si="34"/>
        <v>-1.0911166610632228</v>
      </c>
      <c r="I282">
        <f t="shared" si="30"/>
        <v>-8.7289332885057824</v>
      </c>
      <c r="K282">
        <f t="shared" si="31"/>
        <v>-1.1809292552257933</v>
      </c>
      <c r="M282">
        <f t="shared" si="32"/>
        <v>-1.1809292552257933</v>
      </c>
      <c r="N282" s="13">
        <f t="shared" si="33"/>
        <v>8.06630207021059E-3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5.4240458207400195</v>
      </c>
      <c r="H283" s="10">
        <f t="shared" si="34"/>
        <v>-1.0782638900495833</v>
      </c>
      <c r="I283">
        <f t="shared" si="30"/>
        <v>-8.6261111203966667</v>
      </c>
      <c r="K283">
        <f t="shared" si="31"/>
        <v>-1.1682014797640123</v>
      </c>
      <c r="M283">
        <f t="shared" si="32"/>
        <v>-1.1682014797640123</v>
      </c>
      <c r="N283" s="13">
        <f t="shared" si="33"/>
        <v>8.0887700436409644E-3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5.4378984981891456</v>
      </c>
      <c r="H284" s="10">
        <f t="shared" si="34"/>
        <v>-1.0655512816325723</v>
      </c>
      <c r="I284">
        <f t="shared" si="30"/>
        <v>-8.5244102530605783</v>
      </c>
      <c r="K284">
        <f t="shared" si="31"/>
        <v>-1.1556105904784131</v>
      </c>
      <c r="M284">
        <f t="shared" si="32"/>
        <v>-1.1556105904784131</v>
      </c>
      <c r="N284" s="13">
        <f t="shared" si="33"/>
        <v>8.1106791097905369E-3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5.4517511756382726</v>
      </c>
      <c r="H285" s="10">
        <f t="shared" si="34"/>
        <v>-1.0529774267835312</v>
      </c>
      <c r="I285">
        <f t="shared" si="30"/>
        <v>-8.4238194142682499</v>
      </c>
      <c r="K285">
        <f t="shared" si="31"/>
        <v>-1.1431551464321636</v>
      </c>
      <c r="M285">
        <f t="shared" si="32"/>
        <v>-1.1431551464321636</v>
      </c>
      <c r="N285" s="13">
        <f t="shared" si="33"/>
        <v>8.1320211210273441E-3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5.4656038530874049</v>
      </c>
      <c r="H286" s="10">
        <f t="shared" si="34"/>
        <v>-1.0405409297447821</v>
      </c>
      <c r="I286">
        <f t="shared" si="30"/>
        <v>-8.3243274379582566</v>
      </c>
      <c r="K286">
        <f t="shared" si="31"/>
        <v>-1.1308337205041386</v>
      </c>
      <c r="M286">
        <f t="shared" si="32"/>
        <v>-1.1308337205041386</v>
      </c>
      <c r="N286" s="13">
        <f t="shared" si="33"/>
        <v>8.1527880631129309E-3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5.4794565305365257</v>
      </c>
      <c r="H287" s="10">
        <f t="shared" si="34"/>
        <v>-1.0282404079164176</v>
      </c>
      <c r="I287">
        <f t="shared" si="30"/>
        <v>-8.2259232633313406</v>
      </c>
      <c r="K287">
        <f t="shared" si="31"/>
        <v>-1.1186448993075033</v>
      </c>
      <c r="M287">
        <f t="shared" si="32"/>
        <v>-1.1186448993075033</v>
      </c>
      <c r="N287" s="13">
        <f t="shared" si="33"/>
        <v>8.1729720636808979E-3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5.4933092079856509</v>
      </c>
      <c r="H288" s="10">
        <f t="shared" si="34"/>
        <v>-1.0160744917429718</v>
      </c>
      <c r="I288">
        <f t="shared" si="30"/>
        <v>-8.1285959339437746</v>
      </c>
      <c r="K288">
        <f t="shared" si="31"/>
        <v>-1.1065872831066987</v>
      </c>
      <c r="M288">
        <f t="shared" si="32"/>
        <v>-1.1065872831066987</v>
      </c>
      <c r="N288" s="13">
        <f t="shared" si="33"/>
        <v>8.1925654004535581E-3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5.5071618854347779</v>
      </c>
      <c r="H289" s="10">
        <f t="shared" si="34"/>
        <v>-1.0040418246002272</v>
      </c>
      <c r="I289">
        <f t="shared" si="30"/>
        <v>-8.0323345968018174</v>
      </c>
      <c r="K289">
        <f t="shared" si="31"/>
        <v>-1.0946594857330703</v>
      </c>
      <c r="M289">
        <f t="shared" si="32"/>
        <v>-1.0946594857330703</v>
      </c>
      <c r="N289" s="13">
        <f t="shared" si="33"/>
        <v>8.211560509186781E-3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5.5210145628839111</v>
      </c>
      <c r="H290" s="10">
        <f t="shared" si="34"/>
        <v>-0.99214106268204083</v>
      </c>
      <c r="I290">
        <f t="shared" si="30"/>
        <v>-7.9371285014563266</v>
      </c>
      <c r="K290">
        <f t="shared" si="31"/>
        <v>-1.0828601344990902</v>
      </c>
      <c r="M290">
        <f t="shared" si="32"/>
        <v>-1.0828601344990902</v>
      </c>
      <c r="N290" s="13">
        <f t="shared" si="33"/>
        <v>8.2299499913469683E-3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5.5348672403330301</v>
      </c>
      <c r="H291" s="10">
        <f t="shared" si="34"/>
        <v>-0.98037087488740104</v>
      </c>
      <c r="I291">
        <f t="shared" si="30"/>
        <v>-7.8429669990992084</v>
      </c>
      <c r="K291">
        <f t="shared" si="31"/>
        <v>-1.0711878701113735</v>
      </c>
      <c r="M291">
        <f t="shared" si="32"/>
        <v>-1.0711878701113735</v>
      </c>
      <c r="N291" s="13">
        <f t="shared" si="33"/>
        <v>8.2477266215110374E-3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5.5487199177821571</v>
      </c>
      <c r="H292" s="10">
        <f t="shared" si="34"/>
        <v>-0.96872994270762847</v>
      </c>
      <c r="I292">
        <f t="shared" si="30"/>
        <v>-7.7498395416610277</v>
      </c>
      <c r="K292">
        <f t="shared" si="31"/>
        <v>-1.0596413465824479</v>
      </c>
      <c r="M292">
        <f t="shared" si="32"/>
        <v>-1.0596413465824479</v>
      </c>
      <c r="N292" s="13">
        <f t="shared" si="33"/>
        <v>8.2648833544905348E-3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5.5625725952312832</v>
      </c>
      <c r="H293" s="10">
        <f t="shared" si="34"/>
        <v>-0.95721696011397417</v>
      </c>
      <c r="I293">
        <f t="shared" si="30"/>
        <v>-7.6577356809117934</v>
      </c>
      <c r="K293">
        <f t="shared" si="31"/>
        <v>-1.0482192311415712</v>
      </c>
      <c r="M293">
        <f t="shared" si="32"/>
        <v>-1.0482192311415712</v>
      </c>
      <c r="N293" s="13">
        <f t="shared" si="33"/>
        <v>8.2814133321802309E-3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5.5764252726804155</v>
      </c>
      <c r="H294" s="10">
        <f t="shared" si="34"/>
        <v>-0.94583063344547602</v>
      </c>
      <c r="I294">
        <f t="shared" si="30"/>
        <v>-7.5666450675638082</v>
      </c>
      <c r="K294">
        <f t="shared" si="31"/>
        <v>-1.0369202041444334</v>
      </c>
      <c r="M294">
        <f t="shared" si="32"/>
        <v>-1.0369202041444334</v>
      </c>
      <c r="N294" s="13">
        <f t="shared" si="33"/>
        <v>8.2973098901203586E-3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5.5902779501295354</v>
      </c>
      <c r="H295" s="10">
        <f t="shared" si="34"/>
        <v>-0.93456968129726758</v>
      </c>
      <c r="I295">
        <f t="shared" si="30"/>
        <v>-7.4765574503781407</v>
      </c>
      <c r="K295">
        <f t="shared" si="31"/>
        <v>-1.0257429589820353</v>
      </c>
      <c r="M295">
        <f t="shared" si="32"/>
        <v>-1.0257429589820353</v>
      </c>
      <c r="N295" s="13">
        <f t="shared" si="33"/>
        <v>8.3125665637837562E-3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5.6041306275786615</v>
      </c>
      <c r="H296" s="10">
        <f t="shared" si="34"/>
        <v>-0.92343283440924651</v>
      </c>
      <c r="I296">
        <f t="shared" si="30"/>
        <v>-7.387462675273972</v>
      </c>
      <c r="K296">
        <f t="shared" si="31"/>
        <v>-1.0146862019886234</v>
      </c>
      <c r="M296">
        <f t="shared" si="32"/>
        <v>-1.0146862019886234</v>
      </c>
      <c r="N296" s="13">
        <f t="shared" si="33"/>
        <v>8.327177094576867E-3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5.6179833050277876</v>
      </c>
      <c r="H297" s="10">
        <f t="shared" si="34"/>
        <v>-0.9124188355553392</v>
      </c>
      <c r="I297">
        <f t="shared" si="30"/>
        <v>-7.2993506844427136</v>
      </c>
      <c r="K297">
        <f t="shared" si="31"/>
        <v>-1.0037486523489612</v>
      </c>
      <c r="M297">
        <f t="shared" si="32"/>
        <v>-1.0037486523489612</v>
      </c>
      <c r="N297" s="13">
        <f t="shared" si="33"/>
        <v>8.3411354355565504E-3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5.6318359824769209</v>
      </c>
      <c r="H298" s="10">
        <f t="shared" si="34"/>
        <v>-0.90152643943319766</v>
      </c>
      <c r="I298">
        <f t="shared" si="30"/>
        <v>-7.2122115154655813</v>
      </c>
      <c r="K298">
        <f t="shared" si="31"/>
        <v>-0.99292904200481891</v>
      </c>
      <c r="M298">
        <f t="shared" si="32"/>
        <v>-0.99292904200481891</v>
      </c>
      <c r="N298" s="13">
        <f t="shared" si="33"/>
        <v>8.354435756865744E-3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5.6456886599260407</v>
      </c>
      <c r="H299" s="10">
        <f t="shared" si="34"/>
        <v>-0.8907544125545388</v>
      </c>
      <c r="I299">
        <f t="shared" si="30"/>
        <v>-7.1260353004363104</v>
      </c>
      <c r="K299">
        <f t="shared" si="31"/>
        <v>-0.98222611556088912</v>
      </c>
      <c r="M299">
        <f t="shared" si="32"/>
        <v>-0.98222611556088912</v>
      </c>
      <c r="N299" s="13">
        <f t="shared" si="33"/>
        <v>8.3670724508819582E-3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5.6595413373751677</v>
      </c>
      <c r="H300" s="10">
        <f t="shared" si="34"/>
        <v>-0.88010153313598827</v>
      </c>
      <c r="I300">
        <f t="shared" si="30"/>
        <v>-7.0408122650879061</v>
      </c>
      <c r="K300">
        <f t="shared" si="31"/>
        <v>-0.97163863019004559</v>
      </c>
      <c r="M300">
        <f t="shared" si="32"/>
        <v>-0.97163863019004559</v>
      </c>
      <c r="N300" s="13">
        <f t="shared" si="33"/>
        <v>8.379040137083911E-3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5.6733940148243018</v>
      </c>
      <c r="H301" s="10">
        <f t="shared" si="34"/>
        <v>-0.86956659099067202</v>
      </c>
      <c r="I301">
        <f t="shared" si="30"/>
        <v>-6.9565327279253761</v>
      </c>
      <c r="K301">
        <f t="shared" si="31"/>
        <v>-0.96116535553819371</v>
      </c>
      <c r="M301">
        <f t="shared" si="32"/>
        <v>-0.96116535553819371</v>
      </c>
      <c r="N301" s="13">
        <f t="shared" si="33"/>
        <v>8.3903336666323169E-3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5.6872466922734271</v>
      </c>
      <c r="H302" s="10">
        <f t="shared" si="34"/>
        <v>-0.85914838742041388</v>
      </c>
      <c r="I302">
        <f t="shared" si="30"/>
        <v>-6.8731870993633111</v>
      </c>
      <c r="K302">
        <f t="shared" si="31"/>
        <v>-0.95080507362861888</v>
      </c>
      <c r="M302">
        <f t="shared" si="32"/>
        <v>-0.95080507362861888</v>
      </c>
      <c r="N302" s="13">
        <f t="shared" si="33"/>
        <v>8.4009481266693557E-3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5.7010993697225532</v>
      </c>
      <c r="H303" s="10">
        <f t="shared" si="34"/>
        <v>-0.84884573510860717</v>
      </c>
      <c r="I303">
        <f t="shared" si="30"/>
        <v>-6.7907658808688574</v>
      </c>
      <c r="K303">
        <f t="shared" si="31"/>
        <v>-0.94055657876591148</v>
      </c>
      <c r="M303">
        <f t="shared" si="32"/>
        <v>-0.94055657876591148</v>
      </c>
      <c r="N303" s="13">
        <f t="shared" si="33"/>
        <v>8.4108788443345139E-3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5.714952047171673</v>
      </c>
      <c r="H304" s="10">
        <f t="shared" si="34"/>
        <v>-0.83865745801386671</v>
      </c>
      <c r="I304">
        <f t="shared" si="30"/>
        <v>-6.7092596641109337</v>
      </c>
      <c r="K304">
        <f t="shared" si="31"/>
        <v>-0.93041867743961215</v>
      </c>
      <c r="M304">
        <f t="shared" si="32"/>
        <v>-0.93041867743961215</v>
      </c>
      <c r="N304" s="13">
        <f t="shared" si="33"/>
        <v>8.4201213904998035E-3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5.7288047246208063</v>
      </c>
      <c r="H305" s="10">
        <f t="shared" si="34"/>
        <v>-0.8285823912643594</v>
      </c>
      <c r="I305">
        <f t="shared" si="30"/>
        <v>-6.6286591301148752</v>
      </c>
      <c r="K305">
        <f t="shared" si="31"/>
        <v>-0.92039018822750596</v>
      </c>
      <c r="M305">
        <f t="shared" si="32"/>
        <v>-0.92039018822750596</v>
      </c>
      <c r="N305" s="13">
        <f t="shared" si="33"/>
        <v>8.4286715832263426E-3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5.7426574020699332</v>
      </c>
      <c r="H306" s="10">
        <f t="shared" si="34"/>
        <v>-0.81861938105299259</v>
      </c>
      <c r="I306">
        <f t="shared" si="30"/>
        <v>-6.5489550484239407</v>
      </c>
      <c r="K306">
        <f t="shared" si="31"/>
        <v>-0.91046994169875362</v>
      </c>
      <c r="M306">
        <f t="shared" si="32"/>
        <v>-0.91046994169875362</v>
      </c>
      <c r="N306" s="13">
        <f t="shared" si="33"/>
        <v>8.4365254909406235E-3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5.7565100795190585</v>
      </c>
      <c r="H307" s="10">
        <f t="shared" si="34"/>
        <v>-0.80876728453328128</v>
      </c>
      <c r="I307">
        <f t="shared" si="30"/>
        <v>-6.4701382762662503</v>
      </c>
      <c r="K307">
        <f t="shared" si="31"/>
        <v>-0.90065678031673857</v>
      </c>
      <c r="M307">
        <f t="shared" si="32"/>
        <v>-0.90065678031673857</v>
      </c>
      <c r="N307" s="13">
        <f t="shared" si="33"/>
        <v>8.4436794353380147E-3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5.7703627569681784</v>
      </c>
      <c r="H308" s="10">
        <f t="shared" si="34"/>
        <v>-0.79902496971610659</v>
      </c>
      <c r="I308">
        <f t="shared" si="30"/>
        <v>-6.3921997577288527</v>
      </c>
      <c r="K308">
        <f t="shared" si="31"/>
        <v>-0.89094955834183254</v>
      </c>
      <c r="M308">
        <f t="shared" si="32"/>
        <v>-0.89094955834183254</v>
      </c>
      <c r="N308" s="13">
        <f t="shared" si="33"/>
        <v>8.4501299940089435E-3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5.7842154344173116</v>
      </c>
      <c r="H309" s="10">
        <f t="shared" si="34"/>
        <v>-0.7893913153672365</v>
      </c>
      <c r="I309">
        <f t="shared" si="30"/>
        <v>-6.315130522937892</v>
      </c>
      <c r="K309">
        <f t="shared" si="31"/>
        <v>-0.88134714173401385</v>
      </c>
      <c r="M309">
        <f t="shared" si="32"/>
        <v>-0.88134714173401385</v>
      </c>
      <c r="N309" s="13">
        <f t="shared" si="33"/>
        <v>8.4558740027969037E-3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5.7980681118664377</v>
      </c>
      <c r="H310" s="10">
        <f t="shared" si="34"/>
        <v>-0.77986521090575633</v>
      </c>
      <c r="I310">
        <f t="shared" si="30"/>
        <v>-6.2389216872460507</v>
      </c>
      <c r="K310">
        <f t="shared" si="31"/>
        <v>-0.87184840805548558</v>
      </c>
      <c r="M310">
        <f t="shared" si="32"/>
        <v>-0.87184840805548558</v>
      </c>
      <c r="N310" s="13">
        <f t="shared" si="33"/>
        <v>8.4609085578859575E-3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5.8119207893155647</v>
      </c>
      <c r="H311" s="10">
        <f t="shared" si="34"/>
        <v>-0.77044555630326061</v>
      </c>
      <c r="I311">
        <f t="shared" si="30"/>
        <v>-6.1635644504260849</v>
      </c>
      <c r="K311">
        <f t="shared" si="31"/>
        <v>-0.8624522463731823</v>
      </c>
      <c r="M311">
        <f t="shared" si="32"/>
        <v>-0.8624522463731823</v>
      </c>
      <c r="N311" s="13">
        <f t="shared" si="33"/>
        <v>8.4652310176226257E-3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5.8257734667646837</v>
      </c>
      <c r="H312" s="10">
        <f t="shared" si="34"/>
        <v>-0.76113126198397585</v>
      </c>
      <c r="I312">
        <f t="shared" si="30"/>
        <v>-6.0890500958718068</v>
      </c>
      <c r="K312">
        <f t="shared" si="31"/>
        <v>-0.85315755716136454</v>
      </c>
      <c r="M312">
        <f t="shared" si="32"/>
        <v>-0.85315755716136454</v>
      </c>
      <c r="N312" s="13">
        <f t="shared" si="33"/>
        <v>8.4688390040758739E-3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5.839626144213816</v>
      </c>
      <c r="H313" s="10">
        <f t="shared" si="34"/>
        <v>-0.75192124872570787</v>
      </c>
      <c r="I313">
        <f t="shared" si="30"/>
        <v>-6.015369989805663</v>
      </c>
      <c r="K313">
        <f t="shared" si="31"/>
        <v>-0.8439632522042072</v>
      </c>
      <c r="M313">
        <f t="shared" si="32"/>
        <v>-0.8439632522042072</v>
      </c>
      <c r="N313" s="13">
        <f t="shared" si="33"/>
        <v>8.4717304043360839E-3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5.853478821662943</v>
      </c>
      <c r="H314" s="10">
        <f t="shared" si="34"/>
        <v>-0.74281444756173332</v>
      </c>
      <c r="I314">
        <f t="shared" si="30"/>
        <v>-5.9425155804938665</v>
      </c>
      <c r="K314">
        <f t="shared" si="31"/>
        <v>-0.83486825449854996</v>
      </c>
      <c r="M314">
        <f t="shared" si="32"/>
        <v>-0.83486825449854996</v>
      </c>
      <c r="N314" s="13">
        <f t="shared" si="33"/>
        <v>8.4739033715607107E-3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5.8673314991120682</v>
      </c>
      <c r="H315" s="10">
        <f t="shared" si="34"/>
        <v>-0.73380979968349946</v>
      </c>
      <c r="I315">
        <f t="shared" si="30"/>
        <v>-5.8704783974679957</v>
      </c>
      <c r="K315">
        <f t="shared" si="31"/>
        <v>-0.82587149815666983</v>
      </c>
      <c r="M315">
        <f t="shared" si="32"/>
        <v>-0.82587149815666983</v>
      </c>
      <c r="N315" s="13">
        <f t="shared" si="33"/>
        <v>8.4753563257649375E-3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5.881184176561189</v>
      </c>
      <c r="H316" s="10">
        <f t="shared" si="34"/>
        <v>-0.72490625634428307</v>
      </c>
      <c r="I316">
        <f t="shared" si="30"/>
        <v>-5.7992500507542646</v>
      </c>
      <c r="K316">
        <f t="shared" si="31"/>
        <v>-0.8169719283092759</v>
      </c>
      <c r="M316">
        <f t="shared" si="32"/>
        <v>-0.8169719283092759</v>
      </c>
      <c r="N316" s="13">
        <f t="shared" si="33"/>
        <v>8.4760879543656648E-3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5.8950368540103213</v>
      </c>
      <c r="H317" s="10">
        <f t="shared" si="34"/>
        <v>-0.71610277876370432</v>
      </c>
      <c r="I317">
        <f t="shared" si="30"/>
        <v>-5.7288222301096345</v>
      </c>
      <c r="K317">
        <f t="shared" si="31"/>
        <v>-0.80816850100863835</v>
      </c>
      <c r="M317">
        <f t="shared" si="32"/>
        <v>-0.80816850100863835</v>
      </c>
      <c r="N317" s="13">
        <f t="shared" si="33"/>
        <v>8.4760972124813417E-3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5.9088895314594492</v>
      </c>
      <c r="H318" s="10">
        <f t="shared" si="34"/>
        <v>-0.70739833803320806</v>
      </c>
      <c r="I318">
        <f t="shared" si="30"/>
        <v>-5.6591867042656645</v>
      </c>
      <c r="K318">
        <f t="shared" si="31"/>
        <v>-0.79946018313197953</v>
      </c>
      <c r="M318">
        <f t="shared" si="32"/>
        <v>-0.79946018313197953</v>
      </c>
      <c r="N318" s="13">
        <f t="shared" si="33"/>
        <v>8.4753833229901914E-3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5.9227422089085744</v>
      </c>
      <c r="H319" s="10">
        <f t="shared" si="34"/>
        <v>-0.69879191502237259</v>
      </c>
      <c r="I319">
        <f t="shared" si="30"/>
        <v>-5.5903353201789807</v>
      </c>
      <c r="K319">
        <f t="shared" si="31"/>
        <v>-0.79084595228503307</v>
      </c>
      <c r="M319">
        <f t="shared" si="32"/>
        <v>-0.79084595228503307</v>
      </c>
      <c r="N319" s="13">
        <f t="shared" si="33"/>
        <v>8.473945776355284E-3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5.9365948863576934</v>
      </c>
      <c r="H320" s="10">
        <f t="shared" si="34"/>
        <v>-0.69028250028619387</v>
      </c>
      <c r="I320">
        <f t="shared" si="30"/>
        <v>-5.5222600022895509</v>
      </c>
      <c r="K320">
        <f t="shared" si="31"/>
        <v>-0.78232479670591404</v>
      </c>
      <c r="M320">
        <f t="shared" si="32"/>
        <v>-0.78232479670591404</v>
      </c>
      <c r="N320" s="13">
        <f t="shared" si="33"/>
        <v>8.4717843302156322E-3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5.9504475638068275</v>
      </c>
      <c r="H321" s="10">
        <f t="shared" si="34"/>
        <v>-0.68186909397323181</v>
      </c>
      <c r="I321">
        <f t="shared" si="30"/>
        <v>-5.4549527517858545</v>
      </c>
      <c r="K321">
        <f t="shared" si="31"/>
        <v>-0.77389571516923716</v>
      </c>
      <c r="M321">
        <f t="shared" si="32"/>
        <v>-0.77389571516923716</v>
      </c>
      <c r="N321" s="13">
        <f t="shared" si="33"/>
        <v>8.468899008753061E-3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5.9643002412559536</v>
      </c>
      <c r="H322" s="10">
        <f t="shared" si="34"/>
        <v>-0.67355070573473663</v>
      </c>
      <c r="I322">
        <f t="shared" si="30"/>
        <v>-5.3884056458778931</v>
      </c>
      <c r="K322">
        <f t="shared" si="31"/>
        <v>-0.76555771689060992</v>
      </c>
      <c r="M322">
        <f t="shared" si="32"/>
        <v>-0.76555771689060992</v>
      </c>
      <c r="N322" s="13">
        <f t="shared" si="33"/>
        <v>8.4652901018369905E-3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5.9781529187050806</v>
      </c>
      <c r="H323" s="10">
        <f t="shared" si="34"/>
        <v>-0.66532635463460255</v>
      </c>
      <c r="I323">
        <f t="shared" si="30"/>
        <v>-5.3226108370768204</v>
      </c>
      <c r="K323">
        <f t="shared" si="31"/>
        <v>-0.75730982143136616</v>
      </c>
      <c r="M323">
        <f t="shared" si="32"/>
        <v>-0.75730982143136616</v>
      </c>
      <c r="N323" s="13">
        <f t="shared" si="33"/>
        <v>8.4609581639513137E-3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5.9920055961541996</v>
      </c>
      <c r="H324" s="10">
        <f t="shared" si="34"/>
        <v>-0.6571950690602979</v>
      </c>
      <c r="I324">
        <f t="shared" si="30"/>
        <v>-5.2575605524823832</v>
      </c>
      <c r="K324">
        <f t="shared" si="31"/>
        <v>-0.74915105860372888</v>
      </c>
      <c r="M324">
        <f t="shared" si="32"/>
        <v>-0.74915105860372888</v>
      </c>
      <c r="N324" s="13">
        <f t="shared" si="33"/>
        <v>8.4559040129115887E-3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6.0058582736033337</v>
      </c>
      <c r="H325" s="10">
        <f t="shared" si="34"/>
        <v>-0.64915588663465706</v>
      </c>
      <c r="I325">
        <f t="shared" si="30"/>
        <v>-5.1932470930772565</v>
      </c>
      <c r="K325">
        <f t="shared" si="31"/>
        <v>-0.74108046837628816</v>
      </c>
      <c r="M325">
        <f t="shared" si="32"/>
        <v>-0.74108046837628816</v>
      </c>
      <c r="N325" s="13">
        <f t="shared" si="33"/>
        <v>8.4501287283738173E-3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6.0197109510524589</v>
      </c>
      <c r="H326" s="10">
        <f t="shared" si="34"/>
        <v>-0.64120785412864234</v>
      </c>
      <c r="I326">
        <f t="shared" si="30"/>
        <v>-5.1296628330291387</v>
      </c>
      <c r="K326">
        <f t="shared" si="31"/>
        <v>-0.73309710077994616</v>
      </c>
      <c r="M326">
        <f t="shared" si="32"/>
        <v>-0.73309710077994616</v>
      </c>
      <c r="N326" s="13">
        <f t="shared" si="33"/>
        <v>8.4436336501441511E-3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6.033563628501585</v>
      </c>
      <c r="H327" s="10">
        <f t="shared" si="34"/>
        <v>-0.63335002737492962</v>
      </c>
      <c r="I327">
        <f t="shared" si="30"/>
        <v>-5.066800218999437</v>
      </c>
      <c r="K327">
        <f t="shared" si="31"/>
        <v>-0.72520001581417914</v>
      </c>
      <c r="M327">
        <f t="shared" si="32"/>
        <v>-0.72520001581417914</v>
      </c>
      <c r="N327" s="13">
        <f t="shared" si="33"/>
        <v>8.4364203762902698E-3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6.047416305950712</v>
      </c>
      <c r="H328" s="10">
        <f t="shared" si="34"/>
        <v>-0.625581471182451</v>
      </c>
      <c r="I328">
        <f t="shared" si="30"/>
        <v>-5.004651769459608</v>
      </c>
      <c r="K328">
        <f t="shared" si="31"/>
        <v>-0.71738828335379934</v>
      </c>
      <c r="M328">
        <f t="shared" si="32"/>
        <v>-0.71738828335379934</v>
      </c>
      <c r="N328" s="13">
        <f t="shared" si="33"/>
        <v>8.4284907610652337E-3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6.0612689833998372</v>
      </c>
      <c r="H329" s="10">
        <f t="shared" si="34"/>
        <v>-0.61790125925181505</v>
      </c>
      <c r="I329">
        <f t="shared" si="30"/>
        <v>-4.9432100740145204</v>
      </c>
      <c r="K329">
        <f t="shared" si="31"/>
        <v>-0.7096609830561299</v>
      </c>
      <c r="M329">
        <f t="shared" si="32"/>
        <v>-0.7096609830561299</v>
      </c>
      <c r="N329" s="13">
        <f t="shared" si="33"/>
        <v>8.4198469126441459E-3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6.0751216608489651</v>
      </c>
      <c r="H330" s="10">
        <f t="shared" si="34"/>
        <v>-0.61030847409161437</v>
      </c>
      <c r="I330">
        <f t="shared" si="30"/>
        <v>-4.882467792732915</v>
      </c>
      <c r="K330">
        <f t="shared" si="31"/>
        <v>-0.70201720426864023</v>
      </c>
      <c r="M330">
        <f t="shared" si="32"/>
        <v>-0.70201720426864023</v>
      </c>
      <c r="N330" s="13">
        <f t="shared" si="33"/>
        <v>8.4104911906825331E-3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6.0889743382980903</v>
      </c>
      <c r="H331" s="10">
        <f t="shared" si="34"/>
        <v>-0.60280220693562558</v>
      </c>
      <c r="I331">
        <f t="shared" si="30"/>
        <v>-4.8224176554850047</v>
      </c>
      <c r="K331">
        <f t="shared" si="31"/>
        <v>-0.69445604593706756</v>
      </c>
      <c r="M331">
        <f t="shared" si="32"/>
        <v>-0.69445604593706756</v>
      </c>
      <c r="N331" s="13">
        <f t="shared" si="33"/>
        <v>8.4004262037022451E-3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6.1028270157472173</v>
      </c>
      <c r="H332" s="10">
        <f t="shared" si="34"/>
        <v>-0.59538155766088396</v>
      </c>
      <c r="I332">
        <f t="shared" si="30"/>
        <v>-4.7630524612870717</v>
      </c>
      <c r="K332">
        <f t="shared" si="31"/>
        <v>-0.68697661651400532</v>
      </c>
      <c r="M332">
        <f t="shared" si="32"/>
        <v>-0.68697661651400532</v>
      </c>
      <c r="N332" s="13">
        <f t="shared" si="33"/>
        <v>8.389654806306766E-3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6.1166796931963434</v>
      </c>
      <c r="H333" s="10">
        <f t="shared" si="34"/>
        <v>-0.5880456347066354</v>
      </c>
      <c r="I333">
        <f t="shared" si="30"/>
        <v>-4.7043650776530832</v>
      </c>
      <c r="K333">
        <f t="shared" si="31"/>
        <v>-0.67957803386801152</v>
      </c>
      <c r="M333">
        <f t="shared" si="32"/>
        <v>-0.67957803386801152</v>
      </c>
      <c r="N333" s="13">
        <f t="shared" si="33"/>
        <v>8.3781800962374874E-3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6.1305323706454686</v>
      </c>
      <c r="H334" s="10">
        <f t="shared" si="34"/>
        <v>-0.58079355499415564</v>
      </c>
      <c r="I334">
        <f t="shared" si="30"/>
        <v>-4.6463484399532451</v>
      </c>
      <c r="K334">
        <f t="shared" si="31"/>
        <v>-0.6722594251932178</v>
      </c>
      <c r="M334">
        <f t="shared" si="32"/>
        <v>-0.6722594251932178</v>
      </c>
      <c r="N334" s="13">
        <f t="shared" si="33"/>
        <v>8.3660054112716879E-3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6.1443850480945965</v>
      </c>
      <c r="H335" s="10">
        <f t="shared" si="34"/>
        <v>-0.57362444384742739</v>
      </c>
      <c r="I335">
        <f t="shared" si="30"/>
        <v>-4.5889955507794191</v>
      </c>
      <c r="K335">
        <f t="shared" si="31"/>
        <v>-0.66501992691946155</v>
      </c>
      <c r="M335">
        <f t="shared" si="32"/>
        <v>-0.66501992691946155</v>
      </c>
      <c r="N335" s="13">
        <f t="shared" si="33"/>
        <v>8.3531343259704814E-3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6.1582377255437217</v>
      </c>
      <c r="H336" s="10">
        <f t="shared" si="34"/>
        <v>-0.5665374349146759</v>
      </c>
      <c r="I336">
        <f t="shared" si="30"/>
        <v>-4.5322994793174072</v>
      </c>
      <c r="K336">
        <f t="shared" si="31"/>
        <v>-0.65785868462296193</v>
      </c>
      <c r="M336">
        <f t="shared" si="32"/>
        <v>-0.65785868462296193</v>
      </c>
      <c r="N336" s="13">
        <f t="shared" si="33"/>
        <v>8.3395706482831313E-3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6.1720904029928496</v>
      </c>
      <c r="H337" s="10">
        <f t="shared" si="34"/>
        <v>-0.55953167009074556</v>
      </c>
      <c r="I337">
        <f t="shared" si="30"/>
        <v>-4.4762533607259645</v>
      </c>
      <c r="K337">
        <f t="shared" si="31"/>
        <v>-0.65077485293752446</v>
      </c>
      <c r="M337">
        <f t="shared" si="32"/>
        <v>-0.65077485293752446</v>
      </c>
      <c r="N337" s="13">
        <f t="shared" si="33"/>
        <v>8.3253184160107276E-3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6.1859430804419748</v>
      </c>
      <c r="H338" s="10">
        <f t="shared" si="34"/>
        <v>-0.55260629944032114</v>
      </c>
      <c r="I338">
        <f t="shared" si="30"/>
        <v>-4.4208503955225691</v>
      </c>
      <c r="K338">
        <f t="shared" si="31"/>
        <v>-0.6437675954663179</v>
      </c>
      <c r="M338">
        <f t="shared" si="32"/>
        <v>-0.6437675954663179</v>
      </c>
      <c r="N338" s="13">
        <f t="shared" si="33"/>
        <v>8.3103818931394135E-3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6.1997957578911018</v>
      </c>
      <c r="H339" s="10">
        <f t="shared" si="34"/>
        <v>-0.54576048112197295</v>
      </c>
      <c r="I339">
        <f t="shared" si="30"/>
        <v>-4.3660838489757836</v>
      </c>
      <c r="K339">
        <f t="shared" si="31"/>
        <v>-0.63683608469419239</v>
      </c>
      <c r="M339">
        <f t="shared" si="32"/>
        <v>-0.63683608469419239</v>
      </c>
      <c r="N339" s="13">
        <f t="shared" si="33"/>
        <v>8.2947655660440718E-3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6.2136484353402279</v>
      </c>
      <c r="H340" s="10">
        <f t="shared" si="34"/>
        <v>-0.53899338131303243</v>
      </c>
      <c r="I340">
        <f t="shared" ref="I340:I403" si="37">H340*$E$6</f>
        <v>-4.3119470505042594</v>
      </c>
      <c r="K340">
        <f t="shared" ref="K340:K403" si="38">$L$9*$L$6*EXP(-$L$4*(G340/$L$10-1))+6*$L$6*EXP(-$L$4*(2/SQRT(3)*G340/$L$10-1))+12*$L$6*EXP(-$L$4*(SQRT(2)*2/SQRT(3)*G340/$L$10-1))+24*$L$6*EXP(-$L$4*(SQRT(11)/2*2/SQRT(3)*G340/$L$10-1))+8*$L$6*EXP(-$L$4*(2*G340/$L$10-1))+6*$L$6*EXP(-$L$4*(2*2/SQRT(3)*G340/$L$10-1))-SQRT($L$9*$L$7^2*EXP(-2*$L$5*(G340/$L$10-1))+6*$L$7^2*EXP(-2*$L$5*(2/SQRT(3)*G340/$L$10-1))+12*$L$7^2*EXP(-2*$L$5*(SQRT(2)*2/SQRT(3)*G340/$L$10-1))+24*$L$7^2*EXP(-2*$L$5*(SQRT(11)/2*2/SQRT(3)*G340/$L$10-1))+8*$L$7^2*EXP(-2*$L$5*(2*G340/$L$10-1))+6*$L$7^2*EXP(-2*$L$5*(2*2/SQRT(3)*G340/$L$10-1)))</f>
        <v>-0.62997950190058682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+6*$O$6*EXP(-$O$4*(2*2/SQRT(3)*G340/$L$10-1))-SQRT($L$9*$O$7^2*EXP(-2*$O$5*(G340/$L$10-1))+6*$O$7^2*EXP(-2*$O$5*(2/SQRT(3)*G340/$L$10-1))+12*$O$7^2*EXP(-2*$O$5*(SQRT(2)*2/SQRT(3)*G340/$L$10-1))+24*$O$7^2*EXP(-2*$O$5*(SQRT(11)/2*2/SQRT(3)*G340/$L$10-1))+8*$O$7^2*EXP(-2*$O$5*(2*G340/$L$10-1))+6*$O$7^2*EXP(-2*$O$5*(2*2/SQRT(3)*G340/$L$10-1)))</f>
        <v>-0.62997950190058682</v>
      </c>
      <c r="N340" s="13">
        <f t="shared" ref="N340:N403" si="40">(M340-H340)^2*O340</f>
        <v>8.2784741395729895E-3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6.227501112789354</v>
      </c>
      <c r="H341" s="10">
        <f t="shared" ref="H341:H404" si="41">-(-$B$4)*(1+D341+$E$5*D341^3)*EXP(-D341)</f>
        <v>-0.53230417413527498</v>
      </c>
      <c r="I341">
        <f t="shared" si="37"/>
        <v>-4.2584333930821998</v>
      </c>
      <c r="K341">
        <f t="shared" si="38"/>
        <v>-0.62319703707300189</v>
      </c>
      <c r="M341">
        <f t="shared" si="39"/>
        <v>-0.62319703707300189</v>
      </c>
      <c r="N341" s="13">
        <f t="shared" si="40"/>
        <v>8.2615125330164109E-3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6.241353790238481</v>
      </c>
      <c r="H342" s="10">
        <f t="shared" si="41"/>
        <v>-0.52569204158141503</v>
      </c>
      <c r="I342">
        <f t="shared" si="37"/>
        <v>-4.2055363326513202</v>
      </c>
      <c r="K342">
        <f t="shared" si="38"/>
        <v>-0.6164878888210612</v>
      </c>
      <c r="M342">
        <f t="shared" si="39"/>
        <v>-0.6164878888210612</v>
      </c>
      <c r="N342" s="13">
        <f t="shared" si="40"/>
        <v>8.2438858759651644E-3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6.2552064676876062</v>
      </c>
      <c r="H343" s="10">
        <f t="shared" si="41"/>
        <v>-0.51915617344239284</v>
      </c>
      <c r="I343">
        <f t="shared" si="37"/>
        <v>-4.1532493875391427</v>
      </c>
      <c r="K343">
        <f t="shared" si="38"/>
        <v>-0.60985126429116654</v>
      </c>
      <c r="M343">
        <f t="shared" si="39"/>
        <v>-0.60985126429116654</v>
      </c>
      <c r="N343" s="13">
        <f t="shared" si="40"/>
        <v>8.225599504067314E-3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6.2690591451367332</v>
      </c>
      <c r="H344" s="10">
        <f t="shared" si="41"/>
        <v>-0.51269576723545562</v>
      </c>
      <c r="I344">
        <f t="shared" si="37"/>
        <v>-4.101566137883645</v>
      </c>
      <c r="K344">
        <f t="shared" si="38"/>
        <v>-0.60328637908174354</v>
      </c>
      <c r="M344">
        <f t="shared" si="39"/>
        <v>-0.60328637908174354</v>
      </c>
      <c r="N344" s="13">
        <f t="shared" si="40"/>
        <v>8.2066589546848003E-3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6.2829118225858593</v>
      </c>
      <c r="H345" s="10">
        <f t="shared" si="41"/>
        <v>-0.50631002813301274</v>
      </c>
      <c r="I345">
        <f t="shared" si="37"/>
        <v>-4.0504802250641019</v>
      </c>
      <c r="K345">
        <f t="shared" si="38"/>
        <v>-0.5967924571590989</v>
      </c>
      <c r="M345">
        <f t="shared" si="39"/>
        <v>-0.5967924571590989</v>
      </c>
      <c r="N345" s="13">
        <f t="shared" si="40"/>
        <v>8.1870699624607204E-3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6.2967645000349863</v>
      </c>
      <c r="H346" s="10">
        <f t="shared" si="41"/>
        <v>-0.49999816889226689</v>
      </c>
      <c r="I346">
        <f t="shared" si="37"/>
        <v>-3.9999853511381351</v>
      </c>
      <c r="K346">
        <f t="shared" si="38"/>
        <v>-0.59036873077387653</v>
      </c>
      <c r="M346">
        <f t="shared" si="39"/>
        <v>-0.59036873077387653</v>
      </c>
      <c r="N346" s="13">
        <f t="shared" si="40"/>
        <v>8.1668384547978357E-3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6.3106171774841124</v>
      </c>
      <c r="H347" s="10">
        <f t="shared" si="41"/>
        <v>-0.49375940978560257</v>
      </c>
      <c r="I347">
        <f t="shared" si="37"/>
        <v>-3.9500752782848205</v>
      </c>
      <c r="K347">
        <f t="shared" si="38"/>
        <v>-0.58401444037813</v>
      </c>
      <c r="M347">
        <f t="shared" si="39"/>
        <v>-0.58401444037813</v>
      </c>
      <c r="N347" s="13">
        <f t="shared" si="40"/>
        <v>8.1459705472580624E-3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6.3244698549332377</v>
      </c>
      <c r="H348" s="10">
        <f t="shared" si="41"/>
        <v>-0.48759297853173117</v>
      </c>
      <c r="I348">
        <f t="shared" si="37"/>
        <v>-3.9007438282538494</v>
      </c>
      <c r="K348">
        <f t="shared" si="38"/>
        <v>-0.57772883454301216</v>
      </c>
      <c r="M348">
        <f t="shared" si="39"/>
        <v>-0.57772883454301216</v>
      </c>
      <c r="N348" s="13">
        <f t="shared" si="40"/>
        <v>8.1244725388863789E-3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6.3383225323823655</v>
      </c>
      <c r="H349" s="10">
        <f t="shared" si="41"/>
        <v>-0.48149811022757483</v>
      </c>
      <c r="I349">
        <f t="shared" si="37"/>
        <v>-3.8519848818205986</v>
      </c>
      <c r="K349">
        <f t="shared" si="38"/>
        <v>-0.57151116987707995</v>
      </c>
      <c r="M349">
        <f t="shared" si="39"/>
        <v>-0.57151116987707995</v>
      </c>
      <c r="N349" s="13">
        <f t="shared" si="40"/>
        <v>8.102350907465368E-3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6.3521752098314908</v>
      </c>
      <c r="H350" s="10">
        <f t="shared" si="41"/>
        <v>-0.47547404728088982</v>
      </c>
      <c r="I350">
        <f t="shared" si="37"/>
        <v>-3.8037923782471186</v>
      </c>
      <c r="K350">
        <f t="shared" si="38"/>
        <v>-0.56536071094522977</v>
      </c>
      <c r="M350">
        <f t="shared" si="39"/>
        <v>-0.56536071094522977</v>
      </c>
      <c r="N350" s="13">
        <f t="shared" si="40"/>
        <v>8.0796123047061717E-3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6.3660278872806186</v>
      </c>
      <c r="H351" s="10">
        <f t="shared" si="41"/>
        <v>-0.46952003934360886</v>
      </c>
      <c r="I351">
        <f t="shared" si="37"/>
        <v>-3.7561603147488709</v>
      </c>
      <c r="K351">
        <f t="shared" si="38"/>
        <v>-0.55927673018824753</v>
      </c>
      <c r="M351">
        <f t="shared" si="39"/>
        <v>-0.55927673018824753</v>
      </c>
      <c r="N351" s="13">
        <f t="shared" si="40"/>
        <v>8.0562635513800416E-3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6.3798805647297439</v>
      </c>
      <c r="H352" s="10">
        <f t="shared" si="41"/>
        <v>-0.46363534324590516</v>
      </c>
      <c r="I352">
        <f t="shared" si="37"/>
        <v>-3.7090827459672413</v>
      </c>
      <c r="K352">
        <f t="shared" si="38"/>
        <v>-0.55325850784300201</v>
      </c>
      <c r="M352">
        <f t="shared" si="39"/>
        <v>-0.55325850784300201</v>
      </c>
      <c r="N352" s="13">
        <f t="shared" si="40"/>
        <v>8.0323116323983146E-3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6.3937332421788708</v>
      </c>
      <c r="H353" s="10">
        <f t="shared" si="41"/>
        <v>-0.45781922293095589</v>
      </c>
      <c r="I353">
        <f t="shared" si="37"/>
        <v>-3.6625537834476471</v>
      </c>
      <c r="K353">
        <f t="shared" si="38"/>
        <v>-0.54730533186325248</v>
      </c>
      <c r="M353">
        <f t="shared" si="39"/>
        <v>-0.54730533186325248</v>
      </c>
      <c r="N353" s="13">
        <f t="shared" si="40"/>
        <v>8.0077636918428497E-3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6.407585919627997</v>
      </c>
      <c r="H354" s="10">
        <f t="shared" si="41"/>
        <v>-0.45207094939040976</v>
      </c>
      <c r="I354">
        <f t="shared" si="37"/>
        <v>-3.6165675951232781</v>
      </c>
      <c r="K354">
        <f t="shared" si="38"/>
        <v>-0.54141649784110335</v>
      </c>
      <c r="M354">
        <f t="shared" si="39"/>
        <v>-0.54141649784110335</v>
      </c>
      <c r="N354" s="13">
        <f t="shared" si="40"/>
        <v>7.9826270279552362E-3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6.4214385970771231</v>
      </c>
      <c r="H355" s="10">
        <f t="shared" si="41"/>
        <v>-0.44638980060053496</v>
      </c>
      <c r="I355">
        <f t="shared" si="37"/>
        <v>-3.5711184048042797</v>
      </c>
      <c r="K355">
        <f t="shared" si="38"/>
        <v>-0.53559130892908269</v>
      </c>
      <c r="M355">
        <f t="shared" si="39"/>
        <v>-0.53559130892908269</v>
      </c>
      <c r="N355" s="13">
        <f t="shared" si="40"/>
        <v>7.9569090880879708E-3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6.43529127452625</v>
      </c>
      <c r="H356" s="10">
        <f t="shared" si="41"/>
        <v>-0.44077506145905249</v>
      </c>
      <c r="I356">
        <f t="shared" si="37"/>
        <v>-3.5262004916724199</v>
      </c>
      <c r="K356">
        <f t="shared" si="38"/>
        <v>-0.52982907576286209</v>
      </c>
      <c r="M356">
        <f t="shared" si="39"/>
        <v>-0.52982907576286209</v>
      </c>
      <c r="N356" s="13">
        <f t="shared" si="40"/>
        <v>7.9306174636231252E-3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6.4491439519753753</v>
      </c>
      <c r="H357" s="10">
        <f t="shared" si="41"/>
        <v>-0.43522602372263175</v>
      </c>
      <c r="I357">
        <f t="shared" si="37"/>
        <v>-3.481808189781054</v>
      </c>
      <c r="K357">
        <f t="shared" si="38"/>
        <v>-0.52412911638460968</v>
      </c>
      <c r="M357">
        <f t="shared" si="39"/>
        <v>-0.52412911638460968</v>
      </c>
      <c r="N357" s="13">
        <f t="shared" si="40"/>
        <v>7.9037598848642355E-3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6.4629966294245023</v>
      </c>
      <c r="H358" s="10">
        <f t="shared" si="41"/>
        <v>-0.42974198594505114</v>
      </c>
      <c r="I358">
        <f t="shared" si="37"/>
        <v>-3.4379358875604091</v>
      </c>
      <c r="K358">
        <f t="shared" si="38"/>
        <v>-0.51849075616697793</v>
      </c>
      <c r="M358">
        <f t="shared" si="39"/>
        <v>-0.51849075616697793</v>
      </c>
      <c r="N358" s="13">
        <f t="shared" si="40"/>
        <v>7.876344215904359E-3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6.4768493068736284</v>
      </c>
      <c r="H359" s="10">
        <f t="shared" si="41"/>
        <v>-0.42432225341600804</v>
      </c>
      <c r="I359">
        <f t="shared" si="37"/>
        <v>-3.3945780273280644</v>
      </c>
      <c r="K359">
        <f t="shared" si="38"/>
        <v>-0.51291332773773579</v>
      </c>
      <c r="M359">
        <f t="shared" si="39"/>
        <v>-0.51291332773773579</v>
      </c>
      <c r="N359" s="13">
        <f t="shared" si="40"/>
        <v>7.8483784494778903E-3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6.4907019843227554</v>
      </c>
      <c r="H360" s="10">
        <f t="shared" si="41"/>
        <v>-0.41896613810056682</v>
      </c>
      <c r="I360">
        <f t="shared" si="37"/>
        <v>-3.3517291048045346</v>
      </c>
      <c r="K360">
        <f t="shared" si="38"/>
        <v>-0.50739617090502975</v>
      </c>
      <c r="M360">
        <f t="shared" si="39"/>
        <v>-0.50739617090502975</v>
      </c>
      <c r="N360" s="13">
        <f t="shared" si="40"/>
        <v>7.8198707017983898E-3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6.5045546617718815</v>
      </c>
      <c r="H361" s="10">
        <f t="shared" si="41"/>
        <v>-0.41367295857924552</v>
      </c>
      <c r="I361">
        <f t="shared" si="37"/>
        <v>-3.3093836686339642</v>
      </c>
      <c r="K361">
        <f t="shared" si="38"/>
        <v>-0.50193863258328653</v>
      </c>
      <c r="M361">
        <f t="shared" si="39"/>
        <v>-0.50193863258328653</v>
      </c>
      <c r="N361" s="13">
        <f t="shared" si="40"/>
        <v>7.79082920738764E-3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6.5184073392210067</v>
      </c>
      <c r="H362" s="10">
        <f t="shared" si="41"/>
        <v>-0.40844203998872008</v>
      </c>
      <c r="I362">
        <f t="shared" si="37"/>
        <v>-3.2675363199097607</v>
      </c>
      <c r="K362">
        <f t="shared" si="38"/>
        <v>-0.49654006671975237</v>
      </c>
      <c r="M362">
        <f t="shared" si="39"/>
        <v>-0.49654006671975237</v>
      </c>
      <c r="N362" s="13">
        <f t="shared" si="40"/>
        <v>7.7612623139016795E-3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6.5322600166701337</v>
      </c>
      <c r="H363" s="10">
        <f t="shared" si="41"/>
        <v>-0.40327271396314751</v>
      </c>
      <c r="I363">
        <f t="shared" si="37"/>
        <v>-3.2261817117051801</v>
      </c>
      <c r="K363">
        <f t="shared" si="38"/>
        <v>-0.49119983422166547</v>
      </c>
      <c r="M363">
        <f t="shared" si="39"/>
        <v>-0.49119983422166547</v>
      </c>
      <c r="N363" s="13">
        <f t="shared" si="40"/>
        <v>7.7311784769558784E-3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6.5461126941192598</v>
      </c>
      <c r="H364" s="10">
        <f t="shared" si="41"/>
        <v>-0.3981643185760913</v>
      </c>
      <c r="I364">
        <f t="shared" si="37"/>
        <v>-3.1853145486087304</v>
      </c>
      <c r="K364">
        <f t="shared" si="38"/>
        <v>-0.48591730288406815</v>
      </c>
      <c r="M364">
        <f t="shared" si="39"/>
        <v>-0.48591730288406815</v>
      </c>
      <c r="N364" s="13">
        <f t="shared" si="40"/>
        <v>7.70058625495603E-3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6.559965371568385</v>
      </c>
      <c r="H365" s="10">
        <f t="shared" si="41"/>
        <v>-0.39311619828304689</v>
      </c>
      <c r="I365">
        <f t="shared" si="37"/>
        <v>-3.1449295862643751</v>
      </c>
      <c r="K365">
        <f t="shared" si="38"/>
        <v>-0.4806918473182491</v>
      </c>
      <c r="M365">
        <f t="shared" si="39"/>
        <v>-0.4806918473182491</v>
      </c>
      <c r="N365" s="13">
        <f t="shared" si="40"/>
        <v>7.6694943039369136E-3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6.5738180490175129</v>
      </c>
      <c r="H366" s="10">
        <f t="shared" si="41"/>
        <v>-0.38812770386455209</v>
      </c>
      <c r="I366">
        <f t="shared" si="37"/>
        <v>-3.1050216309164167</v>
      </c>
      <c r="K366">
        <f t="shared" si="38"/>
        <v>-0.47552284888081942</v>
      </c>
      <c r="M366">
        <f t="shared" si="39"/>
        <v>-0.47552284888081942</v>
      </c>
      <c r="N366" s="13">
        <f t="shared" si="40"/>
        <v>7.637911372414396E-3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6.5876707264666381</v>
      </c>
      <c r="H367" s="10">
        <f t="shared" si="41"/>
        <v>-0.38319819236988084</v>
      </c>
      <c r="I367">
        <f t="shared" si="37"/>
        <v>-3.0655855389590467</v>
      </c>
      <c r="K367">
        <f t="shared" si="38"/>
        <v>-0.4704096956034251</v>
      </c>
      <c r="M367">
        <f t="shared" si="39"/>
        <v>-0.4704096956034251</v>
      </c>
      <c r="N367" s="13">
        <f t="shared" si="40"/>
        <v>7.6058462962545013E-3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6.601523403915766</v>
      </c>
      <c r="H368" s="10">
        <f t="shared" si="41"/>
        <v>-0.378327027061304</v>
      </c>
      <c r="I368">
        <f t="shared" si="37"/>
        <v>-3.026616216490432</v>
      </c>
      <c r="K368">
        <f t="shared" si="38"/>
        <v>-0.46535178212307943</v>
      </c>
      <c r="M368">
        <f t="shared" si="39"/>
        <v>-0.46535178212307943</v>
      </c>
      <c r="N368" s="13">
        <f t="shared" si="40"/>
        <v>7.5733079935620074E-3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6.6153760813648912</v>
      </c>
      <c r="H369" s="10">
        <f t="shared" si="41"/>
        <v>-0.37351357735891649</v>
      </c>
      <c r="I369">
        <f t="shared" si="37"/>
        <v>-2.9881086188713319</v>
      </c>
      <c r="K369">
        <f t="shared" si="38"/>
        <v>-0.46034850961313584</v>
      </c>
      <c r="M369">
        <f t="shared" si="39"/>
        <v>-0.46034850961313584</v>
      </c>
      <c r="N369" s="13">
        <f t="shared" si="40"/>
        <v>7.5403054595948628E-3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6.6292287588140191</v>
      </c>
      <c r="H370" s="10">
        <f t="shared" si="41"/>
        <v>-0.36875721878601608</v>
      </c>
      <c r="I370">
        <f t="shared" si="37"/>
        <v>-2.9500577502881287</v>
      </c>
      <c r="K370">
        <f t="shared" si="38"/>
        <v>-0.45539928571487559</v>
      </c>
      <c r="M370">
        <f t="shared" si="39"/>
        <v>-0.45539928571487559</v>
      </c>
      <c r="N370" s="13">
        <f t="shared" si="40"/>
        <v>7.5068477617049705E-3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6.6430814362631443</v>
      </c>
      <c r="H371" s="10">
        <f t="shared" si="41"/>
        <v>-0.36405733291503017</v>
      </c>
      <c r="I371">
        <f t="shared" si="37"/>
        <v>-2.9124586633202414</v>
      </c>
      <c r="K371">
        <f t="shared" si="38"/>
        <v>-0.45050352446973019</v>
      </c>
      <c r="M371">
        <f t="shared" si="39"/>
        <v>-0.45050352446973019</v>
      </c>
      <c r="N371" s="13">
        <f t="shared" si="40"/>
        <v>7.472944034311888E-3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6.6569341137122713</v>
      </c>
      <c r="H372" s="10">
        <f t="shared" si="41"/>
        <v>-0.35941330731397908</v>
      </c>
      <c r="I372">
        <f t="shared" si="37"/>
        <v>-2.8753064585118326</v>
      </c>
      <c r="K372">
        <f t="shared" si="38"/>
        <v>-0.44566064625211504</v>
      </c>
      <c r="M372">
        <f t="shared" si="39"/>
        <v>-0.44566064625211504</v>
      </c>
      <c r="N372" s="13">
        <f t="shared" si="40"/>
        <v>7.4386034739097042E-3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6.6707867911613974</v>
      </c>
      <c r="H373" s="10">
        <f t="shared" si="41"/>
        <v>-0.35482453549347154</v>
      </c>
      <c r="I373">
        <f t="shared" si="37"/>
        <v>-2.8385962839477723</v>
      </c>
      <c r="K373">
        <f t="shared" si="38"/>
        <v>-0.4408700777028941</v>
      </c>
      <c r="M373">
        <f t="shared" si="39"/>
        <v>-0.4408700777028941</v>
      </c>
      <c r="N373" s="13">
        <f t="shared" si="40"/>
        <v>7.4038353341135199E-3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6.6846394686105226</v>
      </c>
      <c r="H374" s="10">
        <f t="shared" si="41"/>
        <v>-0.35029041685421902</v>
      </c>
      <c r="I374">
        <f t="shared" si="37"/>
        <v>-2.8023233348337522</v>
      </c>
      <c r="K374">
        <f t="shared" si="38"/>
        <v>-0.43613125166345246</v>
      </c>
      <c r="M374">
        <f t="shared" si="39"/>
        <v>-0.43613125166345246</v>
      </c>
      <c r="N374" s="13">
        <f t="shared" si="40"/>
        <v>7.3686489207461028E-3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6.6984921460596496</v>
      </c>
      <c r="H375" s="10">
        <f t="shared" si="41"/>
        <v>-0.34581035663506865</v>
      </c>
      <c r="I375">
        <f t="shared" si="37"/>
        <v>-2.7664828530805492</v>
      </c>
      <c r="K375">
        <f t="shared" si="38"/>
        <v>-0.43144360711038726</v>
      </c>
      <c r="M375">
        <f t="shared" si="39"/>
        <v>-0.43144360711038726</v>
      </c>
      <c r="N375" s="13">
        <f t="shared" si="40"/>
        <v>7.3330535869686551E-3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6.7123448235087757</v>
      </c>
      <c r="H376" s="10">
        <f t="shared" si="41"/>
        <v>-0.34138376586153851</v>
      </c>
      <c r="I376">
        <f t="shared" si="37"/>
        <v>-2.7310701268923081</v>
      </c>
      <c r="K376">
        <f t="shared" si="38"/>
        <v>-0.42680658909081315</v>
      </c>
      <c r="M376">
        <f t="shared" si="39"/>
        <v>-0.42680658909081315</v>
      </c>
      <c r="N376" s="13">
        <f t="shared" si="40"/>
        <v>7.2970587284599021E-3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6.7261975009579027</v>
      </c>
      <c r="H377" s="10">
        <f t="shared" si="41"/>
        <v>-0.33701006129485589</v>
      </c>
      <c r="I377">
        <f t="shared" si="37"/>
        <v>-2.6960804903588471</v>
      </c>
      <c r="K377">
        <f t="shared" si="38"/>
        <v>-0.42221964865827122</v>
      </c>
      <c r="M377">
        <f t="shared" si="39"/>
        <v>-0.42221964865827122</v>
      </c>
      <c r="N377" s="13">
        <f t="shared" si="40"/>
        <v>7.2606737786435095E-3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6.7400501784070288</v>
      </c>
      <c r="H378" s="10">
        <f t="shared" si="41"/>
        <v>-0.33268866538148395</v>
      </c>
      <c r="I378">
        <f t="shared" si="37"/>
        <v>-2.6615093230518716</v>
      </c>
      <c r="K378">
        <f t="shared" si="38"/>
        <v>-0.41768224280924798</v>
      </c>
      <c r="M378">
        <f t="shared" si="39"/>
        <v>-0.41768224280924798</v>
      </c>
      <c r="N378" s="13">
        <f t="shared" si="40"/>
        <v>7.22390820396932E-3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6.753902855856154</v>
      </c>
      <c r="H379" s="10">
        <f t="shared" si="41"/>
        <v>-0.32841900620313602</v>
      </c>
      <c r="I379">
        <f t="shared" si="37"/>
        <v>-2.6273520496250882</v>
      </c>
      <c r="K379">
        <f t="shared" si="38"/>
        <v>-0.41319383442029683</v>
      </c>
      <c r="M379">
        <f t="shared" si="39"/>
        <v>-0.41319383442029683</v>
      </c>
      <c r="N379" s="13">
        <f t="shared" si="40"/>
        <v>7.1867714992491253E-3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6.7677555333052819</v>
      </c>
      <c r="H380" s="10">
        <f t="shared" si="41"/>
        <v>-0.32420051742726347</v>
      </c>
      <c r="I380">
        <f t="shared" si="37"/>
        <v>-2.5936041394181077</v>
      </c>
      <c r="K380">
        <f t="shared" si="38"/>
        <v>-0.4087538921857567</v>
      </c>
      <c r="M380">
        <f t="shared" si="39"/>
        <v>-0.4087538921857567</v>
      </c>
      <c r="N380" s="13">
        <f t="shared" si="40"/>
        <v>7.1492731830501994E-3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6.7816082107544071</v>
      </c>
      <c r="H381" s="10">
        <f t="shared" si="41"/>
        <v>-0.32003263825801775</v>
      </c>
      <c r="I381">
        <f t="shared" si="37"/>
        <v>-2.560261106064142</v>
      </c>
      <c r="K381">
        <f t="shared" si="38"/>
        <v>-0.40436189055607369</v>
      </c>
      <c r="M381">
        <f t="shared" si="39"/>
        <v>-0.40436189055607369</v>
      </c>
      <c r="N381" s="13">
        <f t="shared" si="40"/>
        <v>7.1114227931491723E-3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6.7954608882035341</v>
      </c>
      <c r="H382" s="10">
        <f t="shared" si="41"/>
        <v>-0.31591481338767158</v>
      </c>
      <c r="I382">
        <f t="shared" si="37"/>
        <v>-2.5273185071013726</v>
      </c>
      <c r="K382">
        <f t="shared" si="38"/>
        <v>-0.40001730967670662</v>
      </c>
      <c r="M382">
        <f t="shared" si="39"/>
        <v>-0.40001730967670662</v>
      </c>
      <c r="N382" s="13">
        <f t="shared" si="40"/>
        <v>7.0732298820471535E-3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6.8093135656526602</v>
      </c>
      <c r="H383" s="10">
        <f t="shared" si="41"/>
        <v>-0.31184649294849887</v>
      </c>
      <c r="I383">
        <f t="shared" si="37"/>
        <v>-2.4947719435879909</v>
      </c>
      <c r="K383">
        <f t="shared" si="38"/>
        <v>-0.39571963532763305</v>
      </c>
      <c r="M383">
        <f t="shared" si="39"/>
        <v>-0.39571963532763305</v>
      </c>
      <c r="N383" s="13">
        <f t="shared" si="40"/>
        <v>7.0347040125505137E-3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6.8231662431017854</v>
      </c>
      <c r="H384" s="10">
        <f t="shared" si="41"/>
        <v>-0.30782713246510379</v>
      </c>
      <c r="I384">
        <f t="shared" si="37"/>
        <v>-2.4626170597208303</v>
      </c>
      <c r="K384">
        <f t="shared" si="38"/>
        <v>-0.39146835886343373</v>
      </c>
      <c r="M384">
        <f t="shared" si="39"/>
        <v>-0.39146835886343373</v>
      </c>
      <c r="N384" s="13">
        <f t="shared" si="40"/>
        <v>6.9958547534166851E-3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6.8370189205509133</v>
      </c>
      <c r="H385" s="10">
        <f t="shared" si="41"/>
        <v>-0.30385619280719189</v>
      </c>
      <c r="I385">
        <f t="shared" si="37"/>
        <v>-2.4308495424575352</v>
      </c>
      <c r="K385">
        <f t="shared" si="38"/>
        <v>-0.38726297715396313</v>
      </c>
      <c r="M385">
        <f t="shared" si="39"/>
        <v>-0.38726297715396313</v>
      </c>
      <c r="N385" s="13">
        <f t="shared" si="40"/>
        <v>6.956691675068803E-3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6.8508715980000385</v>
      </c>
      <c r="H386" s="10">
        <f t="shared" si="41"/>
        <v>-0.29993314014277883</v>
      </c>
      <c r="I386">
        <f t="shared" si="37"/>
        <v>-2.3994651211422307</v>
      </c>
      <c r="K386">
        <f t="shared" si="38"/>
        <v>-0.38310299252560198</v>
      </c>
      <c r="M386">
        <f t="shared" si="39"/>
        <v>-0.38310299252560198</v>
      </c>
      <c r="N386" s="13">
        <f t="shared" si="40"/>
        <v>6.9172243453805935E-3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6.8647242754491664</v>
      </c>
      <c r="H387" s="10">
        <f t="shared" si="41"/>
        <v>-0.29605744589182742</v>
      </c>
      <c r="I387">
        <f t="shared" si="37"/>
        <v>-2.3684595671346194</v>
      </c>
      <c r="K387">
        <f t="shared" si="38"/>
        <v>-0.37898791270307941</v>
      </c>
      <c r="M387">
        <f t="shared" si="39"/>
        <v>-0.37898791270307941</v>
      </c>
      <c r="N387" s="13">
        <f t="shared" si="40"/>
        <v>6.877462325532168E-3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6.8785769528982916</v>
      </c>
      <c r="H388" s="10">
        <f t="shared" si="41"/>
        <v>-0.2922285866803106</v>
      </c>
      <c r="I388">
        <f t="shared" si="37"/>
        <v>-2.3378286934424848</v>
      </c>
      <c r="K388">
        <f t="shared" si="38"/>
        <v>-0.37491725075187465</v>
      </c>
      <c r="M388">
        <f t="shared" si="39"/>
        <v>-0.37491725075187465</v>
      </c>
      <c r="N388" s="13">
        <f t="shared" si="40"/>
        <v>6.8374151659399678E-3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6.8924296303474186</v>
      </c>
      <c r="H389" s="10">
        <f t="shared" si="41"/>
        <v>-0.28844604429468967</v>
      </c>
      <c r="I389">
        <f t="shared" si="37"/>
        <v>-2.3075683543575174</v>
      </c>
      <c r="K389">
        <f t="shared" si="38"/>
        <v>-0.37089052502117847</v>
      </c>
      <c r="M389">
        <f t="shared" si="39"/>
        <v>-0.37089052502117847</v>
      </c>
      <c r="N389" s="13">
        <f t="shared" si="40"/>
        <v>6.7970924022603832E-3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6.9062823077965447</v>
      </c>
      <c r="H390" s="10">
        <f t="shared" si="41"/>
        <v>-0.28470930563680641</v>
      </c>
      <c r="I390">
        <f t="shared" si="37"/>
        <v>-2.2776744450944513</v>
      </c>
      <c r="K390">
        <f t="shared" si="38"/>
        <v>-0.36690725908742861</v>
      </c>
      <c r="M390">
        <f t="shared" si="39"/>
        <v>-0.36690725908742861</v>
      </c>
      <c r="N390" s="13">
        <f t="shared" si="40"/>
        <v>6.7565035514706535E-3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6.9201349852456717</v>
      </c>
      <c r="H391" s="10">
        <f t="shared" si="41"/>
        <v>-0.28101786267917839</v>
      </c>
      <c r="I391">
        <f t="shared" si="37"/>
        <v>-2.2481429014334271</v>
      </c>
      <c r="K391">
        <f t="shared" si="38"/>
        <v>-0.36296698169839769</v>
      </c>
      <c r="M391">
        <f t="shared" si="39"/>
        <v>-0.36296698169839769</v>
      </c>
      <c r="N391" s="13">
        <f t="shared" si="40"/>
        <v>6.7156581080261716E-3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6.9339876626947978</v>
      </c>
      <c r="H392" s="10">
        <f t="shared" si="41"/>
        <v>-0.27737121242069657</v>
      </c>
      <c r="I392">
        <f t="shared" si="37"/>
        <v>-2.2189696993655725</v>
      </c>
      <c r="K392">
        <f t="shared" si="38"/>
        <v>-0.35906922671784253</v>
      </c>
      <c r="M392">
        <f t="shared" si="39"/>
        <v>-0.35906922671784253</v>
      </c>
      <c r="N392" s="13">
        <f t="shared" si="40"/>
        <v>6.6745655400966657E-3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6.947840340143923</v>
      </c>
      <c r="H393" s="10">
        <f t="shared" si="41"/>
        <v>-0.27376885684271468</v>
      </c>
      <c r="I393">
        <f t="shared" si="37"/>
        <v>-2.1901508547417174</v>
      </c>
      <c r="K393">
        <f t="shared" si="38"/>
        <v>-0.35521353307070463</v>
      </c>
      <c r="M393">
        <f t="shared" si="39"/>
        <v>-0.35521353307070463</v>
      </c>
      <c r="N393" s="13">
        <f t="shared" si="40"/>
        <v>6.6332352858821117E-3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6.96169301759305</v>
      </c>
      <c r="H394" s="10">
        <f t="shared" si="41"/>
        <v>-0.27021030286552949</v>
      </c>
      <c r="I394">
        <f t="shared" si="37"/>
        <v>-2.161682422924236</v>
      </c>
      <c r="K394">
        <f t="shared" si="38"/>
        <v>-0.35139944468885986</v>
      </c>
      <c r="M394">
        <f t="shared" si="39"/>
        <v>-0.35139944468885986</v>
      </c>
      <c r="N394" s="13">
        <f t="shared" si="40"/>
        <v>6.5916767500088522E-3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6.9755456950421761</v>
      </c>
      <c r="H395" s="10">
        <f t="shared" si="41"/>
        <v>-0.26669506230524126</v>
      </c>
      <c r="I395">
        <f t="shared" si="37"/>
        <v>-2.1335604984419301</v>
      </c>
      <c r="K395">
        <f t="shared" si="38"/>
        <v>-0.34762651045741327</v>
      </c>
      <c r="M395">
        <f t="shared" si="39"/>
        <v>-0.34762651045741327</v>
      </c>
      <c r="N395" s="13">
        <f t="shared" si="40"/>
        <v>6.5498993000077067E-3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6.9893983724913031</v>
      </c>
      <c r="H396" s="10">
        <f t="shared" si="41"/>
        <v>-0.26322265183099575</v>
      </c>
      <c r="I396">
        <f t="shared" si="37"/>
        <v>-2.105781214647966</v>
      </c>
      <c r="K396">
        <f t="shared" si="38"/>
        <v>-0.34389428416153367</v>
      </c>
      <c r="M396">
        <f t="shared" si="39"/>
        <v>-0.34389428416153367</v>
      </c>
      <c r="N396" s="13">
        <f t="shared" si="40"/>
        <v>6.5079122628734914E-3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7.0032510499404292</v>
      </c>
      <c r="H397" s="10">
        <f t="shared" si="41"/>
        <v>-0.25979259292259416</v>
      </c>
      <c r="I397">
        <f t="shared" si="37"/>
        <v>-2.0783407433807533</v>
      </c>
      <c r="K397">
        <f t="shared" si="38"/>
        <v>-0.34020232443382631</v>
      </c>
      <c r="M397">
        <f t="shared" si="39"/>
        <v>-0.34020232443382631</v>
      </c>
      <c r="N397" s="13">
        <f t="shared" si="40"/>
        <v>6.4657249217084413E-3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7.0171037273895545</v>
      </c>
      <c r="H398" s="10">
        <f t="shared" si="41"/>
        <v>-0.25640441182847473</v>
      </c>
      <c r="I398">
        <f t="shared" si="37"/>
        <v>-2.0512352946277979</v>
      </c>
      <c r="K398">
        <f t="shared" si="38"/>
        <v>-0.33655019470223801</v>
      </c>
      <c r="M398">
        <f t="shared" si="39"/>
        <v>-0.33655019470223801</v>
      </c>
      <c r="N398" s="13">
        <f t="shared" si="40"/>
        <v>6.4233465124484083E-3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7.0309564048386823</v>
      </c>
      <c r="H399" s="10">
        <f t="shared" si="41"/>
        <v>-0.25305763952405336</v>
      </c>
      <c r="I399">
        <f t="shared" si="37"/>
        <v>-2.0244611161924269</v>
      </c>
      <c r="K399">
        <f t="shared" si="38"/>
        <v>-0.33293746313848804</v>
      </c>
      <c r="M399">
        <f t="shared" si="39"/>
        <v>-0.33293746313848804</v>
      </c>
      <c r="N399" s="13">
        <f t="shared" si="40"/>
        <v>6.380786220673197E-3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7.0448090822878076</v>
      </c>
      <c r="H400" s="10">
        <f t="shared" si="41"/>
        <v>-0.24975181167042357</v>
      </c>
      <c r="I400">
        <f t="shared" si="37"/>
        <v>-1.9980144933633885</v>
      </c>
      <c r="K400">
        <f t="shared" si="38"/>
        <v>-0.32936370260702985</v>
      </c>
      <c r="M400">
        <f t="shared" si="39"/>
        <v>-0.32936370260702985</v>
      </c>
      <c r="N400" s="13">
        <f t="shared" si="40"/>
        <v>6.3380531785020939E-3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7.0586617597369354</v>
      </c>
      <c r="H401" s="10">
        <f t="shared" si="41"/>
        <v>-0.24648646857340742</v>
      </c>
      <c r="I401">
        <f t="shared" si="37"/>
        <v>-1.9718917485872594</v>
      </c>
      <c r="K401">
        <f t="shared" si="38"/>
        <v>-0.32582849061452512</v>
      </c>
      <c r="M401">
        <f t="shared" si="39"/>
        <v>-0.32582849061452512</v>
      </c>
      <c r="N401" s="13">
        <f t="shared" si="40"/>
        <v>6.2951564615732073E-3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7.0725144371860607</v>
      </c>
      <c r="H402" s="10">
        <f t="shared" si="41"/>
        <v>-0.24326115514295632</v>
      </c>
      <c r="I402">
        <f t="shared" si="37"/>
        <v>-1.9460892411436506</v>
      </c>
      <c r="K402">
        <f t="shared" si="38"/>
        <v>-0.32233140925984149</v>
      </c>
      <c r="M402">
        <f t="shared" si="39"/>
        <v>-0.32233140925984149</v>
      </c>
      <c r="N402" s="13">
        <f t="shared" si="40"/>
        <v>6.2521050861087972E-3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7.0863671146351876</v>
      </c>
      <c r="H403" s="10">
        <f t="shared" si="41"/>
        <v>-0.24007542085289221</v>
      </c>
      <c r="I403">
        <f t="shared" si="37"/>
        <v>-1.9206033668231377</v>
      </c>
      <c r="K403">
        <f t="shared" si="38"/>
        <v>-0.3188720451845552</v>
      </c>
      <c r="M403">
        <f t="shared" si="39"/>
        <v>-0.3188720451845552</v>
      </c>
      <c r="N403" s="13">
        <f t="shared" si="40"/>
        <v>6.2089080060652229E-3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7.1002197920843138</v>
      </c>
      <c r="H404" s="10">
        <f t="shared" si="41"/>
        <v>-0.23692881970099036</v>
      </c>
      <c r="I404">
        <f t="shared" ref="I404:I467" si="44">H404*$E$6</f>
        <v>-1.8954305576079229</v>
      </c>
      <c r="K404">
        <f t="shared" ref="K404:K467" si="45">$L$9*$L$6*EXP(-$L$4*(G404/$L$10-1))+6*$L$6*EXP(-$L$4*(2/SQRT(3)*G404/$L$10-1))+12*$L$6*EXP(-$L$4*(SQRT(2)*2/SQRT(3)*G404/$L$10-1))+24*$L$6*EXP(-$L$4*(SQRT(11)/2*2/SQRT(3)*G404/$L$10-1))+8*$L$6*EXP(-$L$4*(2*G404/$L$10-1))+6*$L$6*EXP(-$L$4*(2*2/SQRT(3)*G404/$L$10-1))-SQRT($L$9*$L$7^2*EXP(-2*$L$5*(G404/$L$10-1))+6*$L$7^2*EXP(-2*$L$5*(2/SQRT(3)*G404/$L$10-1))+12*$L$7^2*EXP(-2*$L$5*(SQRT(2)*2/SQRT(3)*G404/$L$10-1))+24*$L$7^2*EXP(-2*$L$5*(SQRT(11)/2*2/SQRT(3)*G404/$L$10-1))+8*$L$7^2*EXP(-2*$L$5*(2*G404/$L$10-1))+6*$L$7^2*EXP(-2*$L$5*(2*2/SQRT(3)*G404/$L$10-1)))</f>
        <v>-0.31544998952396874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+6*$O$6*EXP(-$O$4*(2*2/SQRT(3)*G404/$L$10-1))-SQRT($L$9*$O$7^2*EXP(-2*$O$5*(G404/$L$10-1))+6*$O$7^2*EXP(-2*$O$5*(2/SQRT(3)*G404/$L$10-1))+12*$O$7^2*EXP(-2*$O$5*(SQRT(2)*2/SQRT(3)*G404/$L$10-1))+24*$O$7^2*EXP(-2*$O$5*(SQRT(11)/2*2/SQRT(3)*G404/$L$10-1))+8*$O$7^2*EXP(-2*$O$5*(2*G404/$L$10-1))+6*$O$7^2*EXP(-2*$O$5*(2*2/SQRT(3)*G404/$L$10-1)))</f>
        <v>-0.31544998952396874</v>
      </c>
      <c r="N404" s="13">
        <f t="shared" ref="N404:N467" si="47">(M404-H404)^2*O404</f>
        <v>6.1655741103690109E-3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7.1140724695334407</v>
      </c>
      <c r="H405" s="10">
        <f t="shared" ref="H405:H469" si="48">-(-$B$4)*(1+D405+$E$5*D405^3)*EXP(-D405)</f>
        <v>-0.23382091016939371</v>
      </c>
      <c r="I405">
        <f t="shared" si="44"/>
        <v>-1.8705672813551497</v>
      </c>
      <c r="K405">
        <f t="shared" si="45"/>
        <v>-0.31206483785862604</v>
      </c>
      <c r="M405">
        <f t="shared" si="46"/>
        <v>-0.31206483785862604</v>
      </c>
      <c r="N405" s="13">
        <f t="shared" si="47"/>
        <v>6.1221122202378174E-3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7.1279251469825669</v>
      </c>
      <c r="H406" s="10">
        <f t="shared" si="48"/>
        <v>-0.23075125518535938</v>
      </c>
      <c r="I406">
        <f t="shared" si="44"/>
        <v>-1.8460100414828751</v>
      </c>
      <c r="K406">
        <f t="shared" si="45"/>
        <v>-0.30871619016633128</v>
      </c>
      <c r="M406">
        <f t="shared" si="46"/>
        <v>-0.30871619016633128</v>
      </c>
      <c r="N406" s="13">
        <f t="shared" si="47"/>
        <v>6.0785310865871757E-3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7.1417778244316921</v>
      </c>
      <c r="H407" s="10">
        <f t="shared" si="48"/>
        <v>-0.22771942208232882</v>
      </c>
      <c r="I407">
        <f t="shared" si="44"/>
        <v>-1.8217553766586305</v>
      </c>
      <c r="K407">
        <f t="shared" si="45"/>
        <v>-0.30540365077466031</v>
      </c>
      <c r="M407">
        <f t="shared" si="46"/>
        <v>-0.30540365077466031</v>
      </c>
      <c r="N407" s="13">
        <f t="shared" si="47"/>
        <v>6.0348393875224596E-3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7.1556305018808191</v>
      </c>
      <c r="H408" s="10">
        <f t="shared" si="48"/>
        <v>-0.22472498256132073</v>
      </c>
      <c r="I408">
        <f t="shared" si="44"/>
        <v>-1.7977998604905658</v>
      </c>
      <c r="K408">
        <f t="shared" si="45"/>
        <v>-0.30212682831396487</v>
      </c>
      <c r="M408">
        <f t="shared" si="46"/>
        <v>-0.30212682831396487</v>
      </c>
      <c r="N408" s="13">
        <f t="shared" si="47"/>
        <v>5.9910457259161158E-3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7.1694831793299452</v>
      </c>
      <c r="H409" s="10">
        <f t="shared" si="48"/>
        <v>-0.22176751265264175</v>
      </c>
      <c r="I409">
        <f t="shared" si="44"/>
        <v>-1.774140101221134</v>
      </c>
      <c r="K409">
        <f t="shared" si="45"/>
        <v>-0.29888533567086312</v>
      </c>
      <c r="M409">
        <f t="shared" si="46"/>
        <v>-0.29888533567086312</v>
      </c>
      <c r="N409" s="13">
        <f t="shared" si="47"/>
        <v>5.947158627069714E-3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7.1833358567790713</v>
      </c>
      <c r="H410" s="10">
        <f t="shared" si="48"/>
        <v>-0.21884659267790857</v>
      </c>
      <c r="I410">
        <f t="shared" si="44"/>
        <v>-1.7507727414232686</v>
      </c>
      <c r="K410">
        <f t="shared" si="45"/>
        <v>-0.29567878994221319</v>
      </c>
      <c r="M410">
        <f t="shared" si="46"/>
        <v>-0.29567878994221319</v>
      </c>
      <c r="N410" s="13">
        <f t="shared" si="47"/>
        <v>5.9031865364610192E-3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7.1971885342281983</v>
      </c>
      <c r="H411" s="10">
        <f t="shared" si="48"/>
        <v>-0.21596180721238289</v>
      </c>
      <c r="I411">
        <f t="shared" si="44"/>
        <v>-1.7276944576990632</v>
      </c>
      <c r="K411">
        <f t="shared" si="45"/>
        <v>-0.29250681238956411</v>
      </c>
      <c r="M411">
        <f t="shared" si="46"/>
        <v>-0.29250681238956411</v>
      </c>
      <c r="N411" s="13">
        <f t="shared" si="47"/>
        <v>5.8591378175746984E-3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7.2110412116773235</v>
      </c>
      <c r="H412" s="10">
        <f t="shared" si="48"/>
        <v>-0.21311274504760855</v>
      </c>
      <c r="I412">
        <f t="shared" si="44"/>
        <v>-1.7049019603808684</v>
      </c>
      <c r="K412">
        <f t="shared" si="45"/>
        <v>-0.2893690283940839</v>
      </c>
      <c r="M412">
        <f t="shared" si="46"/>
        <v>-0.2893690283940839</v>
      </c>
      <c r="N412" s="13">
        <f t="shared" si="47"/>
        <v>5.8150207498179349E-3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7.2248938891264505</v>
      </c>
      <c r="H413" s="10">
        <f t="shared" si="48"/>
        <v>-0.21029899915435404</v>
      </c>
      <c r="I413">
        <f t="shared" si="44"/>
        <v>-1.6823919932348324</v>
      </c>
      <c r="K413">
        <f t="shared" si="45"/>
        <v>-0.28626506741195351</v>
      </c>
      <c r="M413">
        <f t="shared" si="46"/>
        <v>-0.28626506741195351</v>
      </c>
      <c r="N413" s="13">
        <f t="shared" si="47"/>
        <v>5.7708435265182616E-3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7.2387465665755766</v>
      </c>
      <c r="H414" s="10">
        <f t="shared" si="48"/>
        <v>-0.20752016664585124</v>
      </c>
      <c r="I414">
        <f t="shared" si="44"/>
        <v>-1.6601613331668099</v>
      </c>
      <c r="K414">
        <f t="shared" si="45"/>
        <v>-0.28319456293023149</v>
      </c>
      <c r="M414">
        <f t="shared" si="46"/>
        <v>-0.28319456293023149</v>
      </c>
      <c r="N414" s="13">
        <f t="shared" si="47"/>
        <v>5.7266142530054227E-3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7.2525992440247027</v>
      </c>
      <c r="H415" s="10">
        <f t="shared" si="48"/>
        <v>-0.2047758487413307</v>
      </c>
      <c r="I415">
        <f t="shared" si="44"/>
        <v>-1.6382067899306456</v>
      </c>
      <c r="K415">
        <f t="shared" si="45"/>
        <v>-0.2801571524231779</v>
      </c>
      <c r="M415">
        <f t="shared" si="46"/>
        <v>-0.2801571524231779</v>
      </c>
      <c r="N415" s="13">
        <f t="shared" si="47"/>
        <v>5.6823409447748705E-3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7.2664519214738297</v>
      </c>
      <c r="H416" s="10">
        <f t="shared" si="48"/>
        <v>-0.202065650729847</v>
      </c>
      <c r="I416">
        <f t="shared" si="44"/>
        <v>-1.616525205838776</v>
      </c>
      <c r="K416">
        <f t="shared" si="45"/>
        <v>-0.27715247730903486</v>
      </c>
      <c r="M416">
        <f t="shared" si="46"/>
        <v>-0.27715247730903486</v>
      </c>
      <c r="N416" s="13">
        <f t="shared" si="47"/>
        <v>5.6380315257330326E-3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7.2803045989229558</v>
      </c>
      <c r="H417" s="10">
        <f t="shared" si="48"/>
        <v>-0.19938918193439384</v>
      </c>
      <c r="I417">
        <f t="shared" si="44"/>
        <v>-1.5951134554751507</v>
      </c>
      <c r="K417">
        <f t="shared" si="45"/>
        <v>-0.27418018290726542</v>
      </c>
      <c r="M417">
        <f t="shared" si="46"/>
        <v>-0.27418018290726542</v>
      </c>
      <c r="N417" s="13">
        <f t="shared" si="47"/>
        <v>5.5936938265240786E-3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7.2941572763720828</v>
      </c>
      <c r="H418" s="10">
        <f t="shared" si="48"/>
        <v>-0.19674605567630235</v>
      </c>
      <c r="I418">
        <f t="shared" si="44"/>
        <v>-1.5739684454104188</v>
      </c>
      <c r="K418">
        <f t="shared" si="45"/>
        <v>-0.27123991839623496</v>
      </c>
      <c r="M418">
        <f t="shared" si="46"/>
        <v>-0.27123991839623496</v>
      </c>
      <c r="N418" s="13">
        <f t="shared" si="47"/>
        <v>5.5493355829361653E-3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7.308009953821208</v>
      </c>
      <c r="H419" s="10">
        <f t="shared" si="48"/>
        <v>-0.19413588923992267</v>
      </c>
      <c r="I419">
        <f t="shared" si="44"/>
        <v>-1.5530871139193814</v>
      </c>
      <c r="K419">
        <f t="shared" si="45"/>
        <v>-0.26833133677134585</v>
      </c>
      <c r="M419">
        <f t="shared" si="46"/>
        <v>-0.26833133677134585</v>
      </c>
      <c r="N419" s="13">
        <f t="shared" si="47"/>
        <v>5.5049644343881706E-3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7.3218626312703359</v>
      </c>
      <c r="H420" s="10">
        <f t="shared" si="48"/>
        <v>-0.19155830383758224</v>
      </c>
      <c r="I420">
        <f t="shared" si="44"/>
        <v>-1.5324664307006579</v>
      </c>
      <c r="K420">
        <f t="shared" si="45"/>
        <v>-0.2654540948036051</v>
      </c>
      <c r="M420">
        <f t="shared" si="46"/>
        <v>-0.2654540948036051</v>
      </c>
      <c r="N420" s="13">
        <f t="shared" si="47"/>
        <v>5.4605879224941456E-3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7.3357153087194611</v>
      </c>
      <c r="H421" s="10">
        <f t="shared" si="48"/>
        <v>-0.18901292457482141</v>
      </c>
      <c r="I421">
        <f t="shared" si="44"/>
        <v>-1.5121033965985713</v>
      </c>
      <c r="K421">
        <f t="shared" si="45"/>
        <v>-0.26260785299863759</v>
      </c>
      <c r="M421">
        <f t="shared" si="46"/>
        <v>-0.26260785299863759</v>
      </c>
      <c r="N421" s="13">
        <f t="shared" si="47"/>
        <v>5.4162134897066264E-3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7.3495679861685881</v>
      </c>
      <c r="H422" s="10">
        <f t="shared" si="48"/>
        <v>-0.18649938041589953</v>
      </c>
      <c r="I422">
        <f t="shared" si="44"/>
        <v>-1.4919950433271962</v>
      </c>
      <c r="K422">
        <f t="shared" si="45"/>
        <v>-0.25979227555612461</v>
      </c>
      <c r="M422">
        <f t="shared" si="46"/>
        <v>-0.25979227555612461</v>
      </c>
      <c r="N422" s="13">
        <f t="shared" si="47"/>
        <v>5.3718484780360285E-3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7.3634206636177142</v>
      </c>
      <c r="H423" s="10">
        <f t="shared" si="48"/>
        <v>-0.18401730414957221</v>
      </c>
      <c r="I423">
        <f t="shared" si="44"/>
        <v>-1.4721384331965777</v>
      </c>
      <c r="K423">
        <f t="shared" si="45"/>
        <v>-0.25700703032967792</v>
      </c>
      <c r="M423">
        <f t="shared" si="46"/>
        <v>-0.25700703032967792</v>
      </c>
      <c r="N423" s="13">
        <f t="shared" si="47"/>
        <v>5.3275001278468093E-3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7.3772733410668403</v>
      </c>
      <c r="H424" s="10">
        <f t="shared" si="48"/>
        <v>-0.1815663323551337</v>
      </c>
      <c r="I424">
        <f t="shared" si="44"/>
        <v>-1.4525306588410696</v>
      </c>
      <c r="K424">
        <f t="shared" si="45"/>
        <v>-0.25425178878713461</v>
      </c>
      <c r="M424">
        <f t="shared" si="46"/>
        <v>-0.25425178878713461</v>
      </c>
      <c r="N424" s="13">
        <f t="shared" si="47"/>
        <v>5.2831755767283033E-3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7.3911260185159664</v>
      </c>
      <c r="H425" s="10">
        <f t="shared" si="48"/>
        <v>-0.17914610536872444</v>
      </c>
      <c r="I425">
        <f t="shared" si="44"/>
        <v>-1.4331688429497955</v>
      </c>
      <c r="K425">
        <f t="shared" si="45"/>
        <v>-0.2515262259712745</v>
      </c>
      <c r="M425">
        <f t="shared" si="46"/>
        <v>-0.2515262259712745</v>
      </c>
      <c r="N425" s="13">
        <f t="shared" si="47"/>
        <v>5.2388818584396916E-3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7.4049786959650925</v>
      </c>
      <c r="H426" s="10">
        <f t="shared" si="48"/>
        <v>-0.17675626724989826</v>
      </c>
      <c r="I426">
        <f t="shared" si="44"/>
        <v>-1.4140501379991861</v>
      </c>
      <c r="K426">
        <f t="shared" si="45"/>
        <v>-0.24883002046095545</v>
      </c>
      <c r="M426">
        <f t="shared" si="46"/>
        <v>-0.24883002046095545</v>
      </c>
      <c r="N426" s="13">
        <f t="shared" si="47"/>
        <v>5.1946259019283762E-3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7.4188313734142195</v>
      </c>
      <c r="H427" s="10">
        <f t="shared" si="48"/>
        <v>-0.17439646574844925</v>
      </c>
      <c r="I427">
        <f t="shared" si="44"/>
        <v>-1.395171725987594</v>
      </c>
      <c r="K427">
        <f t="shared" si="45"/>
        <v>-0.24616285433265994</v>
      </c>
      <c r="M427">
        <f t="shared" si="46"/>
        <v>-0.24616285433265994</v>
      </c>
      <c r="N427" s="13">
        <f t="shared" si="47"/>
        <v>5.1504145304199275E-3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7.4326840508633456</v>
      </c>
      <c r="H428" s="10">
        <f t="shared" si="48"/>
        <v>-0.17206635227149325</v>
      </c>
      <c r="I428">
        <f t="shared" si="44"/>
        <v>-1.376530818171946</v>
      </c>
      <c r="K428">
        <f t="shared" si="45"/>
        <v>-0.24352441312245199</v>
      </c>
      <c r="M428">
        <f t="shared" si="46"/>
        <v>-0.24352441312245199</v>
      </c>
      <c r="N428" s="13">
        <f t="shared" si="47"/>
        <v>5.1062544605793214E-3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7.4465367283124726</v>
      </c>
      <c r="H429" s="10">
        <f t="shared" si="48"/>
        <v>-0.16976558185080373</v>
      </c>
      <c r="I429">
        <f t="shared" si="44"/>
        <v>-1.3581246548064299</v>
      </c>
      <c r="K429">
        <f t="shared" si="45"/>
        <v>-0.24091438578833921</v>
      </c>
      <c r="M429">
        <f t="shared" si="46"/>
        <v>-0.24091438578833921</v>
      </c>
      <c r="N429" s="13">
        <f t="shared" si="47"/>
        <v>5.0621523017418636E-3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7.4603894057615987</v>
      </c>
      <c r="H430" s="10">
        <f t="shared" si="48"/>
        <v>-0.16749381311039685</v>
      </c>
      <c r="I430">
        <f t="shared" si="44"/>
        <v>-1.3399505048831748</v>
      </c>
      <c r="K430">
        <f t="shared" si="45"/>
        <v>-0.23833246467303557</v>
      </c>
      <c r="M430">
        <f t="shared" si="46"/>
        <v>-0.23833246467303557</v>
      </c>
      <c r="N430" s="13">
        <f t="shared" si="47"/>
        <v>5.018114555212937E-3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7.4742420832107248</v>
      </c>
      <c r="H431" s="10">
        <f t="shared" si="48"/>
        <v>-0.16525070823436669</v>
      </c>
      <c r="I431">
        <f t="shared" si="44"/>
        <v>-1.3220056658749335</v>
      </c>
      <c r="K431">
        <f t="shared" si="45"/>
        <v>-0.23577834546712181</v>
      </c>
      <c r="M431">
        <f t="shared" si="46"/>
        <v>-0.23577834546712181</v>
      </c>
      <c r="N431" s="13">
        <f t="shared" si="47"/>
        <v>4.9741476136351071E-3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7.4880947606598509</v>
      </c>
      <c r="H432" s="10">
        <f t="shared" si="48"/>
        <v>-0.16303593293496443</v>
      </c>
      <c r="I432">
        <f t="shared" si="44"/>
        <v>-1.3042874634797155</v>
      </c>
      <c r="K432">
        <f t="shared" si="45"/>
        <v>-0.23325172717259932</v>
      </c>
      <c r="M432">
        <f t="shared" si="46"/>
        <v>-0.23325172717259932</v>
      </c>
      <c r="N432" s="13">
        <f t="shared" si="47"/>
        <v>4.9302577604218795E-3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7.501947438108977</v>
      </c>
      <c r="H433" s="10">
        <f t="shared" si="48"/>
        <v>-0.16084915642092243</v>
      </c>
      <c r="I433">
        <f t="shared" si="44"/>
        <v>-1.2867932513673794</v>
      </c>
      <c r="K433">
        <f t="shared" si="45"/>
        <v>-0.23075231206683436</v>
      </c>
      <c r="M433">
        <f t="shared" si="46"/>
        <v>-0.23075231206683436</v>
      </c>
      <c r="N433" s="13">
        <f t="shared" si="47"/>
        <v>4.8864511692565888E-3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7.515800115558104</v>
      </c>
      <c r="H434" s="10">
        <f t="shared" si="48"/>
        <v>-0.1586900513660193</v>
      </c>
      <c r="I434">
        <f t="shared" si="44"/>
        <v>-1.2695204109281544</v>
      </c>
      <c r="K434">
        <f t="shared" si="45"/>
        <v>-0.22827980566688674</v>
      </c>
      <c r="M434">
        <f t="shared" si="46"/>
        <v>-0.22827980566688674</v>
      </c>
      <c r="N434" s="13">
        <f t="shared" si="47"/>
        <v>4.8427339036550988E-3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7.5296527930072301</v>
      </c>
      <c r="H435" s="10">
        <f t="shared" si="48"/>
        <v>-0.15655829387788331</v>
      </c>
      <c r="I435">
        <f t="shared" si="44"/>
        <v>-1.2524663510230665</v>
      </c>
      <c r="K435">
        <f t="shared" si="45"/>
        <v>-0.22583391669422195</v>
      </c>
      <c r="M435">
        <f t="shared" si="46"/>
        <v>-0.22583391669422195</v>
      </c>
      <c r="N435" s="13">
        <f t="shared" si="47"/>
        <v>4.7991119165916194E-3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7.5435054704563562</v>
      </c>
      <c r="H436" s="10">
        <f t="shared" si="48"/>
        <v>-0.15445356346703407</v>
      </c>
      <c r="I436">
        <f t="shared" si="44"/>
        <v>-1.2356285077362725</v>
      </c>
      <c r="K436">
        <f t="shared" si="45"/>
        <v>-0.2234143570398012</v>
      </c>
      <c r="M436">
        <f t="shared" si="46"/>
        <v>-0.2234143570398012</v>
      </c>
      <c r="N436" s="13">
        <f t="shared" si="47"/>
        <v>4.7555910501858008E-3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7.5573581479054823</v>
      </c>
      <c r="H437" s="10">
        <f t="shared" si="48"/>
        <v>-0.15237554301615713</v>
      </c>
      <c r="I437">
        <f t="shared" si="44"/>
        <v>-1.2190043441292571</v>
      </c>
      <c r="K437">
        <f t="shared" si="45"/>
        <v>-0.22102084172954459</v>
      </c>
      <c r="M437">
        <f t="shared" si="46"/>
        <v>-0.22102084172954459</v>
      </c>
      <c r="N437" s="13">
        <f t="shared" si="47"/>
        <v>4.7121770354501928E-3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7.5712108253546093</v>
      </c>
      <c r="H438" s="10">
        <f t="shared" si="48"/>
        <v>-0.15032391874961326</v>
      </c>
      <c r="I438">
        <f t="shared" si="44"/>
        <v>-1.2025913499969061</v>
      </c>
      <c r="K438">
        <f t="shared" si="45"/>
        <v>-0.21865308889016763</v>
      </c>
      <c r="M438">
        <f t="shared" si="46"/>
        <v>-0.21865308889016763</v>
      </c>
      <c r="N438" s="13">
        <f t="shared" si="47"/>
        <v>4.6688754920968262E-3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7.5850635028037354</v>
      </c>
      <c r="H439" s="10">
        <f t="shared" si="48"/>
        <v>-0.14829838020317651</v>
      </c>
      <c r="I439">
        <f t="shared" si="44"/>
        <v>-1.1863870416254121</v>
      </c>
      <c r="K439">
        <f t="shared" si="45"/>
        <v>-0.21631081971538316</v>
      </c>
      <c r="M439">
        <f t="shared" si="46"/>
        <v>-0.21631081971538316</v>
      </c>
      <c r="N439" s="13">
        <f t="shared" si="47"/>
        <v>4.6256919284015678E-3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7.5989161802528615</v>
      </c>
      <c r="H440" s="10">
        <f t="shared" si="48"/>
        <v>-0.1462986201940025</v>
      </c>
      <c r="I440">
        <f t="shared" si="44"/>
        <v>-1.17038896155202</v>
      </c>
      <c r="K440">
        <f t="shared" si="45"/>
        <v>-0.21399375843246679</v>
      </c>
      <c r="M440">
        <f t="shared" si="46"/>
        <v>-0.21399375843246679</v>
      </c>
      <c r="N440" s="13">
        <f t="shared" si="47"/>
        <v>4.5826317411247902E-3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7.6127688577019885</v>
      </c>
      <c r="H441" s="10">
        <f t="shared" si="48"/>
        <v>-0.14432433479082193</v>
      </c>
      <c r="I441">
        <f t="shared" si="44"/>
        <v>-1.1545946783265755</v>
      </c>
      <c r="K441">
        <f t="shared" si="45"/>
        <v>-0.21170163226918276</v>
      </c>
      <c r="M441">
        <f t="shared" si="46"/>
        <v>-0.21170163226918276</v>
      </c>
      <c r="N441" s="13">
        <f t="shared" si="47"/>
        <v>4.5397002154875278E-3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7.6266215351511137</v>
      </c>
      <c r="H442" s="10">
        <f t="shared" si="48"/>
        <v>-0.14237522328436045</v>
      </c>
      <c r="I442">
        <f t="shared" si="44"/>
        <v>-1.1390017862748836</v>
      </c>
      <c r="K442">
        <f t="shared" si="45"/>
        <v>-0.20943417142106577</v>
      </c>
      <c r="M442">
        <f t="shared" si="46"/>
        <v>-0.20943417142106577</v>
      </c>
      <c r="N442" s="13">
        <f t="shared" si="47"/>
        <v>4.4969025252013343E-3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7.6404742126002416</v>
      </c>
      <c r="H443" s="10">
        <f t="shared" si="48"/>
        <v>-0.14045098815797996</v>
      </c>
      <c r="I443">
        <f t="shared" si="44"/>
        <v>-1.1236079052638397</v>
      </c>
      <c r="K443">
        <f t="shared" si="45"/>
        <v>-0.20719110901905458</v>
      </c>
      <c r="M443">
        <f t="shared" si="46"/>
        <v>-0.20719110901905458</v>
      </c>
      <c r="N443" s="13">
        <f t="shared" si="47"/>
        <v>4.4542437325508473E-3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7.6543268900493668</v>
      </c>
      <c r="H444" s="10">
        <f t="shared" si="48"/>
        <v>-0.13855133505854231</v>
      </c>
      <c r="I444">
        <f t="shared" si="44"/>
        <v>-1.1084106804683385</v>
      </c>
      <c r="K444">
        <f t="shared" si="45"/>
        <v>-0.20497218109747722</v>
      </c>
      <c r="M444">
        <f t="shared" si="46"/>
        <v>-0.20497218109747722</v>
      </c>
      <c r="N444" s="13">
        <f t="shared" si="47"/>
        <v>4.4117287885278959E-3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7.6681795674984938</v>
      </c>
      <c r="H445" s="10">
        <f t="shared" si="48"/>
        <v>-0.13667597276749108</v>
      </c>
      <c r="I445">
        <f t="shared" si="44"/>
        <v>-1.0934077821399286</v>
      </c>
      <c r="K445">
        <f t="shared" si="45"/>
        <v>-0.20277712656237734</v>
      </c>
      <c r="M445">
        <f t="shared" si="46"/>
        <v>-0.20277712656237734</v>
      </c>
      <c r="N445" s="13">
        <f t="shared" si="47"/>
        <v>4.3693625330152065E-3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7.6820322449476199</v>
      </c>
      <c r="H446" s="10">
        <f t="shared" si="48"/>
        <v>-0.13482461317215261</v>
      </c>
      <c r="I446">
        <f t="shared" si="44"/>
        <v>-1.0785969053772209</v>
      </c>
      <c r="K446">
        <f t="shared" si="45"/>
        <v>-0.20060568716018706</v>
      </c>
      <c r="M446">
        <f t="shared" si="46"/>
        <v>-0.20060568716018706</v>
      </c>
      <c r="N446" s="13">
        <f t="shared" si="47"/>
        <v>4.3271496950192632E-3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7.695884922396746</v>
      </c>
      <c r="H447" s="10">
        <f t="shared" si="48"/>
        <v>-0.13299697123725074</v>
      </c>
      <c r="I447">
        <f t="shared" si="44"/>
        <v>-1.0639757698980059</v>
      </c>
      <c r="K447">
        <f t="shared" si="45"/>
        <v>-0.19845760744673557</v>
      </c>
      <c r="M447">
        <f t="shared" si="46"/>
        <v>-0.19845760744673557</v>
      </c>
      <c r="N447" s="13">
        <f t="shared" si="47"/>
        <v>4.2850948929505171E-3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7.709737599845873</v>
      </c>
      <c r="H448" s="10">
        <f t="shared" si="48"/>
        <v>-0.13119276497663809</v>
      </c>
      <c r="I448">
        <f t="shared" si="44"/>
        <v>-1.0495421198131047</v>
      </c>
      <c r="K448">
        <f t="shared" si="45"/>
        <v>-0.19633263475659357</v>
      </c>
      <c r="M448">
        <f t="shared" si="46"/>
        <v>-0.19633263475659357</v>
      </c>
      <c r="N448" s="13">
        <f t="shared" si="47"/>
        <v>4.2432026349495571E-3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7.7235902772949991</v>
      </c>
      <c r="H449" s="10">
        <f t="shared" si="48"/>
        <v>-0.12941171542523763</v>
      </c>
      <c r="I449">
        <f t="shared" si="44"/>
        <v>-1.0352937234019011</v>
      </c>
      <c r="K449">
        <f t="shared" si="45"/>
        <v>-0.19423051917274903</v>
      </c>
      <c r="M449">
        <f t="shared" si="46"/>
        <v>-0.19423051917274903</v>
      </c>
      <c r="N449" s="13">
        <f t="shared" si="47"/>
        <v>4.201477319258397E-3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7.7374429547441252</v>
      </c>
      <c r="H450" s="10">
        <f t="shared" si="48"/>
        <v>-0.12765354661119746</v>
      </c>
      <c r="I450">
        <f t="shared" si="44"/>
        <v>-1.0212283728895797</v>
      </c>
      <c r="K450">
        <f t="shared" si="45"/>
        <v>-0.19215101349661165</v>
      </c>
      <c r="M450">
        <f t="shared" si="46"/>
        <v>-0.19215101349661165</v>
      </c>
      <c r="N450" s="13">
        <f t="shared" si="47"/>
        <v>4.1599232346350998E-3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7.7512956321932514</v>
      </c>
      <c r="H451" s="10">
        <f t="shared" si="48"/>
        <v>-0.12591798552825267</v>
      </c>
      <c r="I451">
        <f t="shared" si="44"/>
        <v>-1.0073438842260214</v>
      </c>
      <c r="K451">
        <f t="shared" si="45"/>
        <v>-0.19009387321834151</v>
      </c>
      <c r="M451">
        <f t="shared" si="46"/>
        <v>-0.19009387321834151</v>
      </c>
      <c r="N451" s="13">
        <f t="shared" si="47"/>
        <v>4.1185445608108951E-3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7.7651483096423783</v>
      </c>
      <c r="H452" s="10">
        <f t="shared" si="48"/>
        <v>-0.12420476210829734</v>
      </c>
      <c r="I452">
        <f t="shared" si="44"/>
        <v>-0.99363809686637872</v>
      </c>
      <c r="K452">
        <f t="shared" si="45"/>
        <v>-0.18805885648750004</v>
      </c>
      <c r="M452">
        <f t="shared" si="46"/>
        <v>-0.18805885648750004</v>
      </c>
      <c r="N452" s="13">
        <f t="shared" si="47"/>
        <v>4.0773453689881252E-3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7.7790009870915044</v>
      </c>
      <c r="H453" s="10">
        <f t="shared" si="48"/>
        <v>-0.12251360919416064</v>
      </c>
      <c r="I453">
        <f t="shared" si="44"/>
        <v>-0.98010887355328513</v>
      </c>
      <c r="K453">
        <f t="shared" si="45"/>
        <v>-0.18604572408401829</v>
      </c>
      <c r="M453">
        <f t="shared" si="46"/>
        <v>-0.18604572408401829</v>
      </c>
      <c r="N453" s="13">
        <f t="shared" si="47"/>
        <v>4.0363296223780718E-3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7.7928536645406306</v>
      </c>
      <c r="H454" s="10">
        <f t="shared" si="48"/>
        <v>-0.12084426251258978</v>
      </c>
      <c r="I454">
        <f t="shared" si="44"/>
        <v>-0.96675410010071827</v>
      </c>
      <c r="K454">
        <f t="shared" si="45"/>
        <v>-0.18405423938948043</v>
      </c>
      <c r="M454">
        <f t="shared" si="46"/>
        <v>-0.18405423938948043</v>
      </c>
      <c r="N454" s="13">
        <f t="shared" si="47"/>
        <v>3.9955011767770499E-3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7.8067063419897575</v>
      </c>
      <c r="H455" s="10">
        <f t="shared" si="48"/>
        <v>-0.11919646064743464</v>
      </c>
      <c r="I455">
        <f t="shared" si="44"/>
        <v>-0.9535716851794771</v>
      </c>
      <c r="K455">
        <f t="shared" si="45"/>
        <v>-0.18208416835871857</v>
      </c>
      <c r="M455">
        <f t="shared" si="46"/>
        <v>-0.18208416835871857</v>
      </c>
      <c r="N455" s="13">
        <f t="shared" si="47"/>
        <v>3.9548637811798806E-3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7.8205590194388828</v>
      </c>
      <c r="H456" s="10">
        <f t="shared" si="48"/>
        <v>-0.11756994501303586</v>
      </c>
      <c r="I456">
        <f t="shared" si="44"/>
        <v>-0.94055956010428687</v>
      </c>
      <c r="K456">
        <f t="shared" si="45"/>
        <v>-0.18013527949171729</v>
      </c>
      <c r="M456">
        <f t="shared" si="46"/>
        <v>-0.18013527949171729</v>
      </c>
      <c r="N456" s="13">
        <f t="shared" si="47"/>
        <v>3.9144210784292834E-3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7.8344116968880098</v>
      </c>
      <c r="H457" s="10">
        <f t="shared" si="48"/>
        <v>-0.11596445982781194</v>
      </c>
      <c r="I457">
        <f t="shared" si="44"/>
        <v>-0.92771567862249549</v>
      </c>
      <c r="K457">
        <f t="shared" si="45"/>
        <v>-0.17820734380582018</v>
      </c>
      <c r="M457">
        <f t="shared" si="46"/>
        <v>-0.17820734380582018</v>
      </c>
      <c r="N457" s="13">
        <f t="shared" si="47"/>
        <v>3.8741766058997952E-3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7.8482643743371359</v>
      </c>
      <c r="H458" s="10">
        <f t="shared" si="48"/>
        <v>-0.11437975208804682</v>
      </c>
      <c r="I458">
        <f t="shared" si="44"/>
        <v>-0.91503801670437457</v>
      </c>
      <c r="K458">
        <f t="shared" si="45"/>
        <v>-0.17630013480824236</v>
      </c>
      <c r="M458">
        <f t="shared" si="46"/>
        <v>-0.17630013480824236</v>
      </c>
      <c r="N458" s="13">
        <f t="shared" si="47"/>
        <v>3.8341337962154902E-3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7.8621170517862629</v>
      </c>
      <c r="H459" s="10">
        <f t="shared" si="48"/>
        <v>-0.11281557154187485</v>
      </c>
      <c r="I459">
        <f t="shared" si="44"/>
        <v>-0.90252457233499883</v>
      </c>
      <c r="K459">
        <f t="shared" si="45"/>
        <v>-0.17441342846887878</v>
      </c>
      <c r="M459">
        <f t="shared" si="46"/>
        <v>-0.17441342846887878</v>
      </c>
      <c r="N459" s="13">
        <f t="shared" si="47"/>
        <v>3.7942959779996453E-3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7.875969729235389</v>
      </c>
      <c r="H460" s="10">
        <f t="shared" si="48"/>
        <v>-0.11127167066346154</v>
      </c>
      <c r="I460">
        <f t="shared" si="44"/>
        <v>-0.89017336530769231</v>
      </c>
      <c r="K460">
        <f t="shared" si="45"/>
        <v>-0.17254700319340935</v>
      </c>
      <c r="M460">
        <f t="shared" si="46"/>
        <v>-0.17254700319340935</v>
      </c>
      <c r="N460" s="13">
        <f t="shared" si="47"/>
        <v>3.7546663766556804E-3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7.8898224066845142</v>
      </c>
      <c r="H461" s="10">
        <f t="shared" si="48"/>
        <v>-0.10974780462738094</v>
      </c>
      <c r="I461">
        <f t="shared" si="44"/>
        <v>-0.87798243701904755</v>
      </c>
      <c r="K461">
        <f t="shared" si="45"/>
        <v>-0.17070063979669667</v>
      </c>
      <c r="M461">
        <f t="shared" si="46"/>
        <v>-0.17070063979669667</v>
      </c>
      <c r="N461" s="13">
        <f t="shared" si="47"/>
        <v>3.7152481151777718E-3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7.9036750841336412</v>
      </c>
      <c r="H462" s="10">
        <f t="shared" si="48"/>
        <v>-0.10824373128318525</v>
      </c>
      <c r="I462">
        <f t="shared" si="44"/>
        <v>-0.86594985026548199</v>
      </c>
      <c r="K462">
        <f t="shared" si="45"/>
        <v>-0.16887412147647296</v>
      </c>
      <c r="M462">
        <f t="shared" si="46"/>
        <v>-0.16887412147647296</v>
      </c>
      <c r="N462" s="13">
        <f t="shared" si="47"/>
        <v>3.6760442149903188E-3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7.9175277615827673</v>
      </c>
      <c r="H463" s="10">
        <f t="shared" si="48"/>
        <v>-0.10675921113016858</v>
      </c>
      <c r="I463">
        <f t="shared" si="44"/>
        <v>-0.85407368904134862</v>
      </c>
      <c r="K463">
        <f t="shared" si="45"/>
        <v>-0.16706723378731397</v>
      </c>
      <c r="M463">
        <f t="shared" si="46"/>
        <v>-0.16706723378731397</v>
      </c>
      <c r="N463" s="13">
        <f t="shared" si="47"/>
        <v>3.6370575968147625E-3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7.9313804390318943</v>
      </c>
      <c r="H464" s="10">
        <f t="shared" si="48"/>
        <v>-0.10529400729232086</v>
      </c>
      <c r="I464">
        <f t="shared" si="44"/>
        <v>-0.84235205833856686</v>
      </c>
      <c r="K464">
        <f t="shared" si="45"/>
        <v>-0.16527976461489527</v>
      </c>
      <c r="M464">
        <f t="shared" si="46"/>
        <v>-0.16527976461489527</v>
      </c>
      <c r="N464" s="13">
        <f t="shared" si="47"/>
        <v>3.5982910815627899E-3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7.9452331164810204</v>
      </c>
      <c r="H465" s="10">
        <f t="shared" si="48"/>
        <v>-0.103847885493473</v>
      </c>
      <c r="I465">
        <f t="shared" si="44"/>
        <v>-0.830783083947784</v>
      </c>
      <c r="K465">
        <f t="shared" si="45"/>
        <v>-0.16351150415053051</v>
      </c>
      <c r="M465">
        <f t="shared" si="46"/>
        <v>-0.16351150415053051</v>
      </c>
      <c r="N465" s="13">
        <f t="shared" si="47"/>
        <v>3.5597473912547806E-3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7.9590857939301474</v>
      </c>
      <c r="H466" s="10">
        <f t="shared" si="48"/>
        <v>-0.10242061403262989</v>
      </c>
      <c r="I466">
        <f t="shared" si="44"/>
        <v>-0.81936491226103914</v>
      </c>
      <c r="K466">
        <f t="shared" si="45"/>
        <v>-0.16176224486598575</v>
      </c>
      <c r="M466">
        <f t="shared" si="46"/>
        <v>-0.16176224486598575</v>
      </c>
      <c r="N466" s="13">
        <f t="shared" si="47"/>
        <v>3.5214291499622912E-3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7.9729384713792726</v>
      </c>
      <c r="H467" s="10">
        <f t="shared" si="48"/>
        <v>-0.10101196375949237</v>
      </c>
      <c r="I467">
        <f t="shared" si="44"/>
        <v>-0.80809571007593894</v>
      </c>
      <c r="K467">
        <f t="shared" si="45"/>
        <v>-0.16003178148856936</v>
      </c>
      <c r="M467">
        <f t="shared" si="46"/>
        <v>-0.16003178148856936</v>
      </c>
      <c r="N467" s="13">
        <f t="shared" si="47"/>
        <v>3.4833388847734714E-3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7.9867911488283996</v>
      </c>
      <c r="H468" s="10">
        <f t="shared" si="48"/>
        <v>-9.9621708050164626E-2</v>
      </c>
      <c r="I468">
        <f t="shared" ref="I468:I469" si="50">H468*$E$6</f>
        <v>-0.79697366440131701</v>
      </c>
      <c r="K468">
        <f t="shared" ref="K468:K469" si="51">$L$9*$L$6*EXP(-$L$4*(G468/$L$10-1))+6*$L$6*EXP(-$L$4*(2/SQRT(3)*G468/$L$10-1))+12*$L$6*EXP(-$L$4*(SQRT(2)*2/SQRT(3)*G468/$L$10-1))+24*$L$6*EXP(-$L$4*(SQRT(11)/2*2/SQRT(3)*G468/$L$10-1))+8*$L$6*EXP(-$L$4*(2*G468/$L$10-1))+6*$L$6*EXP(-$L$4*(2*2/SQRT(3)*G468/$L$10-1))-SQRT($L$9*$L$7^2*EXP(-2*$L$5*(G468/$L$10-1))+6*$L$7^2*EXP(-2*$L$5*(2/SQRT(3)*G468/$L$10-1))+12*$L$7^2*EXP(-2*$L$5*(SQRT(2)*2/SQRT(3)*G468/$L$10-1))+24*$L$7^2*EXP(-2*$L$5*(SQRT(11)/2*2/SQRT(3)*G468/$L$10-1))+8*$L$7^2*EXP(-2*$L$5*(2*G468/$L$10-1))+6*$L$7^2*EXP(-2*$L$5*(2*2/SQRT(3)*G468/$L$10-1)))</f>
        <v>-0.15831991097649242</v>
      </c>
      <c r="M468">
        <f t="shared" ref="M468:M469" si="52">$L$9*$O$6*EXP(-$O$4*(G468/$L$10-1))+6*$O$6*EXP(-$O$4*(2/SQRT(3)*G468/$L$10-1))+12*$O$6*EXP(-$O$4*(SQRT(2)*2/SQRT(3)*G468/$L$10-1))+24*$O$6*EXP(-$O$4*(SQRT(11)/2*2/SQRT(3)*G468/$L$10-1))+8*$O$6*EXP(-$O$4*(2*G468/$L$10-1))+6*$O$6*EXP(-$O$4*(2*2/SQRT(3)*G468/$L$10-1))-SQRT($L$9*$O$7^2*EXP(-2*$O$5*(G468/$L$10-1))+6*$O$7^2*EXP(-2*$O$5*(2/SQRT(3)*G468/$L$10-1))+12*$O$7^2*EXP(-2*$O$5*(SQRT(2)*2/SQRT(3)*G468/$L$10-1))+24*$O$7^2*EXP(-2*$O$5*(SQRT(11)/2*2/SQRT(3)*G468/$L$10-1))+8*$O$7^2*EXP(-2*$O$5*(2*G468/$L$10-1))+6*$O$7^2*EXP(-2*$O$5*(2*2/SQRT(3)*G468/$L$10-1)))</f>
        <v>-0.15831991097649242</v>
      </c>
      <c r="N468" s="13">
        <f t="shared" ref="N468:N469" si="53">(M468-H468)^2*O468</f>
        <v>3.445479026780357E-3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8.0006438262775266</v>
      </c>
      <c r="H469" s="10">
        <f t="shared" si="48"/>
        <v>-9.8249622783048191E-2</v>
      </c>
      <c r="I469">
        <f t="shared" si="50"/>
        <v>-0.78599698226438552</v>
      </c>
      <c r="K469">
        <f t="shared" si="51"/>
        <v>-0.1566264324944999</v>
      </c>
      <c r="M469">
        <f t="shared" si="52"/>
        <v>-0.1566264324944999</v>
      </c>
      <c r="N469" s="13">
        <f t="shared" si="53"/>
        <v>3.4078519120870421E-3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G1" workbookViewId="0">
      <selection activeCell="O16" sqref="O16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1" t="s">
        <v>122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251</v>
      </c>
      <c r="H4" s="1">
        <v>3.2030277300000001</v>
      </c>
      <c r="K4" s="2" t="s">
        <v>22</v>
      </c>
      <c r="L4" s="4">
        <f>O4</f>
        <v>9.1331838259498976</v>
      </c>
      <c r="N4" s="18" t="s">
        <v>22</v>
      </c>
      <c r="O4" s="4">
        <f>O5*R18</f>
        <v>9.1331838259498976</v>
      </c>
      <c r="Q4" s="26" t="s">
        <v>28</v>
      </c>
      <c r="AA4" s="27"/>
    </row>
    <row r="5" spans="1:27" x14ac:dyDescent="0.4">
      <c r="A5" s="2" t="s">
        <v>19</v>
      </c>
      <c r="B5" s="5">
        <v>22.952999999999999</v>
      </c>
      <c r="D5" s="2" t="s">
        <v>3</v>
      </c>
      <c r="E5" s="5">
        <f>O10</f>
        <v>4.9963152245224705E-2</v>
      </c>
      <c r="G5" s="2" t="s">
        <v>252</v>
      </c>
      <c r="H5" s="1">
        <v>5.1266910000000001</v>
      </c>
      <c r="K5" s="2" t="s">
        <v>23</v>
      </c>
      <c r="L5" s="4">
        <f>O5</f>
        <v>3.0959945172711514</v>
      </c>
      <c r="N5" s="12" t="s">
        <v>23</v>
      </c>
      <c r="O5" s="4">
        <v>3.0959945172711514</v>
      </c>
      <c r="P5" t="s">
        <v>50</v>
      </c>
      <c r="Q5" s="28" t="s">
        <v>29</v>
      </c>
      <c r="R5" s="29">
        <f>L10</f>
        <v>3.1607808685122785</v>
      </c>
      <c r="S5" s="29">
        <f>L4</f>
        <v>9.1331838259498976</v>
      </c>
      <c r="T5" s="29">
        <f>L5</f>
        <v>3.0959945172711514</v>
      </c>
      <c r="U5" s="29">
        <f>L6</f>
        <v>7.3236750237981235E-2</v>
      </c>
      <c r="V5" s="29">
        <f>L7</f>
        <v>0.70200764390357229</v>
      </c>
      <c r="W5" s="66">
        <f>$H$14</f>
        <v>5.5235232394777833</v>
      </c>
      <c r="X5" s="66">
        <f>SQRT($H$4^2+$H$5^2)</f>
        <v>6.0450266540876356</v>
      </c>
      <c r="Y5" s="31" t="s">
        <v>114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279</v>
      </c>
      <c r="K6" s="2" t="s">
        <v>26</v>
      </c>
      <c r="L6" s="4">
        <f>O6</f>
        <v>7.3236750237981235E-2</v>
      </c>
      <c r="N6" s="12" t="s">
        <v>26</v>
      </c>
      <c r="O6" s="4">
        <v>7.3236750237981235E-2</v>
      </c>
      <c r="P6" t="s">
        <v>50</v>
      </c>
    </row>
    <row r="7" spans="1:27" x14ac:dyDescent="0.4">
      <c r="A7" s="64" t="s">
        <v>1</v>
      </c>
      <c r="B7" s="5">
        <v>2.2709999999999999</v>
      </c>
      <c r="C7" t="s">
        <v>262</v>
      </c>
      <c r="D7" s="2" t="s">
        <v>31</v>
      </c>
      <c r="E7" s="1">
        <v>2</v>
      </c>
      <c r="F7" t="s">
        <v>276</v>
      </c>
      <c r="K7" s="2" t="s">
        <v>27</v>
      </c>
      <c r="L7" s="4">
        <f>O7</f>
        <v>0.70200764390357229</v>
      </c>
      <c r="N7" s="12" t="s">
        <v>27</v>
      </c>
      <c r="O7" s="4">
        <v>0.70200764390357229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264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279</v>
      </c>
      <c r="N9" s="3" t="s">
        <v>259</v>
      </c>
      <c r="O9" s="1">
        <f>O4/O5</f>
        <v>2.95</v>
      </c>
      <c r="Q9" s="28" t="s">
        <v>29</v>
      </c>
      <c r="R9" s="29">
        <f>L10</f>
        <v>3.1607808685122785</v>
      </c>
      <c r="S9" s="29">
        <f>O4</f>
        <v>9.1331838259498976</v>
      </c>
      <c r="T9" s="29">
        <f>O5</f>
        <v>3.0959945172711514</v>
      </c>
      <c r="U9" s="29">
        <f>O6</f>
        <v>7.3236750237981235E-2</v>
      </c>
      <c r="V9" s="29">
        <f>O7</f>
        <v>0.70200764390357229</v>
      </c>
      <c r="W9" s="66">
        <f>$H$14</f>
        <v>5.5235232394777833</v>
      </c>
      <c r="X9" s="66">
        <f>SQRT($H$4^2+$H$5^2)</f>
        <v>6.0450266540876356</v>
      </c>
      <c r="Y9" s="31" t="s">
        <v>114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3.1607808685122785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248</v>
      </c>
      <c r="H11" s="1">
        <f>H5/H4</f>
        <v>1.6005765270099612</v>
      </c>
      <c r="N11" s="65" t="s">
        <v>265</v>
      </c>
      <c r="O11" s="20">
        <f>G119</f>
        <v>3.7461183092972816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3.2113486528856585</v>
      </c>
      <c r="C12" t="s">
        <v>250</v>
      </c>
      <c r="D12" s="3" t="s">
        <v>2</v>
      </c>
      <c r="E12" s="4">
        <f>(9*$B$6*$B$5/(-$B$4))^(1/2)</f>
        <v>5.3999294223744112</v>
      </c>
      <c r="G12" s="22" t="s">
        <v>253</v>
      </c>
      <c r="H12" s="1">
        <f>H4^3*H11*SQRT(3)/2</f>
        <v>45.550082813913306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3.1607808685122785</v>
      </c>
      <c r="I13" s="1">
        <f>MAX(H13,H4)</f>
        <v>3.2030277300000001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-0.2156466099908339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5.5235232394777833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  <c r="G15" s="22" t="s">
        <v>280</v>
      </c>
      <c r="H15" s="1">
        <f>SQRT($H$4^2+$H$5^2)</f>
        <v>6.0450266540876356</v>
      </c>
    </row>
    <row r="16" spans="1:27" x14ac:dyDescent="0.4">
      <c r="D16" s="3" t="s">
        <v>9</v>
      </c>
      <c r="E16" s="4">
        <f>$E$15*$E$6</f>
        <v>-19.128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6.9818817757117874E-2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2.5754434277272753</v>
      </c>
      <c r="H19" s="10">
        <f>-(-$B$4)*(1+D19+$E$5*D19^3)*EXP(-D19)</f>
        <v>0.21648740257211893</v>
      </c>
      <c r="I19">
        <f>H19*$E$6</f>
        <v>2.5978488308654271</v>
      </c>
      <c r="K19">
        <f>($L$9/2)*$L$6*EXP(-$L$4*(G19/$L$10-1))+($L$9/2)*$L$6*EXP(-$L$4*(($H$4/$E$4)*G19/$L$10-1))+($L$9/2)*$L$6*EXP(-$L$4*(SQRT(4/3+$H$11^2/4)*($H$4/$E$4)*G19/$L$10-1))+2*$L$6*EXP(-$L$4*(($H$5/$E$4)*G19/$L$10-1))+16*$L$6*EXP(-$L$4*($H$14*($H$4/$E$4)*G19/$L$10-1))-SQRT(($L$9/2)*$L$7^2*EXP(-2*$L$5*(G19/$L$10-1))+($L$9/2)*$L$7^2*EXP(-2*$L$5*(($H$4/$E$4)*G19/$L$10-1))+($L$9/2)*$L$7^2*EXP(-2*$L$5*(SQRT(4/3+$H$11^2/4)*($H$4/$E$4)*G19/$L$10-1))+2*$L$7^2*EXP(-2*$L$5*(($H$5/$E$4)*G19/$L$10-1))+16*$L$7^2*EXP(-2*$L$5*($H$14*($H$4/$E$4)*G19/$L$10-1)))</f>
        <v>0.26680769928427761</v>
      </c>
      <c r="M19">
        <f>($L$9/2)*$O$6*EXP(-$O$4*(G19/$L$10-1))+($L$9/2)*$O$6*EXP(-$O$4*(($H$4/$E$4)*G19/$L$10-1))+($L$9/2)*$O$6*EXP(-$O$4*(SQRT(4/3+$H$11^2/4)*($H$4/$E$4)*G19/$L$10-1))+2*$O$6*EXP(-$O$4*(($H$5/$E$4)*G19/$L$10-1))+16*$O$6*EXP(-$O$4*($H$14*($H$4/$E$4)*G19/$L$10-1))-SQRT(($L$9/2)*$O$7^2*EXP(-2*$O$5*(G19/$L$10-1))+($L$9/2)*$O$7^2*EXP(-2*$O$5*(($H$4/$E$4)*G19/$L$10-1))+($L$9/2)*$O$7^2*EXP(-2*$O$5*(SQRT(4/3+$H$11^2/4)*($H$4/$E$4)*G19/$L$10-1))+2*$O$7^2*EXP(-2*$O$5*(($H$5/$E$4)*G19/$L$10-1))+16*$O$7^2*EXP(-2*$O$5*($H$14*($H$4/$E$4)*G19/$L$10-1)))</f>
        <v>0.26680769928427761</v>
      </c>
      <c r="N19" s="13">
        <f>(M19-H19)^2*O19</f>
        <v>2.5321322611996876E-3</v>
      </c>
      <c r="O19" s="13">
        <v>1</v>
      </c>
      <c r="P19" s="14">
        <f>SUMSQ(N19:N295)</f>
        <v>3.4703263771643656E-5</v>
      </c>
      <c r="Q19" s="1" t="s">
        <v>65</v>
      </c>
      <c r="R19" s="19">
        <f>O4/(O4-O5)*-B4/SQRT(L9)</f>
        <v>0.69612158225907117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2.5871501765429752</v>
      </c>
      <c r="H20" s="10">
        <f>-(-$B$4)*(1+D20+$E$5*D20^3)*EXP(-D20)</f>
        <v>0.11477870310120579</v>
      </c>
      <c r="I20">
        <f t="shared" ref="I20:I83" si="2">H20*$E$6</f>
        <v>1.3773444372144694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+16*$L$6*EXP(-$L$4*($H$14*($H$4/$E$4)*G20/$L$10-1))-SQRT(($L$9/2)*$L$7^2*EXP(-2*$L$5*(G20/$L$10-1))+($L$9/2)*$L$7^2*EXP(-2*$L$5*(($H$4/$E$4)*G20/$L$10-1))+($L$9/2)*$L$7^2*EXP(-2*$L$5*(SQRT(4/3+$H$11^2/4)*($H$4/$E$4)*G20/$L$10-1))+2*$L$7^2*EXP(-2*$L$5*(($H$5/$E$4)*G20/$L$10-1))+16*$L$7^2*EXP(-2*$L$5*($H$14*($H$4/$E$4)*G20/$L$10-1)))</f>
        <v>0.16125796359212075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+16*$O$6*EXP(-$O$4*($H$14*($H$4/$E$4)*G20/$L$10-1))-SQRT(($L$9/2)*$O$7^2*EXP(-2*$O$5*(G20/$L$10-1))+($L$9/2)*$O$7^2*EXP(-2*$O$5*(($H$4/$E$4)*G20/$L$10-1))+($L$9/2)*$O$7^2*EXP(-2*$O$5*(SQRT(4/3+$H$11^2/4)*($H$4/$E$4)*G20/$L$10-1))+2*$O$7^2*EXP(-2*$O$5*(($H$5/$E$4)*G20/$L$10-1))+16*$O$7^2*EXP(-2*$O$5*($H$14*($H$4/$E$4)*G20/$L$10-1)))</f>
        <v>0.16125796359212075</v>
      </c>
      <c r="N20" s="13">
        <f t="shared" ref="N20:N83" si="5">(M20-H20)^2*O20</f>
        <v>2.1603216557823279E-3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2.5988569253586755</v>
      </c>
      <c r="H21" s="10">
        <f t="shared" ref="H21:H84" si="6">-(-$B$4)*(1+D21+$E$5*D21^3)*EXP(-D21)</f>
        <v>1.7502268107891544E-2</v>
      </c>
      <c r="I21">
        <f t="shared" si="2"/>
        <v>0.21002721729469853</v>
      </c>
      <c r="K21">
        <f t="shared" si="3"/>
        <v>6.0422230330178905E-2</v>
      </c>
      <c r="M21">
        <f t="shared" si="4"/>
        <v>6.0422230330178905E-2</v>
      </c>
      <c r="N21" s="13">
        <f t="shared" si="5"/>
        <v>1.8421231571625742E-3</v>
      </c>
      <c r="O21" s="13">
        <v>1</v>
      </c>
      <c r="Q21" s="16" t="s">
        <v>57</v>
      </c>
      <c r="R21" s="19">
        <f>(O7/O6)/(O4/O5)</f>
        <v>3.2493071043621469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-0.21479451077560752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2.6105636741743758</v>
      </c>
      <c r="H22" s="10">
        <f t="shared" si="6"/>
        <v>-7.5497025937445422E-2</v>
      </c>
      <c r="I22">
        <f t="shared" si="2"/>
        <v>-0.90596431124934507</v>
      </c>
      <c r="K22">
        <f t="shared" si="3"/>
        <v>-3.5873855717786007E-2</v>
      </c>
      <c r="M22">
        <f t="shared" si="4"/>
        <v>-3.5873855717786007E-2</v>
      </c>
      <c r="N22" s="13">
        <f t="shared" si="5"/>
        <v>1.5699956182561048E-3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2.6222704229900753</v>
      </c>
      <c r="H23" s="10">
        <f t="shared" si="6"/>
        <v>-0.16436931774066554</v>
      </c>
      <c r="I23">
        <f t="shared" si="2"/>
        <v>-1.9724318128879865</v>
      </c>
      <c r="K23">
        <f t="shared" si="3"/>
        <v>-0.12779848877320443</v>
      </c>
      <c r="M23">
        <f t="shared" si="4"/>
        <v>-0.12779848877320443</v>
      </c>
      <c r="N23" s="13">
        <f t="shared" si="5"/>
        <v>1.3374255313672928E-3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2.6339771718057756</v>
      </c>
      <c r="H24" s="10">
        <f t="shared" si="6"/>
        <v>-0.24925991308291115</v>
      </c>
      <c r="I24">
        <f t="shared" si="2"/>
        <v>-2.9911189569949337</v>
      </c>
      <c r="K24">
        <f t="shared" si="3"/>
        <v>-0.21551391827538913</v>
      </c>
      <c r="M24">
        <f t="shared" si="4"/>
        <v>-0.21551391827538913</v>
      </c>
      <c r="N24" s="13">
        <f t="shared" si="5"/>
        <v>1.1387921655493032E-3</v>
      </c>
      <c r="O24" s="13">
        <v>1</v>
      </c>
      <c r="Q24" s="17" t="s">
        <v>61</v>
      </c>
      <c r="R24" s="19">
        <f>O5/(O4-O5)*-B4/L9</f>
        <v>6.8119658119658116E-2</v>
      </c>
      <c r="V24" s="15" t="str">
        <f>D3</f>
        <v>HCP</v>
      </c>
      <c r="W24" s="1" t="str">
        <f>E3</f>
        <v>Mg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2.6456839206214755</v>
      </c>
      <c r="H25" s="10">
        <f t="shared" si="6"/>
        <v>-0.33030943227942178</v>
      </c>
      <c r="I25">
        <f t="shared" si="2"/>
        <v>-3.9637131873530613</v>
      </c>
      <c r="K25">
        <f t="shared" si="3"/>
        <v>-0.2991766574459449</v>
      </c>
      <c r="M25">
        <f t="shared" si="4"/>
        <v>-0.2991766574459449</v>
      </c>
      <c r="N25" s="13">
        <f t="shared" si="5"/>
        <v>9.6924966883197097E-4</v>
      </c>
      <c r="O25" s="13">
        <v>1</v>
      </c>
      <c r="Q25" s="17" t="s">
        <v>62</v>
      </c>
      <c r="R25" s="19">
        <f>O4/(O4-O5)*-B4/SQRT(L9)</f>
        <v>0.69612158225907117</v>
      </c>
      <c r="V25" s="2" t="s">
        <v>106</v>
      </c>
      <c r="W25" s="1">
        <f>(-B4/(12*PI()*B6*W26))^(1/2)</f>
        <v>0.36507137687302749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2.6573906694371758</v>
      </c>
      <c r="H26" s="10">
        <f t="shared" si="6"/>
        <v>-0.40765395332343024</v>
      </c>
      <c r="I26">
        <f t="shared" si="2"/>
        <v>-4.8918474398811629</v>
      </c>
      <c r="K26">
        <f t="shared" si="3"/>
        <v>-0.37893768447988263</v>
      </c>
      <c r="M26">
        <f t="shared" si="4"/>
        <v>-0.37893768447988263</v>
      </c>
      <c r="N26" s="13">
        <f t="shared" si="5"/>
        <v>8.2462409629490319E-4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2.6690974182528757</v>
      </c>
      <c r="H27" s="10">
        <f t="shared" si="6"/>
        <v>-0.48142515083699861</v>
      </c>
      <c r="I27">
        <f t="shared" si="2"/>
        <v>-5.777101810043983</v>
      </c>
      <c r="K27">
        <f t="shared" si="3"/>
        <v>-0.45494263662814438</v>
      </c>
      <c r="M27">
        <f t="shared" si="4"/>
        <v>-0.45494263662814438</v>
      </c>
      <c r="N27" s="13">
        <f t="shared" si="5"/>
        <v>7.0132355882216585E-4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2.680804167068576</v>
      </c>
      <c r="H28" s="10">
        <f t="shared" si="6"/>
        <v>-0.55175043094733056</v>
      </c>
      <c r="I28">
        <f t="shared" si="2"/>
        <v>-6.6210051713679672</v>
      </c>
      <c r="K28">
        <f t="shared" si="3"/>
        <v>-0.52733199742672898</v>
      </c>
      <c r="M28">
        <f t="shared" si="4"/>
        <v>-0.52733199742672898</v>
      </c>
      <c r="N28" s="13">
        <f t="shared" si="5"/>
        <v>5.9625989560003882E-4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0.98724621277791058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2.6925109158842759</v>
      </c>
      <c r="H29" s="10">
        <f t="shared" si="6"/>
        <v>-0.61875306220383774</v>
      </c>
      <c r="I29">
        <f t="shared" si="2"/>
        <v>-7.4250367464460529</v>
      </c>
      <c r="K29">
        <f t="shared" si="3"/>
        <v>-0.59624127731803345</v>
      </c>
      <c r="M29">
        <f t="shared" si="4"/>
        <v>-0.59624127731803345</v>
      </c>
      <c r="N29" s="13">
        <f t="shared" si="5"/>
        <v>5.0678045874472685E-4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2.7042176646999758</v>
      </c>
      <c r="H30" s="10">
        <f t="shared" si="6"/>
        <v>-0.68255230264808453</v>
      </c>
      <c r="I30">
        <f t="shared" si="2"/>
        <v>-8.1906276317770139</v>
      </c>
      <c r="K30">
        <f t="shared" si="3"/>
        <v>-0.66180118790125109</v>
      </c>
      <c r="M30">
        <f t="shared" si="4"/>
        <v>-0.66180118790125109</v>
      </c>
      <c r="N30" s="13">
        <f t="shared" si="5"/>
        <v>4.3060876323624842E-4</v>
      </c>
      <c r="O30" s="13">
        <v>1</v>
      </c>
      <c r="V30" s="22" t="s">
        <v>22</v>
      </c>
      <c r="W30" s="1">
        <f>1/(O5*W25^2)</f>
        <v>2.4235068385444793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2.7159244135156762</v>
      </c>
      <c r="H31" s="10">
        <f t="shared" si="6"/>
        <v>-0.74326352314564403</v>
      </c>
      <c r="I31">
        <f t="shared" si="2"/>
        <v>-8.9191622777477289</v>
      </c>
      <c r="K31">
        <f t="shared" si="3"/>
        <v>-0.72413781003979727</v>
      </c>
      <c r="M31">
        <f t="shared" si="4"/>
        <v>-0.72413781003979727</v>
      </c>
      <c r="N31" s="13">
        <f t="shared" si="5"/>
        <v>3.6579290180715866E-4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2.727631162331376</v>
      </c>
      <c r="H32" s="10">
        <f t="shared" si="6"/>
        <v>-0.80099832708592145</v>
      </c>
      <c r="I32">
        <f t="shared" si="2"/>
        <v>-9.6119799250310578</v>
      </c>
      <c r="K32">
        <f t="shared" si="3"/>
        <v>-0.783372756045567</v>
      </c>
      <c r="M32">
        <f t="shared" si="4"/>
        <v>-0.783372756045567</v>
      </c>
      <c r="N32" s="13">
        <f t="shared" si="5"/>
        <v>3.1066075449858138E-4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2.7393379111470759</v>
      </c>
      <c r="H33" s="10">
        <f t="shared" si="6"/>
        <v>-0.85586466655306737</v>
      </c>
      <c r="I33">
        <f t="shared" si="2"/>
        <v>-10.270375998636808</v>
      </c>
      <c r="K33">
        <f t="shared" si="3"/>
        <v>-0.8396233261516941</v>
      </c>
      <c r="M33">
        <f t="shared" si="4"/>
        <v>-0.8396233261516941</v>
      </c>
      <c r="N33" s="13">
        <f t="shared" si="5"/>
        <v>2.6378113803327935E-4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2.7510446599627763</v>
      </c>
      <c r="H34" s="10">
        <f t="shared" si="6"/>
        <v>-0.90796695506827718</v>
      </c>
      <c r="I34">
        <f t="shared" si="2"/>
        <v>-10.895603460819327</v>
      </c>
      <c r="K34">
        <f t="shared" si="3"/>
        <v>-0.89300265947779778</v>
      </c>
      <c r="M34">
        <f t="shared" si="4"/>
        <v>-0.89300265947779778</v>
      </c>
      <c r="N34" s="13">
        <f t="shared" si="5"/>
        <v>2.2393014251924134E-4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2.7627514087784761</v>
      </c>
      <c r="H35" s="10">
        <f t="shared" si="6"/>
        <v>-0.9574061770010075</v>
      </c>
      <c r="I35">
        <f t="shared" si="2"/>
        <v>-11.48887412401209</v>
      </c>
      <c r="K35">
        <f t="shared" si="3"/>
        <v>-0.94361987968426631</v>
      </c>
      <c r="M35">
        <f t="shared" si="4"/>
        <v>-0.94361987968426631</v>
      </c>
      <c r="N35" s="13">
        <f t="shared" si="5"/>
        <v>1.900619937055854E-4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2.774458157594176</v>
      </c>
      <c r="H36" s="10">
        <f t="shared" si="6"/>
        <v>-1.0042799937439548</v>
      </c>
      <c r="I36">
        <f t="shared" si="2"/>
        <v>-12.051359924927457</v>
      </c>
      <c r="K36">
        <f t="shared" si="3"/>
        <v>-0.99158023550498475</v>
      </c>
      <c r="M36">
        <f t="shared" si="4"/>
        <v>-0.99158023550498475</v>
      </c>
      <c r="N36" s="13">
        <f t="shared" si="5"/>
        <v>1.6128385932828821E-4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2.7861649064098768</v>
      </c>
      <c r="H37" s="10">
        <f t="shared" si="6"/>
        <v>-1.048682846744017</v>
      </c>
      <c r="I37">
        <f t="shared" si="2"/>
        <v>-12.584194160928204</v>
      </c>
      <c r="K37">
        <f t="shared" si="3"/>
        <v>-1.0369852363410077</v>
      </c>
      <c r="M37">
        <f t="shared" si="4"/>
        <v>-1.0369852363410077</v>
      </c>
      <c r="N37" s="13">
        <f t="shared" si="5"/>
        <v>1.3683408914059181E-4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2.7978716552255762</v>
      </c>
      <c r="H38" s="10">
        <f t="shared" si="6"/>
        <v>-1.0907060574789342</v>
      </c>
      <c r="I38">
        <f t="shared" si="2"/>
        <v>-13.08847268974721</v>
      </c>
      <c r="K38">
        <f t="shared" si="3"/>
        <v>-1.0799327830909968</v>
      </c>
      <c r="M38">
        <f t="shared" si="4"/>
        <v>-1.0799327830909968</v>
      </c>
      <c r="N38" s="13">
        <f t="shared" si="5"/>
        <v>1.1606344103778804E-4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2.8095784040412766</v>
      </c>
      <c r="H39" s="10">
        <f t="shared" si="6"/>
        <v>-1.1304379244668004</v>
      </c>
      <c r="I39">
        <f t="shared" si="2"/>
        <v>-13.565255093601603</v>
      </c>
      <c r="K39">
        <f t="shared" si="3"/>
        <v>-1.1205172943880357</v>
      </c>
      <c r="M39">
        <f t="shared" si="4"/>
        <v>-1.1205172943880357</v>
      </c>
      <c r="N39" s="13">
        <f t="shared" si="5"/>
        <v>9.8418901159689858E-5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2.8212851528569769</v>
      </c>
      <c r="H40" s="10">
        <f t="shared" si="6"/>
        <v>-1.1679638173932514</v>
      </c>
      <c r="I40">
        <f t="shared" si="2"/>
        <v>-14.015565808719018</v>
      </c>
      <c r="K40">
        <f t="shared" si="3"/>
        <v>-1.1588298284059984</v>
      </c>
      <c r="M40">
        <f t="shared" si="4"/>
        <v>-1.1588298284059984</v>
      </c>
      <c r="N40" s="13">
        <f t="shared" si="5"/>
        <v>8.3429754819259794E-5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2.8329919016726768</v>
      </c>
      <c r="H41" s="10">
        <f t="shared" si="6"/>
        <v>-1.2033662684387716</v>
      </c>
      <c r="I41">
        <f t="shared" si="2"/>
        <v>-14.440395221265259</v>
      </c>
      <c r="K41">
        <f t="shared" si="3"/>
        <v>-1.1949582003930304</v>
      </c>
      <c r="M41">
        <f t="shared" si="4"/>
        <v>-1.1949582003930304</v>
      </c>
      <c r="N41" s="13">
        <f t="shared" si="5"/>
        <v>7.0695608261814831E-5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2.8446986504883767</v>
      </c>
      <c r="H42" s="10">
        <f t="shared" si="6"/>
        <v>-1.2367250608862936</v>
      </c>
      <c r="I42">
        <f t="shared" si="2"/>
        <v>-14.840700730635524</v>
      </c>
      <c r="K42">
        <f t="shared" si="3"/>
        <v>-1.2289870960837925</v>
      </c>
      <c r="M42">
        <f t="shared" si="4"/>
        <v>-1.2289870960837925</v>
      </c>
      <c r="N42" s="13">
        <f t="shared" si="5"/>
        <v>5.9876099284746E-5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2.856405399304077</v>
      </c>
      <c r="H43" s="10">
        <f t="shared" si="6"/>
        <v>-1.2681173150870271</v>
      </c>
      <c r="I43">
        <f t="shared" si="2"/>
        <v>-15.217407781044326</v>
      </c>
      <c r="K43">
        <f t="shared" si="3"/>
        <v>-1.2609981811367263</v>
      </c>
      <c r="M43">
        <f t="shared" si="4"/>
        <v>-1.2609981811367263</v>
      </c>
      <c r="N43" s="13">
        <f t="shared" si="5"/>
        <v>5.0682068202324431E-5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2.8681121481197769</v>
      </c>
      <c r="H44" s="10">
        <f t="shared" si="6"/>
        <v>-1.2976175718603096</v>
      </c>
      <c r="I44">
        <f t="shared" si="2"/>
        <v>-15.571410862323715</v>
      </c>
      <c r="K44">
        <f t="shared" si="3"/>
        <v>-1.2910702067372721</v>
      </c>
      <c r="M44">
        <f t="shared" si="4"/>
        <v>-1.2910702067372721</v>
      </c>
      <c r="N44" s="13">
        <f t="shared" si="5"/>
        <v>4.2867990054367084E-5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2.8798188969354768</v>
      </c>
      <c r="H45" s="10">
        <f t="shared" si="6"/>
        <v>-1.3252978734011558</v>
      </c>
      <c r="I45">
        <f t="shared" si="2"/>
        <v>-15.903574480813869</v>
      </c>
      <c r="K45">
        <f t="shared" si="3"/>
        <v>-1.3192791115029399</v>
      </c>
      <c r="M45">
        <f t="shared" si="4"/>
        <v>-1.3192791115029399</v>
      </c>
      <c r="N45" s="13">
        <f t="shared" si="5"/>
        <v>3.6225494787415818E-5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2.8915256457511771</v>
      </c>
      <c r="H46" s="10">
        <f t="shared" si="6"/>
        <v>-1.3512278417671399</v>
      </c>
      <c r="I46">
        <f t="shared" si="2"/>
        <v>-16.214734101205678</v>
      </c>
      <c r="K46">
        <f t="shared" si="3"/>
        <v>-1.3456981198211462</v>
      </c>
      <c r="M46">
        <f t="shared" si="4"/>
        <v>-1.3456981198211462</v>
      </c>
      <c r="N46" s="13">
        <f t="shared" si="5"/>
        <v>3.0577824800005132E-5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2.903232394566877</v>
      </c>
      <c r="H47" s="10">
        <f t="shared" si="6"/>
        <v>-1.3754747550142585</v>
      </c>
      <c r="I47">
        <f t="shared" si="2"/>
        <v>-16.505697060171101</v>
      </c>
      <c r="K47">
        <f t="shared" si="3"/>
        <v>-1.3703978367460945</v>
      </c>
      <c r="M47">
        <f t="shared" si="4"/>
        <v>-1.3703978367460945</v>
      </c>
      <c r="N47" s="13">
        <f t="shared" si="5"/>
        <v>2.5775099101617676E-5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2.9149391433825778</v>
      </c>
      <c r="H48" s="10">
        <f t="shared" si="6"/>
        <v>-1.3981036210494726</v>
      </c>
      <c r="I48">
        <f t="shared" si="2"/>
        <v>-16.777243452593673</v>
      </c>
      <c r="K48">
        <f t="shared" si="3"/>
        <v>-1.3934463395763794</v>
      </c>
      <c r="M48">
        <f t="shared" si="4"/>
        <v>-1.3934463395763794</v>
      </c>
      <c r="N48" s="13">
        <f t="shared" si="5"/>
        <v>2.1690270719617063E-5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2.9266458921982776</v>
      </c>
      <c r="H49" s="10">
        <f t="shared" si="6"/>
        <v>-1.4191772492657533</v>
      </c>
      <c r="I49">
        <f t="shared" si="2"/>
        <v>-17.030126991189039</v>
      </c>
      <c r="K49">
        <f t="shared" si="3"/>
        <v>-1.4149092662306266</v>
      </c>
      <c r="M49">
        <f t="shared" si="4"/>
        <v>-1.4149092662306266</v>
      </c>
      <c r="N49" s="13">
        <f t="shared" si="5"/>
        <v>1.821567918812893E-5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2.938352641013978</v>
      </c>
      <c r="H50" s="10">
        <f t="shared" si="6"/>
        <v>-1.4387563200236269</v>
      </c>
      <c r="I50">
        <f t="shared" si="2"/>
        <v>-17.265075840283522</v>
      </c>
      <c r="K50">
        <f t="shared" si="3"/>
        <v>-1.4348499005342958</v>
      </c>
      <c r="M50">
        <f t="shared" si="4"/>
        <v>-1.4348499005342958</v>
      </c>
      <c r="N50" s="13">
        <f t="shared" si="5"/>
        <v>1.5260113226625185E-5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2.9500593898296779</v>
      </c>
      <c r="H51" s="10">
        <f t="shared" si="6"/>
        <v>-1.4568994520414003</v>
      </c>
      <c r="I51">
        <f t="shared" si="2"/>
        <v>-17.482793424496805</v>
      </c>
      <c r="K51">
        <f t="shared" si="3"/>
        <v>-1.4533292545266374</v>
      </c>
      <c r="M51">
        <f t="shared" si="4"/>
        <v>-1.4533292545266374</v>
      </c>
      <c r="N51" s="13">
        <f t="shared" si="5"/>
        <v>1.2746310294418763E-5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2.9617661386453777</v>
      </c>
      <c r="H52" s="10">
        <f t="shared" si="6"/>
        <v>-1.4736632677545549</v>
      </c>
      <c r="I52">
        <f t="shared" si="2"/>
        <v>-17.68395921305466</v>
      </c>
      <c r="K52">
        <f t="shared" si="3"/>
        <v>-1.4704061478929895</v>
      </c>
      <c r="M52">
        <f t="shared" si="4"/>
        <v>-1.4704061478929895</v>
      </c>
      <c r="N52" s="13">
        <f t="shared" si="5"/>
        <v>1.0608829792603843E-5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2.9734728874610781</v>
      </c>
      <c r="H53" s="10">
        <f t="shared" si="6"/>
        <v>-1.4891024567030715</v>
      </c>
      <c r="I53">
        <f t="shared" si="2"/>
        <v>-17.869229480436857</v>
      </c>
      <c r="K53">
        <f t="shared" si="3"/>
        <v>-1.4861372846237033</v>
      </c>
      <c r="M53">
        <f t="shared" si="4"/>
        <v>-1.4861372846237033</v>
      </c>
      <c r="N53" s="13">
        <f t="shared" si="5"/>
        <v>8.7922454602647033E-6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2.9851796362767784</v>
      </c>
      <c r="H54" s="10">
        <f t="shared" si="6"/>
        <v>-1.5032698370038264</v>
      </c>
      <c r="I54">
        <f t="shared" si="2"/>
        <v>-18.039238044045916</v>
      </c>
      <c r="K54">
        <f t="shared" si="3"/>
        <v>-1.5005773269974798</v>
      </c>
      <c r="M54">
        <f t="shared" si="4"/>
        <v>-1.5005773269974798</v>
      </c>
      <c r="N54" s="13">
        <f t="shared" si="5"/>
        <v>7.2496101342767118E-6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2.9968863850924778</v>
      </c>
      <c r="H55" s="10">
        <f t="shared" si="6"/>
        <v>-1.5162164149635911</v>
      </c>
      <c r="I55">
        <f t="shared" si="2"/>
        <v>-18.194596979563094</v>
      </c>
      <c r="K55">
        <f t="shared" si="3"/>
        <v>-1.513778966983315</v>
      </c>
      <c r="M55">
        <f t="shared" si="4"/>
        <v>-1.513778966983315</v>
      </c>
      <c r="N55" s="13">
        <f t="shared" si="5"/>
        <v>5.9411526565515931E-6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3.0085931339081782</v>
      </c>
      <c r="H56" s="10">
        <f t="shared" si="6"/>
        <v>-1.5279914428866157</v>
      </c>
      <c r="I56">
        <f t="shared" si="2"/>
        <v>-18.335897314639389</v>
      </c>
      <c r="K56">
        <f t="shared" si="3"/>
        <v>-1.5257929951519118</v>
      </c>
      <c r="M56">
        <f t="shared" si="4"/>
        <v>-1.5257929951519118</v>
      </c>
      <c r="N56" s="13">
        <f t="shared" si="5"/>
        <v>4.833172442224714E-6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3.0202998827238785</v>
      </c>
      <c r="H57" s="10">
        <f t="shared" si="6"/>
        <v>-1.5386424751292627</v>
      </c>
      <c r="I57">
        <f t="shared" si="2"/>
        <v>-18.463709701551153</v>
      </c>
      <c r="K57">
        <f t="shared" si="3"/>
        <v>-1.5366683671841639</v>
      </c>
      <c r="M57">
        <f t="shared" si="4"/>
        <v>-1.5366683671841639</v>
      </c>
      <c r="N57" s="13">
        <f t="shared" si="5"/>
        <v>3.8971021789021269E-6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3.0320066315395784</v>
      </c>
      <c r="H58" s="10">
        <f t="shared" si="6"/>
        <v>-1.5482154224526852</v>
      </c>
      <c r="I58">
        <f t="shared" si="2"/>
        <v>-18.578585069432222</v>
      </c>
      <c r="K58">
        <f t="shared" si="3"/>
        <v>-1.5464522680612127</v>
      </c>
      <c r="M58">
        <f t="shared" si="4"/>
        <v>-1.5464522680612127</v>
      </c>
      <c r="N58" s="13">
        <f t="shared" si="5"/>
        <v>3.1087134081686014E-6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3.0437133803552783</v>
      </c>
      <c r="H59" s="10">
        <f t="shared" si="6"/>
        <v>-1.5567546047231116</v>
      </c>
      <c r="I59">
        <f t="shared" si="2"/>
        <v>-18.68105525667734</v>
      </c>
      <c r="K59">
        <f t="shared" si="3"/>
        <v>-1.5551901740175123</v>
      </c>
      <c r="M59">
        <f t="shared" si="4"/>
        <v>-1.5551901740175123</v>
      </c>
      <c r="N59" s="13">
        <f t="shared" si="5"/>
        <v>2.4474434326219446E-6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3.0554201291709786</v>
      </c>
      <c r="H60" s="10">
        <f t="shared" si="6"/>
        <v>-1.5643028020079113</v>
      </c>
      <c r="I60">
        <f t="shared" si="2"/>
        <v>-18.771633624094935</v>
      </c>
      <c r="K60">
        <f t="shared" si="3"/>
        <v>-1.5629259123354895</v>
      </c>
      <c r="M60">
        <f t="shared" si="4"/>
        <v>-1.5629259123354895</v>
      </c>
      <c r="N60" s="13">
        <f t="shared" si="5"/>
        <v>1.8958251700217488E-6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3.0671268779866785</v>
      </c>
      <c r="H61" s="10">
        <f t="shared" si="6"/>
        <v>-1.5709013041142452</v>
      </c>
      <c r="I61">
        <f t="shared" si="2"/>
        <v>-18.850815649370944</v>
      </c>
      <c r="K61">
        <f t="shared" si="3"/>
        <v>-1.5697017190575371</v>
      </c>
      <c r="M61">
        <f t="shared" si="4"/>
        <v>-1.5697017190575371</v>
      </c>
      <c r="N61" s="13">
        <f t="shared" si="5"/>
        <v>1.4390043082774743E-6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3.0788336268023784</v>
      </c>
      <c r="H62" s="10">
        <f t="shared" si="6"/>
        <v>-1.576589958615815</v>
      </c>
      <c r="I62">
        <f t="shared" si="2"/>
        <v>-18.919079503389781</v>
      </c>
      <c r="K62">
        <f t="shared" si="3"/>
        <v>-1.5755582946884228</v>
      </c>
      <c r="M62">
        <f t="shared" si="4"/>
        <v>-1.5755582946884228</v>
      </c>
      <c r="N62" s="13">
        <f t="shared" si="5"/>
        <v>1.0643304590822553E-6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3.0905403756180787</v>
      </c>
      <c r="H63" s="10">
        <f t="shared" si="6"/>
        <v>-1.5814072174119089</v>
      </c>
      <c r="I63">
        <f t="shared" si="2"/>
        <v>-18.976886608942905</v>
      </c>
      <c r="K63">
        <f t="shared" si="3"/>
        <v>-1.5805348579585654</v>
      </c>
      <c r="M63">
        <f t="shared" si="4"/>
        <v>-1.5805348579585654</v>
      </c>
      <c r="N63" s="13">
        <f t="shared" si="5"/>
        <v>7.6101101583780266E-7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3.1022471244337786</v>
      </c>
      <c r="H64" s="10">
        <f t="shared" si="6"/>
        <v>-1.5853901818617226</v>
      </c>
      <c r="I64">
        <f t="shared" si="2"/>
        <v>-19.024682182340673</v>
      </c>
      <c r="K64">
        <f t="shared" si="3"/>
        <v>-1.584669197716146</v>
      </c>
      <c r="M64">
        <f t="shared" si="4"/>
        <v>-1.584669197716146</v>
      </c>
      <c r="N64" s="13">
        <f t="shared" si="5"/>
        <v>5.198181381728804E-7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3.1139538732494785</v>
      </c>
      <c r="H65" s="10">
        <f t="shared" si="6"/>
        <v>-1.5885746465357087</v>
      </c>
      <c r="I65">
        <f t="shared" si="2"/>
        <v>-19.062895758428503</v>
      </c>
      <c r="K65">
        <f t="shared" si="3"/>
        <v>-1.5879977230135904</v>
      </c>
      <c r="M65">
        <f t="shared" si="4"/>
        <v>-1.5879977230135904</v>
      </c>
      <c r="N65" s="13">
        <f t="shared" si="5"/>
        <v>3.3284075037332054E-7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3.1256606220651788</v>
      </c>
      <c r="H66" s="10">
        <f t="shared" si="6"/>
        <v>-1.5909951416245285</v>
      </c>
      <c r="I66">
        <f t="shared" si="2"/>
        <v>-19.091941699494342</v>
      </c>
      <c r="K66">
        <f t="shared" si="3"/>
        <v>-1.590555511451647</v>
      </c>
      <c r="M66">
        <f t="shared" si="4"/>
        <v>-1.590555511451647</v>
      </c>
      <c r="N66" s="13">
        <f t="shared" si="5"/>
        <v>1.932746889078273E-7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3.1373673708808791</v>
      </c>
      <c r="H67" s="10">
        <f t="shared" si="6"/>
        <v>-1.5926849740450337</v>
      </c>
      <c r="I67">
        <f t="shared" si="2"/>
        <v>-19.112219688540407</v>
      </c>
      <c r="K67">
        <f t="shared" si="3"/>
        <v>-1.5923763558420305</v>
      </c>
      <c r="M67">
        <f t="shared" si="4"/>
        <v>-1.5923763558420305</v>
      </c>
      <c r="N67" s="13">
        <f t="shared" si="5"/>
        <v>9.5245195224929357E-8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3.149074119696579</v>
      </c>
      <c r="H68" s="10">
        <f t="shared" si="6"/>
        <v>-1.5936762672815965</v>
      </c>
      <c r="I68">
        <f t="shared" si="2"/>
        <v>-19.124115207379159</v>
      </c>
      <c r="K68">
        <f t="shared" si="3"/>
        <v>-1.5934928092474512</v>
      </c>
      <c r="M68">
        <f t="shared" si="4"/>
        <v>-1.5934928092474512</v>
      </c>
      <c r="N68" s="13">
        <f t="shared" si="5"/>
        <v>3.3656850292466468E-4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-1.5939362284557506</v>
      </c>
      <c r="M69">
        <f t="shared" si="4"/>
        <v>-1.5939362284557506</v>
      </c>
      <c r="N69" s="62">
        <f t="shared" si="5"/>
        <v>4.0668098559690714E-5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3.1724876173279788</v>
      </c>
      <c r="H70" s="10">
        <f t="shared" si="6"/>
        <v>-1.5936860434700835</v>
      </c>
      <c r="I70">
        <f t="shared" si="2"/>
        <v>-19.124232521641002</v>
      </c>
      <c r="K70">
        <f t="shared" si="3"/>
        <v>-1.5937368159428706</v>
      </c>
      <c r="M70">
        <f t="shared" si="4"/>
        <v>-1.5937368159428706</v>
      </c>
      <c r="N70" s="13">
        <f t="shared" si="5"/>
        <v>2.5778439929244265E-5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3.1841943661436787</v>
      </c>
      <c r="H71" s="10">
        <f t="shared" si="6"/>
        <v>-1.5927631978322607</v>
      </c>
      <c r="I71">
        <f t="shared" si="2"/>
        <v>-19.11315837398713</v>
      </c>
      <c r="K71">
        <f t="shared" si="3"/>
        <v>-1.5929236603774455</v>
      </c>
      <c r="M71">
        <f t="shared" si="4"/>
        <v>-1.5929236603774455</v>
      </c>
      <c r="N71" s="13">
        <f t="shared" si="5"/>
        <v>2.574822840717068E-8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3.195901114959379</v>
      </c>
      <c r="H72" s="10">
        <f t="shared" si="6"/>
        <v>-1.5912592272420827</v>
      </c>
      <c r="I72">
        <f t="shared" si="2"/>
        <v>-19.095110726904991</v>
      </c>
      <c r="K72">
        <f t="shared" si="3"/>
        <v>-1.5915247757179194</v>
      </c>
      <c r="M72">
        <f t="shared" si="4"/>
        <v>-1.5915247757179194</v>
      </c>
      <c r="N72" s="13">
        <f t="shared" si="5"/>
        <v>7.051599301919854E-8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3.2076078637750784</v>
      </c>
      <c r="H73" s="10">
        <f t="shared" si="6"/>
        <v>-1.5892008939259965</v>
      </c>
      <c r="I73">
        <f t="shared" si="2"/>
        <v>-19.070410727111959</v>
      </c>
      <c r="K73">
        <f t="shared" si="3"/>
        <v>-1.5895671389513319</v>
      </c>
      <c r="M73">
        <f t="shared" si="4"/>
        <v>-1.5895671389513319</v>
      </c>
      <c r="N73" s="13">
        <f t="shared" si="5"/>
        <v>1.3413541858295945E-7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3.2193146125907788</v>
      </c>
      <c r="H74" s="10">
        <f t="shared" si="6"/>
        <v>-1.5866139911805528</v>
      </c>
      <c r="I74">
        <f t="shared" si="2"/>
        <v>-19.039367894166634</v>
      </c>
      <c r="K74">
        <f t="shared" si="3"/>
        <v>-1.5870767265211387</v>
      </c>
      <c r="M74">
        <f t="shared" si="4"/>
        <v>-1.5870767265211387</v>
      </c>
      <c r="N74" s="13">
        <f t="shared" si="5"/>
        <v>2.1412399542718611E-7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3.2310213614064787</v>
      </c>
      <c r="H75" s="10">
        <f t="shared" si="6"/>
        <v>-1.5835233753463587</v>
      </c>
      <c r="I75">
        <f t="shared" si="2"/>
        <v>-19.002280504156303</v>
      </c>
      <c r="K75">
        <f t="shared" si="3"/>
        <v>-1.5840785494897891</v>
      </c>
      <c r="M75">
        <f t="shared" si="4"/>
        <v>-1.5840785494897891</v>
      </c>
      <c r="N75" s="13">
        <f t="shared" si="5"/>
        <v>3.0821832953370701E-7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3.242728110222179</v>
      </c>
      <c r="H76" s="10">
        <f t="shared" si="6"/>
        <v>-1.5799529967872052</v>
      </c>
      <c r="I76">
        <f t="shared" si="2"/>
        <v>-18.959435961446463</v>
      </c>
      <c r="K76">
        <f t="shared" si="3"/>
        <v>-1.5805966874801607</v>
      </c>
      <c r="M76">
        <f t="shared" si="4"/>
        <v>-1.5805966874801607</v>
      </c>
      <c r="N76" s="13">
        <f t="shared" si="5"/>
        <v>4.1433770819746142E-7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3.2544348590378789</v>
      </c>
      <c r="H77" s="10">
        <f t="shared" si="6"/>
        <v>-1.5759259299039174</v>
      </c>
      <c r="I77">
        <f t="shared" si="2"/>
        <v>-18.91111115884701</v>
      </c>
      <c r="K77">
        <f t="shared" si="3"/>
        <v>-1.5766543214383968</v>
      </c>
      <c r="M77">
        <f t="shared" si="4"/>
        <v>-1.5766543214383968</v>
      </c>
      <c r="N77" s="13">
        <f t="shared" si="5"/>
        <v>5.3055422750117418E-7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3.2661416078535792</v>
      </c>
      <c r="H78" s="10">
        <f t="shared" si="6"/>
        <v>-1.5714644022116366</v>
      </c>
      <c r="I78">
        <f t="shared" si="2"/>
        <v>-18.857572826539638</v>
      </c>
      <c r="K78">
        <f t="shared" si="3"/>
        <v>-1.572273765259196</v>
      </c>
      <c r="M78">
        <f t="shared" si="4"/>
        <v>-1.572273765259196</v>
      </c>
      <c r="N78" s="13">
        <f t="shared" si="5"/>
        <v>6.5506854275465289E-7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3.2778483566692787</v>
      </c>
      <c r="H79" s="10">
        <f t="shared" si="6"/>
        <v>-1.5665898225084167</v>
      </c>
      <c r="I79">
        <f t="shared" si="2"/>
        <v>-18.799077870101002</v>
      </c>
      <c r="K79">
        <f t="shared" si="3"/>
        <v>-1.5674764963131547</v>
      </c>
      <c r="M79">
        <f t="shared" si="4"/>
        <v>-1.5674764963131547</v>
      </c>
      <c r="N79" s="13">
        <f t="shared" si="5"/>
        <v>7.861904360084677E-7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3.2895551054849794</v>
      </c>
      <c r="H80" s="10">
        <f t="shared" si="6"/>
        <v>-1.5613228081622308</v>
      </c>
      <c r="I80">
        <f t="shared" si="2"/>
        <v>-18.735873697946769</v>
      </c>
      <c r="K80">
        <f t="shared" si="3"/>
        <v>-1.5622831849143777</v>
      </c>
      <c r="M80">
        <f t="shared" si="4"/>
        <v>-1.5622831849143777</v>
      </c>
      <c r="N80" s="13">
        <f t="shared" si="5"/>
        <v>9.2232350606419999E-7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3.3012618543006789</v>
      </c>
      <c r="H81" s="10">
        <f t="shared" si="6"/>
        <v>-1.555683211542692</v>
      </c>
      <c r="I81">
        <f t="shared" si="2"/>
        <v>-18.668198538512303</v>
      </c>
      <c r="K81">
        <f t="shared" si="3"/>
        <v>-1.5567137227652226</v>
      </c>
      <c r="M81">
        <f t="shared" si="4"/>
        <v>-1.5567137227652226</v>
      </c>
      <c r="N81" s="13">
        <f t="shared" si="5"/>
        <v>1.0619533797615463E-6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3.3129686031163792</v>
      </c>
      <c r="H82" s="10">
        <f t="shared" si="6"/>
        <v>-1.5496901456230512</v>
      </c>
      <c r="I82">
        <f t="shared" si="2"/>
        <v>-18.596281747476613</v>
      </c>
      <c r="K82">
        <f t="shared" si="3"/>
        <v>-1.5507872504137414</v>
      </c>
      <c r="M82">
        <f t="shared" si="4"/>
        <v>-1.5507872504137414</v>
      </c>
      <c r="N82" s="13">
        <f t="shared" si="5"/>
        <v>1.2036389217554992E-6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3.3246753519320795</v>
      </c>
      <c r="H83" s="10">
        <f t="shared" si="6"/>
        <v>-1.5433620087772943</v>
      </c>
      <c r="I83">
        <f t="shared" si="2"/>
        <v>-18.520344105327531</v>
      </c>
      <c r="K83">
        <f t="shared" si="3"/>
        <v>-1.5445221837581515</v>
      </c>
      <c r="M83">
        <f t="shared" si="4"/>
        <v>-1.5445221837581515</v>
      </c>
      <c r="N83" s="13">
        <f t="shared" si="5"/>
        <v>1.3460059862069744E-6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3.3363821007477794</v>
      </c>
      <c r="H84" s="10">
        <f t="shared" si="6"/>
        <v>-1.5367165087964469</v>
      </c>
      <c r="I84">
        <f t="shared" ref="I84:I147" si="9">H84*$E$6</f>
        <v>-18.440598105557363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+16*$L$6*EXP(-$L$4*($H$14*($H$4/$E$4)*G84/$L$10-1))-SQRT(($L$9/2)*$L$7^2*EXP(-2*$L$5*(G84/$L$10-1))+($L$9/2)*$L$7^2*EXP(-2*$L$5*(($H$4/$E$4)*G84/$L$10-1))+($L$9/2)*$L$7^2*EXP(-2*$L$5*(SQRT(4/3+$H$11^2/4)*($H$4/$E$4)*G84/$L$10-1))+2*$L$7^2*EXP(-2*$L$5*(($H$5/$E$4)*G84/$L$10-1))+16*$L$7^2*EXP(-2*$L$5*($H$14*($H$4/$E$4)*G84/$L$10-1)))</f>
        <v>-1.5379362396314513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+16*$O$6*EXP(-$O$4*($H$14*($H$4/$E$4)*G84/$L$10-1))-SQRT(($L$9/2)*$O$7^2*EXP(-2*$O$5*(G84/$L$10-1))+($L$9/2)*$O$7^2*EXP(-2*$O$5*(($H$4/$E$4)*G84/$L$10-1))+($L$9/2)*$O$7^2*EXP(-2*$O$5*(SQRT(4/3+$H$11^2/4)*($H$4/$E$4)*G84/$L$10-1))+2*$O$7^2*EXP(-2*$O$5*(($H$5/$E$4)*G84/$L$10-1))+16*$O$7^2*EXP(-2*$O$5*($H$14*($H$4/$E$4)*G84/$L$10-1)))</f>
        <v>-1.5379362396314513</v>
      </c>
      <c r="N84" s="13">
        <f t="shared" ref="N84:N147" si="12">(M84-H84)^2*O84</f>
        <v>1.4877433098604659E-6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3.3480888495634797</v>
      </c>
      <c r="H85" s="10">
        <f t="shared" ref="H85:H148" si="13">-(-$B$4)*(1+D85+$E$5*D85^3)*EXP(-D85)</f>
        <v>-1.529770686147506</v>
      </c>
      <c r="I85">
        <f t="shared" si="9"/>
        <v>-18.357248233770072</v>
      </c>
      <c r="K85">
        <f t="shared" si="10"/>
        <v>-1.5310464604981293</v>
      </c>
      <c r="M85">
        <f t="shared" si="11"/>
        <v>-1.5310464604981293</v>
      </c>
      <c r="N85" s="13">
        <f t="shared" si="12"/>
        <v>1.6276001937083422E-6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3.3597955983791796</v>
      </c>
      <c r="H86" s="10">
        <f t="shared" si="13"/>
        <v>-1.5225409364977411</v>
      </c>
      <c r="I86">
        <f t="shared" si="9"/>
        <v>-18.270491237972895</v>
      </c>
      <c r="K86">
        <f t="shared" si="10"/>
        <v>-1.5238692382938113</v>
      </c>
      <c r="M86">
        <f t="shared" si="11"/>
        <v>-1.5238692382938113</v>
      </c>
      <c r="N86" s="13">
        <f t="shared" si="12"/>
        <v>1.7643856614431344E-6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3.37150234719488</v>
      </c>
      <c r="H87" s="10">
        <f t="shared" si="13"/>
        <v>-1.5150430325264492</v>
      </c>
      <c r="I87">
        <f t="shared" si="9"/>
        <v>-18.18051639031739</v>
      </c>
      <c r="K87">
        <f t="shared" si="10"/>
        <v>-1.5164203374375969</v>
      </c>
      <c r="M87">
        <f t="shared" si="11"/>
        <v>-1.5164203374375969</v>
      </c>
      <c r="N87" s="13">
        <f t="shared" si="12"/>
        <v>1.8969688182713684E-6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3.3832090960105794</v>
      </c>
      <c r="H88" s="10">
        <f t="shared" si="13"/>
        <v>-1.5072921450456158</v>
      </c>
      <c r="I88">
        <f t="shared" si="9"/>
        <v>-18.087505740547389</v>
      </c>
      <c r="K88">
        <f t="shared" si="10"/>
        <v>-1.5087149170457927</v>
      </c>
      <c r="M88">
        <f t="shared" si="11"/>
        <v>-1.5087149170457927</v>
      </c>
      <c r="N88" s="13">
        <f t="shared" si="12"/>
        <v>2.0242801644874639E-6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3.3949158448262797</v>
      </c>
      <c r="H89" s="10">
        <f t="shared" si="13"/>
        <v>-1.4993028634503094</v>
      </c>
      <c r="I89">
        <f t="shared" si="9"/>
        <v>-17.991634361403712</v>
      </c>
      <c r="K89">
        <f t="shared" si="10"/>
        <v>-1.5007675523747586</v>
      </c>
      <c r="M89">
        <f t="shared" si="11"/>
        <v>-1.5007675523747586</v>
      </c>
      <c r="N89" s="13">
        <f t="shared" si="12"/>
        <v>2.1453136454040829E-6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3.4066225936419796</v>
      </c>
      <c r="H90" s="10">
        <f t="shared" si="13"/>
        <v>-1.4910892155190421</v>
      </c>
      <c r="I90">
        <f t="shared" si="9"/>
        <v>-17.893070586228504</v>
      </c>
      <c r="K90">
        <f t="shared" si="10"/>
        <v>-1.4925922555196027</v>
      </c>
      <c r="M90">
        <f t="shared" si="11"/>
        <v>-1.4925922555196027</v>
      </c>
      <c r="N90" s="13">
        <f t="shared" si="12"/>
        <v>2.2591292432854298E-6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3.4183293424576799</v>
      </c>
      <c r="H91" s="10">
        <f t="shared" si="13"/>
        <v>-1.482664686583731</v>
      </c>
      <c r="I91">
        <f t="shared" si="9"/>
        <v>-17.791976239004772</v>
      </c>
      <c r="K91">
        <f t="shared" si="10"/>
        <v>-1.4842024953945223</v>
      </c>
      <c r="M91">
        <f t="shared" si="11"/>
        <v>-1.4842024953945223</v>
      </c>
      <c r="N91" s="13">
        <f t="shared" si="12"/>
        <v>2.3648559385475133E-6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3.4300360912733798</v>
      </c>
      <c r="H92" s="10">
        <f t="shared" si="13"/>
        <v>-1.474042238088342</v>
      </c>
      <c r="I92">
        <f t="shared" si="9"/>
        <v>-17.688506857060105</v>
      </c>
      <c r="K92">
        <f t="shared" si="10"/>
        <v>-1.4756112170197031</v>
      </c>
      <c r="M92">
        <f t="shared" si="11"/>
        <v>-1.4756112170197031</v>
      </c>
      <c r="N92" s="13">
        <f t="shared" si="12"/>
        <v>2.4616948870550129E-6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3.4417428400890802</v>
      </c>
      <c r="H93" s="10">
        <f t="shared" si="13"/>
        <v>-1.4652343255547302</v>
      </c>
      <c r="I93">
        <f t="shared" si="9"/>
        <v>-17.582811906656762</v>
      </c>
      <c r="K93">
        <f t="shared" si="10"/>
        <v>-1.4668308601387983</v>
      </c>
      <c r="M93">
        <f t="shared" si="11"/>
        <v>-1.4668308601387983</v>
      </c>
      <c r="N93" s="13">
        <f t="shared" si="12"/>
        <v>2.5489226781253555E-6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3.4534495889047796</v>
      </c>
      <c r="H94" s="10">
        <f t="shared" si="13"/>
        <v>-1.4562529159736608</v>
      </c>
      <c r="I94">
        <f t="shared" si="9"/>
        <v>-17.47503499168393</v>
      </c>
      <c r="K94">
        <f t="shared" si="10"/>
        <v>-1.4578733771901873</v>
      </c>
      <c r="M94">
        <f t="shared" si="11"/>
        <v>-1.4578733771901873</v>
      </c>
      <c r="N94" s="13">
        <f t="shared" si="12"/>
        <v>2.6258945542664826E-6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3.4651563377204799</v>
      </c>
      <c r="H95" s="10">
        <f t="shared" si="13"/>
        <v>-1.4471095046384723</v>
      </c>
      <c r="I95">
        <f t="shared" si="9"/>
        <v>-17.365314055661667</v>
      </c>
      <c r="K95">
        <f t="shared" si="10"/>
        <v>-1.4487502506543901</v>
      </c>
      <c r="M95">
        <f t="shared" si="11"/>
        <v>-1.4487502506543901</v>
      </c>
      <c r="N95" s="13">
        <f t="shared" si="12"/>
        <v>2.6920474887501117E-6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3.4768630865361807</v>
      </c>
      <c r="H96" s="10">
        <f t="shared" si="13"/>
        <v>-1.4378151314383287</v>
      </c>
      <c r="I96">
        <f t="shared" si="9"/>
        <v>-17.253781577259943</v>
      </c>
      <c r="K96">
        <f t="shared" si="10"/>
        <v>-1.4394725097992511</v>
      </c>
      <c r="M96">
        <f t="shared" si="11"/>
        <v>-1.4394725097992511</v>
      </c>
      <c r="N96" s="13">
        <f t="shared" si="12"/>
        <v>2.7469030312537889E-6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3.4885698353518801</v>
      </c>
      <c r="H97" s="10">
        <f t="shared" si="13"/>
        <v>-1.4283803966275261</v>
      </c>
      <c r="I97">
        <f t="shared" si="9"/>
        <v>-17.140564759530314</v>
      </c>
      <c r="K97">
        <f t="shared" si="10"/>
        <v>-1.4300507468437282</v>
      </c>
      <c r="M97">
        <f t="shared" si="11"/>
        <v>-1.4300507468437282</v>
      </c>
      <c r="N97" s="13">
        <f t="shared" si="12"/>
        <v>2.7900698447663984E-6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3.5002765841675805</v>
      </c>
      <c r="H98" s="10">
        <f t="shared" si="13"/>
        <v>-1.4188154760868228</v>
      </c>
      <c r="I98">
        <f t="shared" si="9"/>
        <v>-17.025785713041873</v>
      </c>
      <c r="K98">
        <f t="shared" si="10"/>
        <v>-1.4204951325604165</v>
      </c>
      <c r="M98">
        <f t="shared" si="11"/>
        <v>-1.4204951325604165</v>
      </c>
      <c r="N98" s="13">
        <f t="shared" si="12"/>
        <v>2.8212458692852024E-6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3.5119833329832804</v>
      </c>
      <c r="H99" s="10">
        <f t="shared" si="13"/>
        <v>-1.409130136092313</v>
      </c>
      <c r="I99">
        <f t="shared" si="9"/>
        <v>-16.909561633107757</v>
      </c>
      <c r="K99">
        <f t="shared" si="10"/>
        <v>-1.4108154313362335</v>
      </c>
      <c r="M99">
        <f t="shared" si="11"/>
        <v>-1.4108154313362335</v>
      </c>
      <c r="N99" s="13">
        <f t="shared" si="12"/>
        <v>2.8402200591813323E-6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3.5236900817989807</v>
      </c>
      <c r="H100" s="10">
        <f t="shared" si="13"/>
        <v>-1.3993337476068959</v>
      </c>
      <c r="I100">
        <f t="shared" si="9"/>
        <v>-16.792004971282751</v>
      </c>
      <c r="K100">
        <f t="shared" si="10"/>
        <v>-1.4010210157099969</v>
      </c>
      <c r="M100">
        <f t="shared" si="11"/>
        <v>-1.4010210157099969</v>
      </c>
      <c r="N100" s="13">
        <f t="shared" si="12"/>
        <v>2.8468736517422063E-6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3.5353968306146801</v>
      </c>
      <c r="H101" s="10">
        <f t="shared" si="13"/>
        <v>-1.3894353001089617</v>
      </c>
      <c r="I101">
        <f t="shared" si="9"/>
        <v>-16.673223601307541</v>
      </c>
      <c r="K101">
        <f t="shared" si="10"/>
        <v>-1.3911208804050061</v>
      </c>
      <c r="M101">
        <f t="shared" si="11"/>
        <v>-1.3911208804050061</v>
      </c>
      <c r="N101" s="13">
        <f t="shared" si="12"/>
        <v>2.8411809344134191E-6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3.5471035794303809</v>
      </c>
      <c r="H102" s="10">
        <f t="shared" si="13"/>
        <v>-1.3794434149724835</v>
      </c>
      <c r="I102">
        <f t="shared" si="9"/>
        <v>-16.553320979669802</v>
      </c>
      <c r="K102">
        <f t="shared" si="10"/>
        <v>-1.3811236558740698</v>
      </c>
      <c r="M102">
        <f t="shared" si="11"/>
        <v>-1.3811236558740698</v>
      </c>
      <c r="N102" s="13">
        <f t="shared" si="12"/>
        <v>2.8232094873637462E-6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3.5588103282460803</v>
      </c>
      <c r="H103" s="10">
        <f t="shared" si="13"/>
        <v>-1.3693663584122875</v>
      </c>
      <c r="I103">
        <f t="shared" si="9"/>
        <v>-16.432396300947449</v>
      </c>
      <c r="K103">
        <f t="shared" si="10"/>
        <v>-1.371037621373866</v>
      </c>
      <c r="M103">
        <f t="shared" si="11"/>
        <v>-1.371037621373866</v>
      </c>
      <c r="N103" s="13">
        <f t="shared" si="12"/>
        <v>2.7931198867441061E-6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3.5705170770617807</v>
      </c>
      <c r="H104" s="10">
        <f t="shared" si="13"/>
        <v>-1.3592120540078714</v>
      </c>
      <c r="I104">
        <f t="shared" si="9"/>
        <v>-16.310544648094456</v>
      </c>
      <c r="K104">
        <f t="shared" si="10"/>
        <v>-1.3608707175848607</v>
      </c>
      <c r="M104">
        <f t="shared" si="11"/>
        <v>-1.3608707175848607</v>
      </c>
      <c r="N104" s="13">
        <f t="shared" si="12"/>
        <v>2.7511648616309209E-6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3.5822238258774806</v>
      </c>
      <c r="H105" s="10">
        <f t="shared" si="13"/>
        <v>-1.34898809481875</v>
      </c>
      <c r="I105">
        <f t="shared" si="9"/>
        <v>-16.187857137824999</v>
      </c>
      <c r="K105">
        <f t="shared" si="10"/>
        <v>-1.350630558792544</v>
      </c>
      <c r="M105">
        <f t="shared" si="11"/>
        <v>-1.350630558792544</v>
      </c>
      <c r="N105" s="13">
        <f t="shared" si="12"/>
        <v>2.6976879052110883E-6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3.5939305746931809</v>
      </c>
      <c r="H106" s="10">
        <f t="shared" si="13"/>
        <v>-1.3387017551039173</v>
      </c>
      <c r="I106">
        <f t="shared" si="9"/>
        <v>-16.064421061247007</v>
      </c>
      <c r="K106">
        <f t="shared" si="10"/>
        <v>-1.3403244446450917</v>
      </c>
      <c r="M106">
        <f t="shared" si="11"/>
        <v>-1.3403244446450917</v>
      </c>
      <c r="N106" s="13">
        <f t="shared" si="12"/>
        <v>2.6331213470367641E-6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3.6056373235088803</v>
      </c>
      <c r="H107" s="10">
        <f t="shared" si="13"/>
        <v>-1.3283600016576558</v>
      </c>
      <c r="I107">
        <f t="shared" si="9"/>
        <v>-15.940320019891869</v>
      </c>
      <c r="K107">
        <f t="shared" si="10"/>
        <v>-1.3299593715021292</v>
      </c>
      <c r="M107">
        <f t="shared" si="11"/>
        <v>-1.3299593715021292</v>
      </c>
      <c r="N107" s="13">
        <f t="shared" si="12"/>
        <v>2.5579838994108589E-6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3.6173440723245811</v>
      </c>
      <c r="H108" s="10">
        <f t="shared" si="13"/>
        <v>-1.3179695047735487</v>
      </c>
      <c r="I108">
        <f t="shared" si="9"/>
        <v>-15.815634057282583</v>
      </c>
      <c r="K108">
        <f t="shared" si="10"/>
        <v>-1.3195420433886837</v>
      </c>
      <c r="M108">
        <f t="shared" si="11"/>
        <v>-1.3195420433886837</v>
      </c>
      <c r="N108" s="13">
        <f t="shared" si="12"/>
        <v>2.4728776960909117E-6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3.6290508211402814</v>
      </c>
      <c r="H109" s="10">
        <f t="shared" si="13"/>
        <v>-1.3075366488482172</v>
      </c>
      <c r="I109">
        <f t="shared" si="9"/>
        <v>-15.690439786178606</v>
      </c>
      <c r="K109">
        <f t="shared" si="10"/>
        <v>-1.3090788825680006</v>
      </c>
      <c r="M109">
        <f t="shared" si="11"/>
        <v>-1.3090788825680006</v>
      </c>
      <c r="N109" s="13">
        <f t="shared" si="12"/>
        <v>2.378484846437125E-6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3.6407575699559809</v>
      </c>
      <c r="H110" s="10">
        <f t="shared" si="13"/>
        <v>-1.2970675426359448</v>
      </c>
      <c r="I110">
        <f t="shared" si="9"/>
        <v>-15.564810511631338</v>
      </c>
      <c r="K110">
        <f t="shared" si="10"/>
        <v>-1.2985760397463486</v>
      </c>
      <c r="M110">
        <f t="shared" si="11"/>
        <v>-1.2985760397463486</v>
      </c>
      <c r="N110" s="13">
        <f t="shared" si="12"/>
        <v>2.2755635320965987E-6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3.6524643187716812</v>
      </c>
      <c r="H111" s="10">
        <f t="shared" si="13"/>
        <v>-1.2865680291650421</v>
      </c>
      <c r="I111">
        <f t="shared" si="9"/>
        <v>-15.438816349980506</v>
      </c>
      <c r="K111">
        <f t="shared" si="10"/>
        <v>-1.2880394039225442</v>
      </c>
      <c r="M111">
        <f t="shared" si="11"/>
        <v>-1.2880394039225442</v>
      </c>
      <c r="N111" s="13">
        <f t="shared" si="12"/>
        <v>2.164943677014487E-6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3.6641710675873811</v>
      </c>
      <c r="H112" s="10">
        <f t="shared" si="13"/>
        <v>-1.2760436953264649</v>
      </c>
      <c r="I112">
        <f t="shared" si="9"/>
        <v>-15.312524343917579</v>
      </c>
      <c r="K112">
        <f t="shared" si="10"/>
        <v>-1.2774746118944584</v>
      </c>
      <c r="M112">
        <f t="shared" si="11"/>
        <v>-1.2774746118944584</v>
      </c>
      <c r="N112" s="13">
        <f t="shared" si="12"/>
        <v>2.0475222245584265E-3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3.6758778164030814</v>
      </c>
      <c r="H113" s="10">
        <f t="shared" si="13"/>
        <v>-1.2654998811448992</v>
      </c>
      <c r="I113">
        <f t="shared" si="9"/>
        <v>-15.185998573738789</v>
      </c>
      <c r="K113">
        <f t="shared" si="10"/>
        <v>-1.2668870574343361</v>
      </c>
      <c r="M113">
        <f t="shared" si="11"/>
        <v>-1.2668870574343361</v>
      </c>
      <c r="N113" s="13">
        <f t="shared" si="12"/>
        <v>1.9242580579757966E-3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3.6875845652187813</v>
      </c>
      <c r="H114" s="10">
        <f t="shared" si="13"/>
        <v>-1.2549416887422153</v>
      </c>
      <c r="I114">
        <f t="shared" si="9"/>
        <v>-15.059300264906584</v>
      </c>
      <c r="K114">
        <f t="shared" si="10"/>
        <v>-1.2562819001443686</v>
      </c>
      <c r="M114">
        <f t="shared" si="11"/>
        <v>-1.2562819001443686</v>
      </c>
      <c r="N114" s="13">
        <f t="shared" si="12"/>
        <v>1.7961666024615406E-3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3.6992913140344816</v>
      </c>
      <c r="H115" s="10">
        <f t="shared" si="13"/>
        <v>-1.2443739910029077</v>
      </c>
      <c r="I115">
        <f t="shared" si="9"/>
        <v>-14.932487892034892</v>
      </c>
      <c r="K115">
        <f t="shared" si="10"/>
        <v>-1.2456640740035536</v>
      </c>
      <c r="M115">
        <f t="shared" si="11"/>
        <v>-1.2456640740035536</v>
      </c>
      <c r="N115" s="13">
        <f t="shared" si="12"/>
        <v>1.6643141485555943E-6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3.7109980628501811</v>
      </c>
      <c r="H116" s="10">
        <f t="shared" si="13"/>
        <v>-1.2338014399508404</v>
      </c>
      <c r="I116">
        <f t="shared" si="9"/>
        <v>-14.805617279410084</v>
      </c>
      <c r="K116">
        <f t="shared" si="10"/>
        <v>-1.235038295616494</v>
      </c>
      <c r="M116">
        <f t="shared" si="11"/>
        <v>-1.235038295616494</v>
      </c>
      <c r="N116" s="13">
        <f t="shared" si="12"/>
        <v>1.5298119376596078E-6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3.7227048116658814</v>
      </c>
      <c r="H117" s="10">
        <f t="shared" si="13"/>
        <v>-1.2232284748463462</v>
      </c>
      <c r="I117">
        <f t="shared" si="9"/>
        <v>-14.678741698156156</v>
      </c>
      <c r="K117">
        <f t="shared" si="10"/>
        <v>-1.2244090721744156</v>
      </c>
      <c r="M117">
        <f t="shared" si="11"/>
        <v>-1.2244090721744156</v>
      </c>
      <c r="N117" s="13">
        <f t="shared" si="12"/>
        <v>1.3938100510446311E-6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3.7344115604815813</v>
      </c>
      <c r="H118" s="10">
        <f t="shared" si="13"/>
        <v>-1.2126593300124631</v>
      </c>
      <c r="I118">
        <f t="shared" si="9"/>
        <v>-14.551911960149557</v>
      </c>
      <c r="K118">
        <f t="shared" si="10"/>
        <v>-1.2137807091383506</v>
      </c>
      <c r="M118">
        <f t="shared" si="11"/>
        <v>-1.2137807091383506</v>
      </c>
      <c r="N118" s="13">
        <f t="shared" si="12"/>
        <v>1.2574911439762148E-6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3.7461183092972816</v>
      </c>
      <c r="H119" s="10">
        <f t="shared" si="13"/>
        <v>-1.2020980423988146</v>
      </c>
      <c r="I119">
        <f t="shared" si="9"/>
        <v>-14.425176508785775</v>
      </c>
      <c r="K119">
        <f t="shared" si="10"/>
        <v>-1.2031573176540444</v>
      </c>
      <c r="M119">
        <f t="shared" si="11"/>
        <v>-1.2031573176540444</v>
      </c>
      <c r="N119" s="13">
        <f t="shared" si="12"/>
        <v>1.1220640663422923E-6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3.7578250581129815</v>
      </c>
      <c r="H120" s="10">
        <f t="shared" si="13"/>
        <v>-1.1915484588913983</v>
      </c>
      <c r="I120">
        <f t="shared" si="9"/>
        <v>-14.298581506696779</v>
      </c>
      <c r="K120">
        <f t="shared" si="10"/>
        <v>-1.1925428217078751</v>
      </c>
      <c r="M120">
        <f t="shared" si="11"/>
        <v>-1.1925428217078751</v>
      </c>
      <c r="N120" s="13">
        <f t="shared" si="12"/>
        <v>9.8875741079167706E-7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3.7695318069286818</v>
      </c>
      <c r="H121" s="10">
        <f t="shared" si="13"/>
        <v>-1.1810142433762971</v>
      </c>
      <c r="I121">
        <f t="shared" si="9"/>
        <v>-14.172170920515565</v>
      </c>
      <c r="K121">
        <f t="shared" si="10"/>
        <v>-1.1819409650326831</v>
      </c>
      <c r="M121">
        <f t="shared" si="11"/>
        <v>-1.1819409650326831</v>
      </c>
      <c r="N121" s="13">
        <f t="shared" si="12"/>
        <v>8.5881302841474627E-7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3.7812385557443822</v>
      </c>
      <c r="H122" s="10">
        <f t="shared" si="13"/>
        <v>-1.1704988835650834</v>
      </c>
      <c r="I122">
        <f t="shared" si="9"/>
        <v>-14.045986602780999</v>
      </c>
      <c r="K122">
        <f t="shared" si="10"/>
        <v>-1.1713553177721738</v>
      </c>
      <c r="M122">
        <f t="shared" si="11"/>
        <v>-1.1713553177721738</v>
      </c>
      <c r="N122" s="13">
        <f t="shared" si="12"/>
        <v>7.3347955107468701E-7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3.7929453045600816</v>
      </c>
      <c r="H123" s="10">
        <f t="shared" si="13"/>
        <v>-1.1600056975894568</v>
      </c>
      <c r="I123">
        <f t="shared" si="9"/>
        <v>-13.920068371073482</v>
      </c>
      <c r="K123">
        <f t="shared" si="10"/>
        <v>-1.1607892829121906</v>
      </c>
      <c r="M123">
        <f t="shared" si="11"/>
        <v>-1.1607892829121906</v>
      </c>
      <c r="N123" s="13">
        <f t="shared" si="12"/>
        <v>6.1400595800385737E-7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3.8046520533757824</v>
      </c>
      <c r="H124" s="10">
        <f t="shared" si="13"/>
        <v>-1.1495378403724261</v>
      </c>
      <c r="I124">
        <f t="shared" si="9"/>
        <v>-13.794454084469113</v>
      </c>
      <c r="K124">
        <f t="shared" si="10"/>
        <v>-1.1502461024869191</v>
      </c>
      <c r="M124">
        <f t="shared" si="11"/>
        <v>-1.1502461024869191</v>
      </c>
      <c r="N124" s="13">
        <f t="shared" si="12"/>
        <v>5.0163522282599653E-7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3.8163588021914818</v>
      </c>
      <c r="H125" s="10">
        <f t="shared" si="13"/>
        <v>-1.1390983097831304</v>
      </c>
      <c r="I125">
        <f t="shared" si="9"/>
        <v>-13.669179717397565</v>
      </c>
      <c r="K125">
        <f t="shared" si="10"/>
        <v>-1.1397288635677834</v>
      </c>
      <c r="M125">
        <f t="shared" si="11"/>
        <v>-1.1397288635677834</v>
      </c>
      <c r="N125" s="13">
        <f t="shared" si="12"/>
        <v>3.97598075340136E-7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3.8280655510071822</v>
      </c>
      <c r="H126" s="10">
        <f t="shared" si="13"/>
        <v>-1.1286899525821787</v>
      </c>
      <c r="I126">
        <f t="shared" si="9"/>
        <v>-13.544279430986144</v>
      </c>
      <c r="K126">
        <f t="shared" si="10"/>
        <v>-1.1292405040425137</v>
      </c>
      <c r="M126">
        <f t="shared" si="11"/>
        <v>-1.1292405040425137</v>
      </c>
      <c r="N126" s="13">
        <f t="shared" si="12"/>
        <v>3.0310691047700394E-7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3.839772299822882</v>
      </c>
      <c r="H127" s="10">
        <f t="shared" si="13"/>
        <v>-1.1183154701641751</v>
      </c>
      <c r="I127">
        <f t="shared" si="9"/>
        <v>-13.419785641970101</v>
      </c>
      <c r="K127">
        <f t="shared" si="10"/>
        <v>-1.1187838181916516</v>
      </c>
      <c r="M127">
        <f t="shared" si="11"/>
        <v>-1.1187838181916516</v>
      </c>
      <c r="N127" s="13">
        <f t="shared" si="12"/>
        <v>2.1934987484115497E-7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3.8514790486385824</v>
      </c>
      <c r="H128" s="10">
        <f t="shared" si="13"/>
        <v>-1.1079774241039009</v>
      </c>
      <c r="I128">
        <f t="shared" si="9"/>
        <v>-13.295729089246811</v>
      </c>
      <c r="K128">
        <f t="shared" si="10"/>
        <v>-1.1083614620694464</v>
      </c>
      <c r="M128">
        <f t="shared" si="11"/>
        <v>-1.1083614620694464</v>
      </c>
      <c r="N128" s="13">
        <f t="shared" si="12"/>
        <v>1.4748515898035442E-7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3.8631857974542823</v>
      </c>
      <c r="H129" s="10">
        <f t="shared" si="13"/>
        <v>-1.0976782415124318</v>
      </c>
      <c r="I129">
        <f t="shared" si="9"/>
        <v>-13.172138898149182</v>
      </c>
      <c r="K129">
        <f t="shared" si="10"/>
        <v>-1.0979759586959221</v>
      </c>
      <c r="M129">
        <f t="shared" si="11"/>
        <v>-1.0979759586959221</v>
      </c>
      <c r="N129" s="13">
        <f t="shared" si="12"/>
        <v>8.8635521345435478E-8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3.8748925462699826</v>
      </c>
      <c r="H130" s="10">
        <f t="shared" si="13"/>
        <v>-1.087420220209264</v>
      </c>
      <c r="I130">
        <f t="shared" si="9"/>
        <v>-13.049042642511168</v>
      </c>
      <c r="K130">
        <f t="shared" si="10"/>
        <v>-1.0876297030665993</v>
      </c>
      <c r="M130">
        <f t="shared" si="11"/>
        <v>-1.0876297030665993</v>
      </c>
      <c r="N130" s="13">
        <f t="shared" si="12"/>
        <v>4.3883067517383621E-8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3.8865992950856829</v>
      </c>
      <c r="H131" s="10">
        <f t="shared" si="13"/>
        <v>-1.0772055337163609</v>
      </c>
      <c r="I131">
        <f t="shared" si="9"/>
        <v>-12.926466404596329</v>
      </c>
      <c r="K131">
        <f t="shared" si="10"/>
        <v>-1.0773249669861882</v>
      </c>
      <c r="M131">
        <f t="shared" si="11"/>
        <v>-1.0773249669861882</v>
      </c>
      <c r="N131" s="13">
        <f t="shared" si="12"/>
        <v>1.426430594164764E-8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3.8983060439013824</v>
      </c>
      <c r="H132" s="10">
        <f t="shared" si="13"/>
        <v>-1.0670362360798249</v>
      </c>
      <c r="I132">
        <f t="shared" si="9"/>
        <v>-12.804434832957899</v>
      </c>
      <c r="K132">
        <f t="shared" si="10"/>
        <v>-1.0670639037323022</v>
      </c>
      <c r="M132">
        <f t="shared" si="11"/>
        <v>-1.0670639037323022</v>
      </c>
      <c r="N132" s="13">
        <f t="shared" si="12"/>
        <v>7.654989936048333E-10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3.9100127927170822</v>
      </c>
      <c r="H133" s="10">
        <f t="shared" si="13"/>
        <v>-1.0569142665247568</v>
      </c>
      <c r="I133">
        <f t="shared" si="9"/>
        <v>-12.682971198297082</v>
      </c>
      <c r="K133">
        <f t="shared" si="10"/>
        <v>-1.0568485525550722</v>
      </c>
      <c r="M133">
        <f t="shared" si="11"/>
        <v>-1.0568485525550722</v>
      </c>
      <c r="N133" s="13">
        <f t="shared" si="12"/>
        <v>4.3183258117201829E-9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3.9217195415327826</v>
      </c>
      <c r="H134" s="10">
        <f t="shared" si="13"/>
        <v>-1.0468414539486641</v>
      </c>
      <c r="I134">
        <f t="shared" si="9"/>
        <v>-12.562097447383969</v>
      </c>
      <c r="K134">
        <f t="shared" si="10"/>
        <v>-1.0466808430183163</v>
      </c>
      <c r="M134">
        <f t="shared" si="11"/>
        <v>-1.0466808430183163</v>
      </c>
      <c r="N134" s="13">
        <f t="shared" si="12"/>
        <v>2.5795870947187234E-8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3.9334262903484829</v>
      </c>
      <c r="H135" s="10">
        <f t="shared" si="13"/>
        <v>-1.0368195212586417</v>
      </c>
      <c r="I135">
        <f t="shared" si="9"/>
        <v>-12.4418342551037</v>
      </c>
      <c r="K135">
        <f t="shared" si="10"/>
        <v>-1.036562599187735</v>
      </c>
      <c r="M135">
        <f t="shared" si="11"/>
        <v>-1.036562599187735</v>
      </c>
      <c r="N135" s="13">
        <f t="shared" si="12"/>
        <v>6.6008950519025007E-8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3.9451330391641828</v>
      </c>
      <c r="H136" s="10">
        <f t="shared" si="13"/>
        <v>-1.0268500895573744</v>
      </c>
      <c r="I136">
        <f t="shared" si="9"/>
        <v>-12.322201074688493</v>
      </c>
      <c r="K136">
        <f t="shared" si="10"/>
        <v>-1.0264955436714049</v>
      </c>
      <c r="M136">
        <f t="shared" si="11"/>
        <v>-1.0264955436714049</v>
      </c>
      <c r="N136" s="13">
        <f t="shared" si="12"/>
        <v>1.2570278525790045E-7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3.9568397879798831</v>
      </c>
      <c r="H137" s="10">
        <f t="shared" si="13"/>
        <v>-1.0169346821828584</v>
      </c>
      <c r="I137">
        <f t="shared" si="9"/>
        <v>-12.2032161861943</v>
      </c>
      <c r="K137">
        <f t="shared" si="10"/>
        <v>-1.0164813015176704</v>
      </c>
      <c r="M137">
        <f t="shared" si="11"/>
        <v>-1.0164813015176704</v>
      </c>
      <c r="N137" s="13">
        <f t="shared" si="12"/>
        <v>2.0555402756638092E-7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3.9685465367955826</v>
      </c>
      <c r="H138" s="10">
        <f t="shared" si="13"/>
        <v>-1.0070747286065922</v>
      </c>
      <c r="I138">
        <f t="shared" si="9"/>
        <v>-12.084896743279106</v>
      </c>
      <c r="K138">
        <f t="shared" si="10"/>
        <v>-1.0065214039753647</v>
      </c>
      <c r="M138">
        <f t="shared" si="11"/>
        <v>-1.0065214039753647</v>
      </c>
      <c r="N138" s="13">
        <f t="shared" si="12"/>
        <v>3.061681475230277E-7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3.9802532856112833</v>
      </c>
      <c r="H139" s="10">
        <f t="shared" si="13"/>
        <v>-0.9972715681948443</v>
      </c>
      <c r="I139">
        <f t="shared" si="9"/>
        <v>-11.967258818338131</v>
      </c>
      <c r="K139">
        <f t="shared" si="10"/>
        <v>-0.99661729212109107</v>
      </c>
      <c r="M139">
        <f t="shared" si="11"/>
        <v>-0.99661729212109107</v>
      </c>
      <c r="N139" s="13">
        <f t="shared" si="12"/>
        <v>4.280771806859485E-7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3.9919600344269828</v>
      </c>
      <c r="H140" s="10">
        <f t="shared" si="13"/>
        <v>-0.98752645383744919</v>
      </c>
      <c r="I140">
        <f t="shared" si="9"/>
        <v>-11.85031744604939</v>
      </c>
      <c r="K140">
        <f t="shared" si="10"/>
        <v>-0.98677032035817991</v>
      </c>
      <c r="M140">
        <f t="shared" si="11"/>
        <v>-0.98677032035817991</v>
      </c>
      <c r="N140" s="13">
        <f t="shared" si="12"/>
        <v>5.7173783847187136E-7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4.0036667832426831</v>
      </c>
      <c r="H141" s="10">
        <f t="shared" si="13"/>
        <v>-0.97784055544846571</v>
      </c>
      <c r="I141">
        <f t="shared" si="9"/>
        <v>-11.734086665381589</v>
      </c>
      <c r="K141">
        <f t="shared" si="10"/>
        <v>-0.97698175979172319</v>
      </c>
      <c r="M141">
        <f t="shared" si="11"/>
        <v>-0.97698175979172319</v>
      </c>
      <c r="N141" s="13">
        <f t="shared" si="12"/>
        <v>7.3752998003981113E-7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4.0153735320583825</v>
      </c>
      <c r="H142" s="10">
        <f t="shared" si="13"/>
        <v>-0.96821496334288415</v>
      </c>
      <c r="I142">
        <f t="shared" si="9"/>
        <v>-11.618579560114609</v>
      </c>
      <c r="K142">
        <f t="shared" si="10"/>
        <v>-0.96725280148399495</v>
      </c>
      <c r="M142">
        <f t="shared" si="11"/>
        <v>-0.96725280148399495</v>
      </c>
      <c r="N142" s="13">
        <f t="shared" si="12"/>
        <v>9.2575544270111875E-7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4.0270802808740829</v>
      </c>
      <c r="H143" s="10">
        <f t="shared" si="13"/>
        <v>-0.95865069149344351</v>
      </c>
      <c r="I143">
        <f t="shared" si="9"/>
        <v>-11.503808297921323</v>
      </c>
      <c r="K143">
        <f t="shared" si="10"/>
        <v>-0.95758455959436295</v>
      </c>
      <c r="M143">
        <f t="shared" si="11"/>
        <v>-0.95758455959436295</v>
      </c>
      <c r="N143" s="13">
        <f t="shared" si="12"/>
        <v>1.1366372262371169E-6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4.0387870296897832</v>
      </c>
      <c r="H144" s="10">
        <f t="shared" si="13"/>
        <v>-0.94914868067149827</v>
      </c>
      <c r="I144">
        <f t="shared" si="9"/>
        <v>-11.389784168057979</v>
      </c>
      <c r="K144">
        <f t="shared" si="10"/>
        <v>-0.94797807440769966</v>
      </c>
      <c r="M144">
        <f t="shared" si="11"/>
        <v>-0.94797807440769966</v>
      </c>
      <c r="N144" s="13">
        <f t="shared" si="12"/>
        <v>1.3703190248445469E-6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4.0504937785054835</v>
      </c>
      <c r="H145" s="10">
        <f t="shared" si="13"/>
        <v>-0.93970980147574479</v>
      </c>
      <c r="I145">
        <f t="shared" si="9"/>
        <v>-11.276517617708937</v>
      </c>
      <c r="K145">
        <f t="shared" si="10"/>
        <v>-0.93843431525513554</v>
      </c>
      <c r="M145">
        <f t="shared" si="11"/>
        <v>-0.93843431525513554</v>
      </c>
      <c r="N145" s="13">
        <f t="shared" si="12"/>
        <v>1.6268650989640568E-6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4.062200527321183</v>
      </c>
      <c r="H146" s="10">
        <f t="shared" si="13"/>
        <v>-0.93033485725250775</v>
      </c>
      <c r="I146">
        <f t="shared" si="9"/>
        <v>-11.164018287030093</v>
      </c>
      <c r="K146">
        <f t="shared" si="10"/>
        <v>-0.92895418333087842</v>
      </c>
      <c r="M146">
        <f t="shared" si="11"/>
        <v>-0.92895418333087842</v>
      </c>
      <c r="N146" s="13">
        <f t="shared" si="12"/>
        <v>1.906260477867306E-6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4.0739072761368833</v>
      </c>
      <c r="H147" s="10">
        <f t="shared" si="13"/>
        <v>-0.92102458691116451</v>
      </c>
      <c r="I147">
        <f t="shared" si="9"/>
        <v>-11.052295042933974</v>
      </c>
      <c r="K147">
        <f t="shared" si="10"/>
        <v>-0.91953851440868295</v>
      </c>
      <c r="M147">
        <f t="shared" si="11"/>
        <v>-0.91953851440868295</v>
      </c>
      <c r="N147" s="13">
        <f t="shared" si="12"/>
        <v>2.2084114826318102E-6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4.0856140249525836</v>
      </c>
      <c r="H148" s="10">
        <f t="shared" si="13"/>
        <v>-0.91177966763817941</v>
      </c>
      <c r="I148">
        <f t="shared" ref="I148:I211" si="16">H148*$E$6</f>
        <v>-10.941356011658153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+16*$L$6*EXP(-$L$4*($H$14*($H$4/$E$4)*G148/$L$10-1))-SQRT(($L$9/2)*$L$7^2*EXP(-2*$L$5*(G148/$L$10-1))+($L$9/2)*$L$7^2*EXP(-2*$L$5*(($H$4/$E$4)*G148/$L$10-1))+($L$9/2)*$L$7^2*EXP(-2*$L$5*(SQRT(4/3+$H$11^2/4)*($H$4/$E$4)*G148/$L$10-1))+2*$L$7^2*EXP(-2*$L$5*(($H$5/$E$4)*G148/$L$10-1))+16*$L$7^2*EXP(-2*$L$5*($H$14*($H$4/$E$4)*G148/$L$10-1)))</f>
        <v>-0.91018808146145769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+16*$O$6*EXP(-$O$4*($H$14*($H$4/$E$4)*G148/$L$10-1))-SQRT(($L$9/2)*$O$7^2*EXP(-2*$O$5*(G148/$L$10-1))+($L$9/2)*$O$7^2*EXP(-2*$O$5*(($H$4/$E$4)*G148/$L$10-1))+($L$9/2)*$O$7^2*EXP(-2*$O$5*(SQRT(4/3+$H$11^2/4)*($H$4/$E$4)*G148/$L$10-1))+2*$O$7^2*EXP(-2*$O$5*(($H$5/$E$4)*G148/$L$10-1))+16*$O$7^2*EXP(-2*$O$5*($H$14*($H$4/$E$4)*G148/$L$10-1)))</f>
        <v>-0.91018808146145769</v>
      </c>
      <c r="N148" s="13">
        <f t="shared" ref="N148:N211" si="19">(M148-H148)^2*O148</f>
        <v>2.533146557931683E-6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4.0973207737682831</v>
      </c>
      <c r="H149" s="10">
        <f t="shared" ref="H149:H212" si="20">-(-$B$4)*(1+D149+$E$5*D149^3)*EXP(-D149)</f>
        <v>-0.90260071751310933</v>
      </c>
      <c r="I149">
        <f t="shared" si="16"/>
        <v>-10.831208610157312</v>
      </c>
      <c r="K149">
        <f t="shared" si="17"/>
        <v>-0.90090359718733881</v>
      </c>
      <c r="M149">
        <f t="shared" si="18"/>
        <v>-0.90090359718733881</v>
      </c>
      <c r="N149" s="13">
        <f t="shared" si="19"/>
        <v>2.8802174001434293E-6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4.1090275225839843</v>
      </c>
      <c r="H150" s="10">
        <f t="shared" si="20"/>
        <v>-0.89348829802983776</v>
      </c>
      <c r="I150">
        <f t="shared" si="16"/>
        <v>-10.721859576358053</v>
      </c>
      <c r="K150">
        <f t="shared" si="17"/>
        <v>-0.89168571644546957</v>
      </c>
      <c r="M150">
        <f t="shared" si="18"/>
        <v>-0.89168571644546957</v>
      </c>
      <c r="N150" s="13">
        <f t="shared" si="19"/>
        <v>3.2493003683033352E-6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4.1207342713996837</v>
      </c>
      <c r="H151" s="10">
        <f t="shared" si="20"/>
        <v>-0.88444291652619311</v>
      </c>
      <c r="I151">
        <f t="shared" si="16"/>
        <v>-10.613314998314317</v>
      </c>
      <c r="K151">
        <f t="shared" si="17"/>
        <v>-0.88253503860463078</v>
      </c>
      <c r="M151">
        <f t="shared" si="18"/>
        <v>-0.88253503860463078</v>
      </c>
      <c r="N151" s="13">
        <f t="shared" si="19"/>
        <v>3.6399981635849911E-6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4.1324410202153841</v>
      </c>
      <c r="H152" s="10">
        <f t="shared" si="20"/>
        <v>-0.87546502852500663</v>
      </c>
      <c r="I152">
        <f t="shared" si="16"/>
        <v>-10.50558034230008</v>
      </c>
      <c r="K152">
        <f t="shared" si="17"/>
        <v>-0.87345210980769428</v>
      </c>
      <c r="M152">
        <f t="shared" si="18"/>
        <v>-0.87345210980769428</v>
      </c>
      <c r="N152" s="13">
        <f t="shared" si="19"/>
        <v>4.0518417625063999E-6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4.1441477690310835</v>
      </c>
      <c r="H153" s="10">
        <f t="shared" si="20"/>
        <v>-0.86655503998957117</v>
      </c>
      <c r="I153">
        <f t="shared" si="16"/>
        <v>-10.398660479874854</v>
      </c>
      <c r="K153">
        <f t="shared" si="17"/>
        <v>-0.86443742515486321</v>
      </c>
      <c r="M153">
        <f t="shared" si="18"/>
        <v>-0.86443742515486321</v>
      </c>
      <c r="N153" s="13">
        <f t="shared" si="19"/>
        <v>4.4842925881752174E-6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4.1558545178467838</v>
      </c>
      <c r="H154" s="10">
        <f t="shared" si="20"/>
        <v>-0.85771330949637359</v>
      </c>
      <c r="I154">
        <f t="shared" si="16"/>
        <v>-10.292559713956482</v>
      </c>
      <c r="K154">
        <f t="shared" si="17"/>
        <v>-0.85549143080847034</v>
      </c>
      <c r="M154">
        <f t="shared" si="18"/>
        <v>-0.85549143080847034</v>
      </c>
      <c r="N154" s="13">
        <f t="shared" si="19"/>
        <v>4.9367449037586447E-6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4.1675612666624833</v>
      </c>
      <c r="H155" s="10">
        <f t="shared" si="20"/>
        <v>-0.84894015032786596</v>
      </c>
      <c r="I155">
        <f t="shared" si="16"/>
        <v>-10.187281803934392</v>
      </c>
      <c r="K155">
        <f t="shared" si="17"/>
        <v>-0.84661452602207588</v>
      </c>
      <c r="M155">
        <f t="shared" si="18"/>
        <v>-0.84661452602207588</v>
      </c>
      <c r="N155" s="13">
        <f t="shared" si="19"/>
        <v>5.4085284116816199E-6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4.1792680154781845</v>
      </c>
      <c r="H156" s="10">
        <f t="shared" si="20"/>
        <v>-0.84023583248798306</v>
      </c>
      <c r="I156">
        <f t="shared" si="16"/>
        <v>-10.082829989855796</v>
      </c>
      <c r="K156">
        <f t="shared" si="17"/>
        <v>-0.83780706509646974</v>
      </c>
      <c r="M156">
        <f t="shared" si="18"/>
        <v>-0.83780706509646974</v>
      </c>
      <c r="N156" s="13">
        <f t="shared" si="19"/>
        <v>5.898911042078417E-6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4.1909747642938848</v>
      </c>
      <c r="H157" s="10">
        <f t="shared" si="20"/>
        <v>-0.83160058464299691</v>
      </c>
      <c r="I157">
        <f t="shared" si="16"/>
        <v>-9.9792070157159625</v>
      </c>
      <c r="K157">
        <f t="shared" si="17"/>
        <v>-0.82906935926513436</v>
      </c>
      <c r="M157">
        <f t="shared" si="18"/>
        <v>-0.82906935926513436</v>
      </c>
      <c r="N157" s="13">
        <f t="shared" si="19"/>
        <v>6.4071019135353829E-6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4.2026815131095843</v>
      </c>
      <c r="H158" s="10">
        <f t="shared" si="20"/>
        <v>-0.82303459599023909</v>
      </c>
      <c r="I158">
        <f t="shared" si="16"/>
        <v>-9.8764151518828687</v>
      </c>
      <c r="K158">
        <f t="shared" si="17"/>
        <v>-0.82040167851158097</v>
      </c>
      <c r="M158">
        <f t="shared" si="18"/>
        <v>-0.82040167851158097</v>
      </c>
      <c r="N158" s="13">
        <f t="shared" si="19"/>
        <v>6.9322544494234605E-6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4.2143882619252837</v>
      </c>
      <c r="H159" s="10">
        <f t="shared" si="20"/>
        <v>-0.81453801805713211</v>
      </c>
      <c r="I159">
        <f t="shared" si="16"/>
        <v>-9.7744562166855857</v>
      </c>
      <c r="K159">
        <f t="shared" si="17"/>
        <v>-0.81180425332095285</v>
      </c>
      <c r="M159">
        <f t="shared" si="18"/>
        <v>-0.81180425332095285</v>
      </c>
      <c r="N159" s="13">
        <f t="shared" si="19"/>
        <v>7.4734696327772379E-6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4.226095010740984</v>
      </c>
      <c r="H160" s="10">
        <f t="shared" si="20"/>
        <v>-0.80611096643289748</v>
      </c>
      <c r="I160">
        <f t="shared" si="16"/>
        <v>-9.6733315971947693</v>
      </c>
      <c r="K160">
        <f t="shared" si="17"/>
        <v>-0.80327727636815793</v>
      </c>
      <c r="M160">
        <f t="shared" si="18"/>
        <v>-0.80327727636815793</v>
      </c>
      <c r="N160" s="13">
        <f t="shared" si="19"/>
        <v>8.0297993830036174E-6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4.2378017595566844</v>
      </c>
      <c r="H161" s="10">
        <f t="shared" si="20"/>
        <v>-0.79775352243522668</v>
      </c>
      <c r="I161">
        <f t="shared" si="16"/>
        <v>-9.5730422692227197</v>
      </c>
      <c r="K161">
        <f t="shared" si="17"/>
        <v>-0.79482090414474083</v>
      </c>
      <c r="M161">
        <f t="shared" si="18"/>
        <v>-0.79482090414474083</v>
      </c>
      <c r="N161" s="13">
        <f t="shared" si="19"/>
        <v>8.6002500376921813E-6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4.2495085083723847</v>
      </c>
      <c r="H162" s="10">
        <f t="shared" si="20"/>
        <v>-0.78946573471413894</v>
      </c>
      <c r="I162">
        <f t="shared" si="16"/>
        <v>-9.4735888165696664</v>
      </c>
      <c r="K162">
        <f t="shared" si="17"/>
        <v>-0.78643525852661589</v>
      </c>
      <c r="M162">
        <f t="shared" si="18"/>
        <v>-0.78643525852661589</v>
      </c>
      <c r="N162" s="13">
        <f t="shared" si="19"/>
        <v>9.183785923144281E-6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4.2612152571880841</v>
      </c>
      <c r="H163" s="10">
        <f t="shared" si="20"/>
        <v>-0.78124762079516785</v>
      </c>
      <c r="I163">
        <f t="shared" si="16"/>
        <v>-9.3749714495420147</v>
      </c>
      <c r="K163">
        <f t="shared" si="17"/>
        <v>-0.77812042828471906</v>
      </c>
      <c r="M163">
        <f t="shared" si="18"/>
        <v>-0.77812042828471906</v>
      </c>
      <c r="N163" s="13">
        <f t="shared" si="19"/>
        <v>9.7793329974070373E-6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4.2729220060037845</v>
      </c>
      <c r="H164" s="10">
        <f t="shared" si="20"/>
        <v>-0.77309916856395855</v>
      </c>
      <c r="I164">
        <f t="shared" si="16"/>
        <v>-9.2771900227675026</v>
      </c>
      <c r="K164">
        <f t="shared" si="17"/>
        <v>-0.76987647054055908</v>
      </c>
      <c r="M164">
        <f t="shared" si="18"/>
        <v>-0.76987647054055908</v>
      </c>
      <c r="N164" s="13">
        <f t="shared" si="19"/>
        <v>1.0385782550022869E-5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4.2846287548194848</v>
      </c>
      <c r="H165" s="10">
        <f t="shared" si="20"/>
        <v>-0.76502033769428857</v>
      </c>
      <c r="I165">
        <f t="shared" si="16"/>
        <v>-9.1802440523314637</v>
      </c>
      <c r="K165">
        <f t="shared" si="17"/>
        <v>-0.76170341216859105</v>
      </c>
      <c r="M165">
        <f t="shared" si="18"/>
        <v>-0.76170341216859105</v>
      </c>
      <c r="N165" s="13">
        <f t="shared" si="19"/>
        <v>1.1001994943023714E-5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4.2963355036351842</v>
      </c>
      <c r="H166" s="10">
        <f t="shared" si="20"/>
        <v>-0.75701106102145477</v>
      </c>
      <c r="I166">
        <f t="shared" si="16"/>
        <v>-9.0841327322574568</v>
      </c>
      <c r="K166">
        <f t="shared" si="17"/>
        <v>-0.75360125114724918</v>
      </c>
      <c r="M166">
        <f t="shared" si="18"/>
        <v>-0.75360125114724918</v>
      </c>
      <c r="N166" s="13">
        <f t="shared" si="19"/>
        <v>1.1626803378229891E-5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4.3080422524508846</v>
      </c>
      <c r="H167" s="10">
        <f t="shared" si="20"/>
        <v>-0.74907124586291873</v>
      </c>
      <c r="I167">
        <f t="shared" si="16"/>
        <v>-8.9888549503550248</v>
      </c>
      <c r="K167">
        <f t="shared" si="17"/>
        <v>-0.74556995786043379</v>
      </c>
      <c r="M167">
        <f t="shared" si="18"/>
        <v>-0.74556995786043379</v>
      </c>
      <c r="N167" s="13">
        <f t="shared" si="19"/>
        <v>1.2259017676345036E-5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4.3197490012665849</v>
      </c>
      <c r="H168" s="10">
        <f t="shared" si="20"/>
        <v>-0.7412007752880303</v>
      </c>
      <c r="I168">
        <f t="shared" si="16"/>
        <v>-8.8944093034563636</v>
      </c>
      <c r="K168">
        <f t="shared" si="17"/>
        <v>-0.73760947635117891</v>
      </c>
      <c r="M168">
        <f t="shared" si="18"/>
        <v>-0.73760947635117891</v>
      </c>
      <c r="N168" s="13">
        <f t="shared" si="19"/>
        <v>1.2897428053829958E-5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4.3314557500822852</v>
      </c>
      <c r="H169" s="10">
        <f t="shared" si="20"/>
        <v>-0.73339950933859699</v>
      </c>
      <c r="I169">
        <f t="shared" si="16"/>
        <v>-8.8007941120631639</v>
      </c>
      <c r="K169">
        <f t="shared" si="17"/>
        <v>-0.72971972552915754</v>
      </c>
      <c r="M169">
        <f t="shared" si="18"/>
        <v>-0.72971972552915754</v>
      </c>
      <c r="N169" s="13">
        <f t="shared" si="19"/>
        <v>1.3540808884212724E-5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4.3431624988979856</v>
      </c>
      <c r="H170" s="10">
        <f t="shared" si="20"/>
        <v>-0.72566728620200882</v>
      </c>
      <c r="I170">
        <f t="shared" si="16"/>
        <v>-8.7080074344241059</v>
      </c>
      <c r="K170">
        <f t="shared" si="17"/>
        <v>-0.72190060033363923</v>
      </c>
      <c r="M170">
        <f t="shared" si="18"/>
        <v>-0.72190060033363923</v>
      </c>
      <c r="N170" s="13">
        <f t="shared" si="19"/>
        <v>1.4187922430975175E-5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4.354869247713685</v>
      </c>
      <c r="H171" s="10">
        <f t="shared" si="20"/>
        <v>-0.71800392333857144</v>
      </c>
      <c r="I171">
        <f t="shared" si="16"/>
        <v>-8.6160470800628577</v>
      </c>
      <c r="K171">
        <f t="shared" si="17"/>
        <v>-0.71415197285345522</v>
      </c>
      <c r="M171">
        <f t="shared" si="18"/>
        <v>-0.71415197285345522</v>
      </c>
      <c r="N171" s="13">
        <f t="shared" si="19"/>
        <v>1.4837522539787067E-5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4.3665759965293844</v>
      </c>
      <c r="H172" s="10">
        <f t="shared" si="20"/>
        <v>-0.71040921856464689</v>
      </c>
      <c r="I172">
        <f t="shared" si="16"/>
        <v>-8.5249106227757636</v>
      </c>
      <c r="K172">
        <f t="shared" si="17"/>
        <v>-0.70647369340546351</v>
      </c>
      <c r="M172">
        <f t="shared" si="18"/>
        <v>-0.70647369340546351</v>
      </c>
      <c r="N172" s="13">
        <f t="shared" si="19"/>
        <v>1.54883582785654E-5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4.3782827453450848</v>
      </c>
      <c r="H173" s="10">
        <f t="shared" si="20"/>
        <v>-0.70288295109315246</v>
      </c>
      <c r="I173">
        <f t="shared" si="16"/>
        <v>-8.4345954131178296</v>
      </c>
      <c r="K173">
        <f t="shared" si="17"/>
        <v>-0.69886559157296801</v>
      </c>
      <c r="M173">
        <f t="shared" si="18"/>
        <v>-0.69886559157296801</v>
      </c>
      <c r="N173" s="13">
        <f t="shared" si="19"/>
        <v>1.6139177514416628E-5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4.3899894941607851</v>
      </c>
      <c r="H174" s="10">
        <f t="shared" si="20"/>
        <v>-0.69542488253291512</v>
      </c>
      <c r="I174">
        <f t="shared" si="16"/>
        <v>-8.345098590394981</v>
      </c>
      <c r="K174">
        <f t="shared" si="17"/>
        <v>-0.69132747720549115</v>
      </c>
      <c r="M174">
        <f t="shared" si="18"/>
        <v>-0.69132747720549115</v>
      </c>
      <c r="N174" s="13">
        <f t="shared" si="19"/>
        <v>1.6788730417202374E-5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4.4016962429764854</v>
      </c>
      <c r="H175" s="10">
        <f t="shared" si="20"/>
        <v>-0.68803475784832768</v>
      </c>
      <c r="I175">
        <f t="shared" si="16"/>
        <v>-8.2564170941799322</v>
      </c>
      <c r="K175">
        <f t="shared" si="17"/>
        <v>-0.68385914138124648</v>
      </c>
      <c r="M175">
        <f t="shared" si="18"/>
        <v>-0.68385914138124648</v>
      </c>
      <c r="N175" s="13">
        <f t="shared" si="19"/>
        <v>1.7435772880159684E-5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4.4134029917921858</v>
      </c>
      <c r="H176" s="10">
        <f t="shared" si="20"/>
        <v>-0.68071230628071366</v>
      </c>
      <c r="I176">
        <f t="shared" si="16"/>
        <v>-8.1685476753685649</v>
      </c>
      <c r="K176">
        <f t="shared" si="17"/>
        <v>-0.67646035733361554</v>
      </c>
      <c r="M176">
        <f t="shared" si="18"/>
        <v>-0.67646035733361554</v>
      </c>
      <c r="N176" s="13">
        <f t="shared" si="19"/>
        <v>1.8079069848728876E-5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4.4251097406078852</v>
      </c>
      <c r="H177" s="10">
        <f t="shared" si="20"/>
        <v>-0.67345724223275338</v>
      </c>
      <c r="I177">
        <f t="shared" si="16"/>
        <v>-8.0814869067930406</v>
      </c>
      <c r="K177">
        <f t="shared" si="17"/>
        <v>-0.66913088134289711</v>
      </c>
      <c r="M177">
        <f t="shared" si="18"/>
        <v>-0.66913088134289711</v>
      </c>
      <c r="N177" s="13">
        <f t="shared" si="19"/>
        <v>1.8717398549277965E-5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4.4368164894235855</v>
      </c>
      <c r="H178" s="10">
        <f t="shared" si="20"/>
        <v>-0.66626926611728265</v>
      </c>
      <c r="I178">
        <f t="shared" si="16"/>
        <v>-7.9952311934073919</v>
      </c>
      <c r="K178">
        <f t="shared" si="17"/>
        <v>-0.6618704535945299</v>
      </c>
      <c r="M178">
        <f t="shared" si="18"/>
        <v>-0.6618704535945299</v>
      </c>
      <c r="N178" s="13">
        <f t="shared" si="19"/>
        <v>1.9349551610326498E-5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4.4485232382392859</v>
      </c>
      <c r="H179" s="10">
        <f t="shared" si="20"/>
        <v>-0.65914806517173619</v>
      </c>
      <c r="I179">
        <f t="shared" si="16"/>
        <v>-7.9097767820608347</v>
      </c>
      <c r="K179">
        <f t="shared" si="17"/>
        <v>-0.65467879900497961</v>
      </c>
      <c r="M179">
        <f t="shared" si="18"/>
        <v>-0.65467879900497961</v>
      </c>
      <c r="N179" s="13">
        <f t="shared" si="19"/>
        <v>1.9974340069315056E-5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4.4602299870549853</v>
      </c>
      <c r="H180" s="10">
        <f t="shared" si="20"/>
        <v>-0.65209331423945838</v>
      </c>
      <c r="I180">
        <f t="shared" si="16"/>
        <v>-7.825119770873501</v>
      </c>
      <c r="K180">
        <f t="shared" si="17"/>
        <v>-0.64755562801641353</v>
      </c>
      <c r="M180">
        <f t="shared" si="18"/>
        <v>-0.64755562801641353</v>
      </c>
      <c r="N180" s="13">
        <f t="shared" si="19"/>
        <v>2.0590596258810996E-5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4.4719367358706856</v>
      </c>
      <c r="H181" s="10">
        <f t="shared" si="20"/>
        <v>-0.64510467651907133</v>
      </c>
      <c r="I181">
        <f t="shared" si="16"/>
        <v>-7.741256118228856</v>
      </c>
      <c r="K181">
        <f t="shared" si="17"/>
        <v>-0.64050063736125773</v>
      </c>
      <c r="M181">
        <f t="shared" si="18"/>
        <v>-0.64050063736125773</v>
      </c>
      <c r="N181" s="13">
        <f t="shared" si="19"/>
        <v>2.1197176566680961E-5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4.483643484686386</v>
      </c>
      <c r="H182" s="10">
        <f t="shared" si="20"/>
        <v>-0.63818180428304472</v>
      </c>
      <c r="I182">
        <f t="shared" si="16"/>
        <v>-7.6581816513965366</v>
      </c>
      <c r="K182">
        <f t="shared" si="17"/>
        <v>-0.63351351079770646</v>
      </c>
      <c r="M182">
        <f t="shared" si="18"/>
        <v>-0.63351351079770646</v>
      </c>
      <c r="N182" s="13">
        <f t="shared" si="19"/>
        <v>2.1792964065251635E-5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4.4953502335020854</v>
      </c>
      <c r="H183" s="10">
        <f t="shared" si="20"/>
        <v>-0.63132433956657941</v>
      </c>
      <c r="I183">
        <f t="shared" si="16"/>
        <v>-7.5758920747989524</v>
      </c>
      <c r="K183">
        <f t="shared" si="17"/>
        <v>-0.62659391981718704</v>
      </c>
      <c r="M183">
        <f t="shared" si="18"/>
        <v>-0.62659391981718704</v>
      </c>
      <c r="N183" s="13">
        <f t="shared" si="19"/>
        <v>2.2376871005441346E-5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4.5070569823177857</v>
      </c>
      <c r="H184" s="10">
        <f t="shared" si="20"/>
        <v>-0.62453191482787507</v>
      </c>
      <c r="I184">
        <f t="shared" si="16"/>
        <v>-7.4943829779345013</v>
      </c>
      <c r="K184">
        <f t="shared" si="17"/>
        <v>-0.61974152432477969</v>
      </c>
      <c r="M184">
        <f t="shared" si="18"/>
        <v>-0.61974152432477969</v>
      </c>
      <c r="N184" s="13">
        <f t="shared" si="19"/>
        <v>2.2947841172146375E-5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4.5187637311334852</v>
      </c>
      <c r="H185" s="10">
        <f t="shared" si="20"/>
        <v>-0.61780415358082086</v>
      </c>
      <c r="I185">
        <f t="shared" si="16"/>
        <v>-7.4136498429698499</v>
      </c>
      <c r="K185">
        <f t="shared" si="17"/>
        <v>-0.61295597329354312</v>
      </c>
      <c r="M185">
        <f t="shared" si="18"/>
        <v>-0.61295597329354312</v>
      </c>
      <c r="N185" s="13">
        <f t="shared" si="19"/>
        <v>2.3504852097948438E-5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4.5304704799491855</v>
      </c>
      <c r="H186" s="10">
        <f t="shared" si="20"/>
        <v>-0.61114067100110903</v>
      </c>
      <c r="I186">
        <f t="shared" si="16"/>
        <v>-7.3336880520133079</v>
      </c>
      <c r="K186">
        <f t="shared" si="17"/>
        <v>-0.6062369053936566</v>
      </c>
      <c r="M186">
        <f t="shared" si="18"/>
        <v>-0.6062369053936566</v>
      </c>
      <c r="N186" s="13">
        <f t="shared" si="19"/>
        <v>2.404691713283326E-5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4.5421772287648858</v>
      </c>
      <c r="H187" s="10">
        <f t="shared" si="20"/>
        <v>-0.60454107450674277</v>
      </c>
      <c r="I187">
        <f t="shared" si="16"/>
        <v>-7.2544928940809132</v>
      </c>
      <c r="K187">
        <f t="shared" si="17"/>
        <v>-0.59958394959727723</v>
      </c>
      <c r="M187">
        <f t="shared" si="18"/>
        <v>-0.59958394959727723</v>
      </c>
      <c r="N187" s="13">
        <f t="shared" si="19"/>
        <v>2.4573087368043718E-5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4.5538839775805862</v>
      </c>
      <c r="H188" s="10">
        <f t="shared" si="20"/>
        <v>-0.59800496431387373</v>
      </c>
      <c r="I188">
        <f t="shared" si="16"/>
        <v>-7.1760595717664852</v>
      </c>
      <c r="K188">
        <f t="shared" si="17"/>
        <v>-0.59299672575996432</v>
      </c>
      <c r="M188">
        <f t="shared" si="18"/>
        <v>-0.59299672575996432</v>
      </c>
      <c r="N188" s="13">
        <f t="shared" si="19"/>
        <v>2.5082453412864683E-5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4.5655907263962865</v>
      </c>
      <c r="H189" s="10">
        <f t="shared" si="20"/>
        <v>-0.59153193396887505</v>
      </c>
      <c r="I189">
        <f t="shared" si="16"/>
        <v>-7.098383207626501</v>
      </c>
      <c r="K189">
        <f t="shared" si="17"/>
        <v>-0.58647484517949633</v>
      </c>
      <c r="M189">
        <f t="shared" si="18"/>
        <v>-0.58647484517949633</v>
      </c>
      <c r="N189" s="13">
        <f t="shared" si="19"/>
        <v>2.5574147023659892E-5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4.5772974752119859</v>
      </c>
      <c r="H190" s="10">
        <f t="shared" si="20"/>
        <v>-0.58512157085752248</v>
      </c>
      <c r="I190">
        <f t="shared" si="16"/>
        <v>-7.0214588502902693</v>
      </c>
      <c r="K190">
        <f t="shared" si="17"/>
        <v>-0.5800179111328867</v>
      </c>
      <c r="M190">
        <f t="shared" si="18"/>
        <v>-0.5800179111328867</v>
      </c>
      <c r="N190" s="13">
        <f t="shared" si="19"/>
        <v>2.6047342584869351E-5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4.5890042240276863</v>
      </c>
      <c r="H191" s="10">
        <f t="shared" si="20"/>
        <v>-0.57877345669213265</v>
      </c>
      <c r="I191">
        <f t="shared" si="16"/>
        <v>-6.9452814803055922</v>
      </c>
      <c r="K191">
        <f t="shared" si="17"/>
        <v>-0.57362551939236317</v>
      </c>
      <c r="M191">
        <f t="shared" si="18"/>
        <v>-0.57362551939236317</v>
      </c>
      <c r="N191" s="13">
        <f t="shared" si="19"/>
        <v>2.6501258442357869E-5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4.6007109728433857</v>
      </c>
      <c r="H192" s="10">
        <f t="shared" si="20"/>
        <v>-0.57248716797747179</v>
      </c>
      <c r="I192">
        <f t="shared" si="16"/>
        <v>-6.8698460157296619</v>
      </c>
      <c r="K192">
        <f t="shared" si="17"/>
        <v>-0.5672972587210624</v>
      </c>
      <c r="M192">
        <f t="shared" si="18"/>
        <v>-0.5672972587210624</v>
      </c>
      <c r="N192" s="13">
        <f t="shared" si="19"/>
        <v>2.693515808976383E-5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4.612417721659086</v>
      </c>
      <c r="H193" s="10">
        <f t="shared" si="20"/>
        <v>-0.56626227645622607</v>
      </c>
      <c r="I193">
        <f t="shared" si="16"/>
        <v>-6.7951473174747132</v>
      </c>
      <c r="K193">
        <f t="shared" si="17"/>
        <v>-0.56103271134915311</v>
      </c>
      <c r="M193">
        <f t="shared" si="18"/>
        <v>-0.56103271134915311</v>
      </c>
      <c r="N193" s="13">
        <f t="shared" si="19"/>
        <v>2.7348351209114948E-5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4.6241244704747864</v>
      </c>
      <c r="H194" s="10">
        <f t="shared" si="20"/>
        <v>-0.56009834953479543</v>
      </c>
      <c r="I194">
        <f t="shared" si="16"/>
        <v>-6.7211801944175456</v>
      </c>
      <c r="K194">
        <f t="shared" si="17"/>
        <v>-0.55483145343108808</v>
      </c>
      <c r="M194">
        <f t="shared" si="18"/>
        <v>-0.55483145343108808</v>
      </c>
      <c r="N194" s="13">
        <f t="shared" si="19"/>
        <v>2.7740194567247573E-5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4.6358312192904867</v>
      </c>
      <c r="H195" s="10">
        <f t="shared" si="20"/>
        <v>-0.55399495069014693</v>
      </c>
      <c r="I195">
        <f t="shared" si="16"/>
        <v>-6.6479394082817631</v>
      </c>
      <c r="K195">
        <f t="shared" si="17"/>
        <v>-0.54869305548465364</v>
      </c>
      <c r="M195">
        <f t="shared" si="18"/>
        <v>-0.54869305548465364</v>
      </c>
      <c r="N195" s="13">
        <f t="shared" si="19"/>
        <v>2.8110092770032735E-5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4.647537968106187</v>
      </c>
      <c r="H196" s="10">
        <f t="shared" si="20"/>
        <v>-0.54795163985844009</v>
      </c>
      <c r="I196">
        <f t="shared" si="16"/>
        <v>-6.575419678301281</v>
      </c>
      <c r="K196">
        <f t="shared" si="17"/>
        <v>-0.5426170828124619</v>
      </c>
      <c r="M196">
        <f t="shared" si="18"/>
        <v>-0.5426170828124619</v>
      </c>
      <c r="N196" s="13">
        <f t="shared" si="19"/>
        <v>2.845749887679548E-5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4.6592447169218865</v>
      </c>
      <c r="H197" s="10">
        <f t="shared" si="20"/>
        <v>-0.54196797380611028</v>
      </c>
      <c r="I197">
        <f t="shared" si="16"/>
        <v>-6.5036156856733234</v>
      </c>
      <c r="K197">
        <f t="shared" si="17"/>
        <v>-0.53660309590651667</v>
      </c>
      <c r="M197">
        <f t="shared" si="18"/>
        <v>-0.53660309590651667</v>
      </c>
      <c r="N197" s="13">
        <f t="shared" si="19"/>
        <v>2.8781914877547964E-5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4.6709514657375868</v>
      </c>
      <c r="H198" s="10">
        <f t="shared" si="20"/>
        <v>-0.53604350648407528</v>
      </c>
      <c r="I198">
        <f t="shared" si="16"/>
        <v>-6.4325220778089029</v>
      </c>
      <c r="K198">
        <f t="shared" si="17"/>
        <v>-0.53065065083645202</v>
      </c>
      <c r="M198">
        <f t="shared" si="18"/>
        <v>-0.53065065083645202</v>
      </c>
      <c r="N198" s="13">
        <f t="shared" si="19"/>
        <v>2.9082892036102117E-5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4.6826582145532871</v>
      </c>
      <c r="H199" s="10">
        <f t="shared" si="20"/>
        <v>-0.5301777893657037</v>
      </c>
      <c r="I199">
        <f t="shared" si="16"/>
        <v>-6.3621334723884448</v>
      </c>
      <c r="K199">
        <f t="shared" si="17"/>
        <v>-0.52475929962202994</v>
      </c>
      <c r="M199">
        <f t="shared" si="18"/>
        <v>-0.52475929962202994</v>
      </c>
      <c r="N199" s="13">
        <f t="shared" si="19"/>
        <v>2.9360031102297729E-5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4.6943649633689875</v>
      </c>
      <c r="H200" s="10">
        <f t="shared" si="20"/>
        <v>-0.5243703717691659</v>
      </c>
      <c r="I200">
        <f t="shared" si="16"/>
        <v>-6.2924444612299908</v>
      </c>
      <c r="K200">
        <f t="shared" si="17"/>
        <v>-0.51892859059045848</v>
      </c>
      <c r="M200">
        <f t="shared" si="18"/>
        <v>-0.51892859059045848</v>
      </c>
      <c r="N200" s="13">
        <f t="shared" si="19"/>
        <v>2.9612982396934279E-5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4.7060717121846869</v>
      </c>
      <c r="H201" s="10">
        <f t="shared" si="20"/>
        <v>-0.51862080116476517</v>
      </c>
      <c r="I201">
        <f t="shared" si="16"/>
        <v>-6.2234496139771824</v>
      </c>
      <c r="K201">
        <f t="shared" si="17"/>
        <v>-0.51315806871907321</v>
      </c>
      <c r="M201">
        <f t="shared" si="18"/>
        <v>-0.51315806871907321</v>
      </c>
      <c r="N201" s="13">
        <f t="shared" si="19"/>
        <v>2.9841445773215593E-5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4.7177784610003872</v>
      </c>
      <c r="H202" s="10">
        <f t="shared" si="20"/>
        <v>-0.51292862346782431</v>
      </c>
      <c r="I202">
        <f t="shared" si="16"/>
        <v>-6.1551434816138917</v>
      </c>
      <c r="K202">
        <f t="shared" si="17"/>
        <v>-0.50744727596390571</v>
      </c>
      <c r="M202">
        <f t="shared" si="18"/>
        <v>-0.50744727596390571</v>
      </c>
      <c r="N202" s="13">
        <f t="shared" si="19"/>
        <v>3.0045170458714653E-5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4.7294852098160867</v>
      </c>
      <c r="H203" s="10">
        <f t="shared" si="20"/>
        <v>-0.50729338331768503</v>
      </c>
      <c r="I203">
        <f t="shared" si="16"/>
        <v>-6.0875205998122208</v>
      </c>
      <c r="K203">
        <f t="shared" si="17"/>
        <v>-0.50179575157465539</v>
      </c>
      <c r="M203">
        <f t="shared" si="18"/>
        <v>-0.50179575157465539</v>
      </c>
      <c r="N203" s="13">
        <f t="shared" si="19"/>
        <v>3.0223954781967124E-5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4.741191958631787</v>
      </c>
      <c r="H204" s="10">
        <f t="shared" si="20"/>
        <v>-0.50171462434336045</v>
      </c>
      <c r="I204">
        <f t="shared" si="16"/>
        <v>-6.0205754921203258</v>
      </c>
      <c r="K204">
        <f t="shared" si="17"/>
        <v>-0.49620303239653563</v>
      </c>
      <c r="M204">
        <f t="shared" si="18"/>
        <v>-0.49620303239653563</v>
      </c>
      <c r="N204" s="13">
        <f t="shared" si="19"/>
        <v>3.0377645788304245E-5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4.7528987074474873</v>
      </c>
      <c r="H205" s="10">
        <f t="shared" si="20"/>
        <v>-0.49619188941635367</v>
      </c>
      <c r="I205">
        <f t="shared" si="16"/>
        <v>-5.9543026729962438</v>
      </c>
      <c r="K205">
        <f t="shared" si="17"/>
        <v>-0.49066865315948566</v>
      </c>
      <c r="M205">
        <f t="shared" si="18"/>
        <v>-0.49066865315948566</v>
      </c>
      <c r="N205" s="13">
        <f t="shared" si="19"/>
        <v>3.0506138749181387E-5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4.7646054562631877</v>
      </c>
      <c r="H206" s="10">
        <f t="shared" si="20"/>
        <v>-0.4907247208911506</v>
      </c>
      <c r="I206">
        <f t="shared" si="16"/>
        <v>-5.8886966506938077</v>
      </c>
      <c r="K206">
        <f t="shared" si="17"/>
        <v>-0.48519214675519018</v>
      </c>
      <c r="M206">
        <f t="shared" si="18"/>
        <v>-0.48519214675519018</v>
      </c>
      <c r="N206" s="13">
        <f t="shared" si="19"/>
        <v>3.0609376569898207E-5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4.7763122050788871</v>
      </c>
      <c r="H207" s="10">
        <f t="shared" si="20"/>
        <v>-0.48531266083386304</v>
      </c>
      <c r="I207">
        <f t="shared" si="16"/>
        <v>-5.823751930006356</v>
      </c>
      <c r="K207">
        <f t="shared" si="17"/>
        <v>-0.47977304450235481</v>
      </c>
      <c r="M207">
        <f t="shared" si="18"/>
        <v>-0.47977304450235481</v>
      </c>
      <c r="N207" s="13">
        <f t="shared" si="19"/>
        <v>3.0687349100312751E-5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4.7880189538945874</v>
      </c>
      <c r="H208" s="10">
        <f t="shared" si="20"/>
        <v>-0.4799552512394929</v>
      </c>
      <c r="I208">
        <f t="shared" si="16"/>
        <v>-5.7594630148739148</v>
      </c>
      <c r="K208">
        <f t="shared" si="17"/>
        <v>-0.47441087640065638</v>
      </c>
      <c r="M208">
        <f t="shared" si="18"/>
        <v>-0.47441087640065638</v>
      </c>
      <c r="N208" s="13">
        <f t="shared" si="19"/>
        <v>3.0740092353523477E-5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4.7997257027102878</v>
      </c>
      <c r="H209" s="10">
        <f t="shared" si="20"/>
        <v>-0.47465203423826641</v>
      </c>
      <c r="I209">
        <f t="shared" si="16"/>
        <v>-5.6958244108591973</v>
      </c>
      <c r="K209">
        <f t="shared" si="17"/>
        <v>-0.46910517137378721</v>
      </c>
      <c r="M209">
        <f t="shared" si="18"/>
        <v>-0.46910517137378721</v>
      </c>
      <c r="N209" s="13">
        <f t="shared" si="19"/>
        <v>3.0767687637338352E-5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4.8114324515259872</v>
      </c>
      <c r="H210" s="10">
        <f t="shared" si="20"/>
        <v>-0.46940255229147132</v>
      </c>
      <c r="I210">
        <f t="shared" si="16"/>
        <v>-5.6328306274976558</v>
      </c>
      <c r="K210">
        <f t="shared" si="17"/>
        <v>-0.46385545750197743</v>
      </c>
      <c r="M210">
        <f t="shared" si="18"/>
        <v>-0.46385545750197743</v>
      </c>
      <c r="N210" s="13">
        <f t="shared" si="19"/>
        <v>3.0770260603630254E-5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4.8231392003416875</v>
      </c>
      <c r="H211" s="10">
        <f t="shared" si="20"/>
        <v>-0.46420634837721542</v>
      </c>
      <c r="I211">
        <f t="shared" si="16"/>
        <v>-5.570476180526585</v>
      </c>
      <c r="K211">
        <f t="shared" si="17"/>
        <v>-0.45866126224438702</v>
      </c>
      <c r="M211">
        <f t="shared" si="18"/>
        <v>-0.45866126224438702</v>
      </c>
      <c r="N211" s="13">
        <f t="shared" si="19"/>
        <v>3.0747980220485729E-5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4.8348459491573879</v>
      </c>
      <c r="H212" s="10">
        <f t="shared" si="20"/>
        <v>-0.4590629661665121</v>
      </c>
      <c r="I212">
        <f t="shared" ref="I212:I275" si="23">H212*$E$6</f>
        <v>-5.5087555939981456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+16*$L$6*EXP(-$L$4*($H$14*($H$4/$E$4)*G212/$L$10-1))-SQRT(($L$9/2)*$L$7^2*EXP(-2*$L$5*(G212/$L$10-1))+($L$9/2)*$L$7^2*EXP(-2*$L$5*(($H$4/$E$4)*G212/$L$10-1))+($L$9/2)*$L$7^2*EXP(-2*$L$5*(SQRT(4/3+$H$11^2/4)*($H$4/$E$4)*G212/$L$10-1))+2*$L$7^2*EXP(-2*$L$5*(($H$5/$E$4)*G212/$L$10-1))+16*$L$7^2*EXP(-2*$L$5*($H$14*($H$4/$E$4)*G212/$L$10-1)))</f>
        <v>-0.45352211265173425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+16*$O$6*EXP(-$O$4*($H$14*($H$4/$E$4)*G212/$L$10-1))-SQRT(($L$9/2)*$O$7^2*EXP(-2*$O$5*(G212/$L$10-1))+($L$9/2)*$O$7^2*EXP(-2*$O$5*(($H$4/$E$4)*G212/$L$10-1))+($L$9/2)*$O$7^2*EXP(-2*$O$5*(SQRT(4/3+$H$11^2/4)*($H$4/$E$4)*G212/$L$10-1))+2*$O$7^2*EXP(-2*$O$5*(($H$5/$E$4)*G212/$L$10-1))+16*$O$7^2*EXP(-2*$O$5*($H$14*($H$4/$E$4)*G212/$L$10-1)))</f>
        <v>-0.45352211265173425</v>
      </c>
      <c r="N212" s="13">
        <f t="shared" ref="N212:N275" si="26">(M212-H212)^2*O212</f>
        <v>3.0701057672225986E-5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4.8465526979730882</v>
      </c>
      <c r="H213" s="10">
        <f t="shared" ref="H213:H276" si="27">-(-$B$4)*(1+D213+$E$5*D213^3)*EXP(-D213)</f>
        <v>-0.45397195019008085</v>
      </c>
      <c r="I213">
        <f t="shared" si="23"/>
        <v>-5.4476634022809698</v>
      </c>
      <c r="K213">
        <f t="shared" si="24"/>
        <v>-0.44843753556951338</v>
      </c>
      <c r="M213">
        <f t="shared" si="25"/>
        <v>-0.44843753556951338</v>
      </c>
      <c r="N213" s="13">
        <f t="shared" si="26"/>
        <v>3.0629745192351017E-5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4.8582594467887876</v>
      </c>
      <c r="H214" s="10">
        <f t="shared" si="27"/>
        <v>-0.4489328459962369</v>
      </c>
      <c r="I214">
        <f t="shared" si="23"/>
        <v>-5.3871941519548425</v>
      </c>
      <c r="K214">
        <f t="shared" si="24"/>
        <v>-0.44340705783215018</v>
      </c>
      <c r="M214">
        <f t="shared" si="25"/>
        <v>-0.44340705783215018</v>
      </c>
      <c r="N214" s="13">
        <f t="shared" si="26"/>
        <v>3.0534334834360883E-5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4.8699661956044871</v>
      </c>
      <c r="H215" s="10">
        <f t="shared" si="27"/>
        <v>-0.4439452003002356</v>
      </c>
      <c r="I215">
        <f t="shared" si="23"/>
        <v>-5.3273424036028274</v>
      </c>
      <c r="K215">
        <f t="shared" si="24"/>
        <v>-0.43843020644842384</v>
      </c>
      <c r="M215">
        <f t="shared" si="25"/>
        <v>-0.43843020644842384</v>
      </c>
      <c r="N215" s="13">
        <f t="shared" si="26"/>
        <v>3.0415157185521468E-5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4.8816729444201874</v>
      </c>
      <c r="H216" s="10">
        <f t="shared" si="27"/>
        <v>-0.43900856112541686</v>
      </c>
      <c r="I216">
        <f t="shared" si="23"/>
        <v>-5.2681027335050024</v>
      </c>
      <c r="K216">
        <f t="shared" si="24"/>
        <v>-0.43350650877847802</v>
      </c>
      <c r="M216">
        <f t="shared" si="25"/>
        <v>-0.43350650877847802</v>
      </c>
      <c r="N216" s="13">
        <f t="shared" si="26"/>
        <v>3.0272580028455263E-5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4.8933796932358877</v>
      </c>
      <c r="H217" s="10">
        <f t="shared" si="27"/>
        <v>-0.43412247793648817</v>
      </c>
      <c r="I217">
        <f t="shared" si="23"/>
        <v>-5.2094697352378585</v>
      </c>
      <c r="K217">
        <f t="shared" si="24"/>
        <v>-0.42863549270272894</v>
      </c>
      <c r="M217">
        <f t="shared" si="25"/>
        <v>-0.42863549270272894</v>
      </c>
      <c r="N217" s="13">
        <f t="shared" si="26"/>
        <v>3.0107006955491875E-5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4.9050864420515881</v>
      </c>
      <c r="H218" s="10">
        <f t="shared" si="27"/>
        <v>-0.42928650176527011</v>
      </c>
      <c r="I218">
        <f t="shared" si="23"/>
        <v>-5.1514380211832416</v>
      </c>
      <c r="K218">
        <f t="shared" si="24"/>
        <v>-0.4238166867829693</v>
      </c>
      <c r="M218">
        <f t="shared" si="25"/>
        <v>-0.4238166867829693</v>
      </c>
      <c r="N218" s="13">
        <f t="shared" si="26"/>
        <v>2.9918875940602448E-5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4.9167931908672884</v>
      </c>
      <c r="H219" s="10">
        <f t="shared" si="27"/>
        <v>-0.4245001853292163</v>
      </c>
      <c r="I219">
        <f t="shared" si="23"/>
        <v>-5.0940022239505955</v>
      </c>
      <c r="K219">
        <f t="shared" si="24"/>
        <v>-0.41904962041595584</v>
      </c>
      <c r="M219">
        <f t="shared" si="25"/>
        <v>-0.41904962041595584</v>
      </c>
      <c r="N219" s="13">
        <f t="shared" si="26"/>
        <v>2.9708657873665989E-5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4.9284999396829878</v>
      </c>
      <c r="H220" s="10">
        <f t="shared" si="27"/>
        <v>-0.41976308314300959</v>
      </c>
      <c r="I220">
        <f t="shared" si="23"/>
        <v>-5.0371569977161155</v>
      </c>
      <c r="K220">
        <f t="shared" si="24"/>
        <v>-0.41433382397975965</v>
      </c>
      <c r="M220">
        <f t="shared" si="25"/>
        <v>-0.41433382397975965</v>
      </c>
      <c r="N220" s="13">
        <f t="shared" si="26"/>
        <v>2.9476855061733363E-5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4.9402066884986882</v>
      </c>
      <c r="H221" s="10">
        <f t="shared" si="27"/>
        <v>-0.4150747516235247</v>
      </c>
      <c r="I221">
        <f t="shared" si="23"/>
        <v>-4.9808970194822964</v>
      </c>
      <c r="K221">
        <f t="shared" si="24"/>
        <v>-0.40966882897314705</v>
      </c>
      <c r="M221">
        <f t="shared" si="25"/>
        <v>-0.40966882897314705</v>
      </c>
      <c r="N221" s="13">
        <f t="shared" si="26"/>
        <v>2.9223999701866093E-5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4.9519134373143885</v>
      </c>
      <c r="H222" s="10">
        <f t="shared" si="27"/>
        <v>-0.41043474918843614</v>
      </c>
      <c r="I222">
        <f t="shared" si="23"/>
        <v>-4.9252169902612337</v>
      </c>
      <c r="K222">
        <f t="shared" si="24"/>
        <v>-0.40505416814825007</v>
      </c>
      <c r="M222">
        <f t="shared" si="25"/>
        <v>-0.40505416814825007</v>
      </c>
      <c r="N222" s="13">
        <f t="shared" si="26"/>
        <v>2.8950652330009833E-5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4.9636201861300879</v>
      </c>
      <c r="H223" s="10">
        <f t="shared" si="27"/>
        <v>-0.40584263634874157</v>
      </c>
      <c r="I223">
        <f t="shared" si="23"/>
        <v>-4.8701116361848991</v>
      </c>
      <c r="K223">
        <f t="shared" si="24"/>
        <v>-0.40048937563677672</v>
      </c>
      <c r="M223">
        <f t="shared" si="25"/>
        <v>-0.40048937563677672</v>
      </c>
      <c r="N223" s="13">
        <f t="shared" si="26"/>
        <v>2.8657400250266378E-5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4.9753269349457883</v>
      </c>
      <c r="H224" s="10">
        <f t="shared" si="27"/>
        <v>-0.40129797579545967</v>
      </c>
      <c r="I224">
        <f t="shared" si="23"/>
        <v>-4.8155757095455165</v>
      </c>
      <c r="K224">
        <f t="shared" si="24"/>
        <v>-0.39597398707000175</v>
      </c>
      <c r="M224">
        <f t="shared" si="25"/>
        <v>-0.39597398707000175</v>
      </c>
      <c r="N224" s="13">
        <f t="shared" si="26"/>
        <v>2.8344855948803021E-5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4.9870336837614886</v>
      </c>
      <c r="H225" s="10">
        <f t="shared" si="27"/>
        <v>-0.39680033248075181</v>
      </c>
      <c r="I225">
        <f t="shared" si="23"/>
        <v>-4.7616039897690214</v>
      </c>
      <c r="K225">
        <f t="shared" si="24"/>
        <v>-0.39150753969277197</v>
      </c>
      <c r="M225">
        <f t="shared" si="25"/>
        <v>-0.39150753969277197</v>
      </c>
      <c r="N225" s="13">
        <f t="shared" si="26"/>
        <v>2.8013655496491394E-5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4.9987404325771889</v>
      </c>
      <c r="H226" s="10">
        <f t="shared" si="27"/>
        <v>-0.39234927369370948</v>
      </c>
      <c r="I226">
        <f t="shared" si="23"/>
        <v>-4.7081912843245135</v>
      </c>
      <c r="K226">
        <f t="shared" si="24"/>
        <v>-0.38708957247175063</v>
      </c>
      <c r="M226">
        <f t="shared" si="25"/>
        <v>-0.38708957247175063</v>
      </c>
      <c r="N226" s="13">
        <f t="shared" si="26"/>
        <v>2.7664456944275374E-5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5.0104471813928892</v>
      </c>
      <c r="H227" s="10">
        <f t="shared" si="27"/>
        <v>-0.3879443691310368</v>
      </c>
      <c r="I227">
        <f t="shared" si="23"/>
        <v>-4.6553324295724412</v>
      </c>
      <c r="K227">
        <f t="shared" si="24"/>
        <v>-0.38271962619811561</v>
      </c>
      <c r="M227">
        <f t="shared" si="25"/>
        <v>-0.38271962619811561</v>
      </c>
      <c r="N227" s="13">
        <f t="shared" si="26"/>
        <v>2.7297938715109909E-5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5.0221539302085887</v>
      </c>
      <c r="H228" s="10">
        <f t="shared" si="27"/>
        <v>-0.38358519096285398</v>
      </c>
      <c r="I228">
        <f t="shared" si="23"/>
        <v>-4.6030222915542476</v>
      </c>
      <c r="K228">
        <f t="shared" si="24"/>
        <v>-0.37839724358492421</v>
      </c>
      <c r="M228">
        <f t="shared" si="25"/>
        <v>-0.37839724358492421</v>
      </c>
      <c r="N228" s="13">
        <f t="shared" si="26"/>
        <v>2.6914797996168368E-5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5.0338606790242881</v>
      </c>
      <c r="H229" s="10">
        <f t="shared" si="27"/>
        <v>-0.37927131389383351</v>
      </c>
      <c r="I229">
        <f t="shared" si="23"/>
        <v>-4.5512557667260021</v>
      </c>
      <c r="K229">
        <f t="shared" si="24"/>
        <v>-0.37412196935934394</v>
      </c>
      <c r="M229">
        <f t="shared" si="25"/>
        <v>-0.37412196935934394</v>
      </c>
      <c r="N229" s="13">
        <f t="shared" si="26"/>
        <v>2.6515749134877544E-5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5.0455674278399885</v>
      </c>
      <c r="H230" s="10">
        <f t="shared" si="27"/>
        <v>-0.37500231521987676</v>
      </c>
      <c r="I230">
        <f t="shared" si="23"/>
        <v>-4.5000277826385213</v>
      </c>
      <c r="K230">
        <f t="shared" si="24"/>
        <v>-0.36989335034994358</v>
      </c>
      <c r="M230">
        <f t="shared" si="25"/>
        <v>-0.36989335034994358</v>
      </c>
      <c r="N230" s="13">
        <f t="shared" si="26"/>
        <v>2.6101522042211302E-5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5.0572741766556897</v>
      </c>
      <c r="H231" s="10">
        <f t="shared" si="27"/>
        <v>-0.37077777488053137</v>
      </c>
      <c r="I231">
        <f t="shared" si="23"/>
        <v>-4.4493332985663763</v>
      </c>
      <c r="K231">
        <f t="shared" si="24"/>
        <v>-0.36571093556923812</v>
      </c>
      <c r="M231">
        <f t="shared" si="25"/>
        <v>-0.36571093556923812</v>
      </c>
      <c r="N231" s="13">
        <f t="shared" si="26"/>
        <v>2.5672860606466744E-5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5.0689809254713891</v>
      </c>
      <c r="H232" s="10">
        <f t="shared" si="27"/>
        <v>-0.36659727550733717</v>
      </c>
      <c r="I232">
        <f t="shared" si="23"/>
        <v>-4.3991673060880458</v>
      </c>
      <c r="K232">
        <f t="shared" si="24"/>
        <v>-0.36157427629166128</v>
      </c>
      <c r="M232">
        <f t="shared" si="25"/>
        <v>-0.36157427629166128</v>
      </c>
      <c r="N232" s="13">
        <f t="shared" si="26"/>
        <v>2.5230521120680646E-5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5.0806876742870886</v>
      </c>
      <c r="H233" s="10">
        <f t="shared" si="27"/>
        <v>-0.36246040246828709</v>
      </c>
      <c r="I233">
        <f t="shared" si="23"/>
        <v>-4.3495248296194449</v>
      </c>
      <c r="K233">
        <f t="shared" si="24"/>
        <v>-0.35748292612714216</v>
      </c>
      <c r="M233">
        <f t="shared" si="25"/>
        <v>-0.35748292612714216</v>
      </c>
      <c r="N233" s="13">
        <f t="shared" si="26"/>
        <v>2.4775270726657484E-5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5.0923944231027889</v>
      </c>
      <c r="H234" s="10">
        <f t="shared" si="27"/>
        <v>-0.35836674390858009</v>
      </c>
      <c r="I234">
        <f t="shared" si="23"/>
        <v>-4.3004009269029613</v>
      </c>
      <c r="K234">
        <f t="shared" si="24"/>
        <v>-0.35343644109046335</v>
      </c>
      <c r="M234">
        <f t="shared" si="25"/>
        <v>-0.35343644109046335</v>
      </c>
      <c r="N234" s="13">
        <f t="shared" si="26"/>
        <v>2.4307885878329853E-5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5.1041011719184892</v>
      </c>
      <c r="H235" s="10">
        <f t="shared" si="27"/>
        <v>-0.35431589078783449</v>
      </c>
      <c r="I235">
        <f t="shared" si="23"/>
        <v>-4.2517906894540136</v>
      </c>
      <c r="K235">
        <f t="shared" si="24"/>
        <v>-0.349434379666552</v>
      </c>
      <c r="M235">
        <f t="shared" si="25"/>
        <v>-0.349434379666552</v>
      </c>
      <c r="N235" s="13">
        <f t="shared" si="26"/>
        <v>2.3829150827204623E-5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5.1158079207341887</v>
      </c>
      <c r="H236" s="10">
        <f t="shared" si="27"/>
        <v>-0.35030743691392668</v>
      </c>
      <c r="I236">
        <f t="shared" si="23"/>
        <v>-4.20368924296712</v>
      </c>
      <c r="K236">
        <f t="shared" si="24"/>
        <v>-0.34547630287186842</v>
      </c>
      <c r="M236">
        <f t="shared" si="25"/>
        <v>-0.34547630287186842</v>
      </c>
      <c r="N236" s="13">
        <f t="shared" si="26"/>
        <v>2.3339856132334186E-5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5.127514669549889</v>
      </c>
      <c r="H237" s="10">
        <f t="shared" si="27"/>
        <v>-0.34634097897361188</v>
      </c>
      <c r="I237">
        <f t="shared" si="23"/>
        <v>-4.1560917476833428</v>
      </c>
      <c r="K237">
        <f t="shared" si="24"/>
        <v>-0.34156177431203949</v>
      </c>
      <c r="M237">
        <f t="shared" si="25"/>
        <v>-0.34156177431203949</v>
      </c>
      <c r="N237" s="13">
        <f t="shared" si="26"/>
        <v>2.2840797197195255E-5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5.1392214183655893</v>
      </c>
      <c r="H238" s="10">
        <f t="shared" si="27"/>
        <v>-0.34241611656007903</v>
      </c>
      <c r="I238">
        <f t="shared" si="23"/>
        <v>-4.1089933987209486</v>
      </c>
      <c r="K238">
        <f t="shared" si="24"/>
        <v>-0.33769036023588844</v>
      </c>
      <c r="M238">
        <f t="shared" si="25"/>
        <v>-0.33769036023588844</v>
      </c>
      <c r="N238" s="13">
        <f t="shared" si="26"/>
        <v>2.2332772835627344E-5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5.1509281671812897</v>
      </c>
      <c r="H239" s="10">
        <f t="shared" si="27"/>
        <v>-0.33853245219758293</v>
      </c>
      <c r="I239">
        <f t="shared" si="23"/>
        <v>-4.062389426370995</v>
      </c>
      <c r="K239">
        <f t="shared" si="24"/>
        <v>-0.3338616295859963</v>
      </c>
      <c r="M239">
        <f t="shared" si="25"/>
        <v>-0.3338616295859963</v>
      </c>
      <c r="N239" s="13">
        <f t="shared" si="26"/>
        <v>2.181658386890898E-5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5.1626349159969891</v>
      </c>
      <c r="H240" s="10">
        <f t="shared" si="27"/>
        <v>-0.33468959136329629</v>
      </c>
      <c r="I240">
        <f t="shared" si="23"/>
        <v>-4.0162750963595553</v>
      </c>
      <c r="K240">
        <f t="shared" si="24"/>
        <v>-0.33007515404593568</v>
      </c>
      <c r="M240">
        <f t="shared" si="25"/>
        <v>-0.33007515404593568</v>
      </c>
      <c r="N240" s="13">
        <f t="shared" si="26"/>
        <v>2.1293031755850175E-5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5.1743416648126885</v>
      </c>
      <c r="H241" s="10">
        <f t="shared" si="27"/>
        <v>-0.33088714250651302</v>
      </c>
      <c r="I241">
        <f t="shared" si="23"/>
        <v>-3.9706457100781565</v>
      </c>
      <c r="K241">
        <f t="shared" si="24"/>
        <v>-0.32633050808430386</v>
      </c>
      <c r="M241">
        <f t="shared" si="25"/>
        <v>-0.32633050808430386</v>
      </c>
      <c r="N241" s="13">
        <f t="shared" si="26"/>
        <v>2.0762917257661409E-5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5.1860484136283898</v>
      </c>
      <c r="H242" s="10">
        <f t="shared" si="27"/>
        <v>-0.32712471706533358</v>
      </c>
      <c r="I242">
        <f t="shared" si="23"/>
        <v>-3.9254966047840032</v>
      </c>
      <c r="K242">
        <f t="shared" si="24"/>
        <v>-0.32262726899568683</v>
      </c>
      <c r="M242">
        <f t="shared" si="25"/>
        <v>-0.32262726899568683</v>
      </c>
      <c r="N242" s="13">
        <f t="shared" si="26"/>
        <v>2.0227039139169259E-5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5.1977551624440901</v>
      </c>
      <c r="H243" s="10">
        <f t="shared" si="27"/>
        <v>-0.32340192948095442</v>
      </c>
      <c r="I243">
        <f t="shared" si="23"/>
        <v>-3.8808231537714528</v>
      </c>
      <c r="K243">
        <f t="shared" si="24"/>
        <v>-0.31896501693867563</v>
      </c>
      <c r="M243">
        <f t="shared" si="25"/>
        <v>-0.31896501693867563</v>
      </c>
      <c r="N243" s="13">
        <f t="shared" si="26"/>
        <v>1.9686192907830857E-5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5.2094619112597904</v>
      </c>
      <c r="H244" s="10">
        <f t="shared" si="27"/>
        <v>-0.31971839720968198</v>
      </c>
      <c r="I244">
        <f t="shared" si="23"/>
        <v>-3.8366207665161838</v>
      </c>
      <c r="K244">
        <f t="shared" si="24"/>
        <v>-0.31534333497104539</v>
      </c>
      <c r="M244">
        <f t="shared" si="25"/>
        <v>-0.31534333497104539</v>
      </c>
      <c r="N244" s="13">
        <f t="shared" si="26"/>
        <v>1.914116959194386E-5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5.2211686600754899</v>
      </c>
      <c r="H245" s="10">
        <f t="shared" si="27"/>
        <v>-0.31607374073278433</v>
      </c>
      <c r="I245">
        <f t="shared" si="23"/>
        <v>-3.7928848887934121</v>
      </c>
      <c r="K245">
        <f t="shared" si="24"/>
        <v>-0.31176180908222151</v>
      </c>
      <c r="M245">
        <f t="shared" si="25"/>
        <v>-0.31176180908222151</v>
      </c>
      <c r="N245" s="13">
        <f t="shared" si="26"/>
        <v>1.8592754559125378E-5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5.2328754088911893</v>
      </c>
      <c r="H246" s="10">
        <f t="shared" si="27"/>
        <v>-0.31246758356428944</v>
      </c>
      <c r="I246">
        <f t="shared" si="23"/>
        <v>-3.7496110027714735</v>
      </c>
      <c r="K246">
        <f t="shared" si="24"/>
        <v>-0.30822002822313554</v>
      </c>
      <c r="M246">
        <f t="shared" si="25"/>
        <v>-0.30822002822313554</v>
      </c>
      <c r="N246" s="13">
        <f t="shared" si="26"/>
        <v>1.8041726376164996E-5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5.2445821577068896</v>
      </c>
      <c r="H247" s="10">
        <f t="shared" si="27"/>
        <v>-0.3088995522568368</v>
      </c>
      <c r="I247">
        <f t="shared" si="23"/>
        <v>-3.7067946270820418</v>
      </c>
      <c r="K247">
        <f t="shared" si="24"/>
        <v>-0.30471758433357948</v>
      </c>
      <c r="M247">
        <f t="shared" si="25"/>
        <v>-0.30471758433357948</v>
      </c>
      <c r="N247" s="13">
        <f t="shared" si="26"/>
        <v>1.7488855711153079E-5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5.25628890652259</v>
      </c>
      <c r="H248" s="10">
        <f t="shared" si="27"/>
        <v>-0.30536927640568107</v>
      </c>
      <c r="I248">
        <f t="shared" si="23"/>
        <v>-3.664431316868173</v>
      </c>
      <c r="K248">
        <f t="shared" si="24"/>
        <v>-0.30125407236715834</v>
      </c>
      <c r="M248">
        <f t="shared" si="25"/>
        <v>-0.30125407236715834</v>
      </c>
      <c r="N248" s="13">
        <f t="shared" si="26"/>
        <v>1.6934904278673738E-5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5.2679956553382903</v>
      </c>
      <c r="H249" s="10">
        <f t="shared" si="27"/>
        <v>-0.30187638865094685</v>
      </c>
      <c r="I249">
        <f t="shared" si="23"/>
        <v>-3.6225166638113624</v>
      </c>
      <c r="K249">
        <f t="shared" si="24"/>
        <v>-0.29782909031394111</v>
      </c>
      <c r="M249">
        <f t="shared" si="25"/>
        <v>-0.29782909031394111</v>
      </c>
      <c r="N249" s="13">
        <f t="shared" si="26"/>
        <v>1.6380623828729378E-5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5.2797024041539897</v>
      </c>
      <c r="H250" s="10">
        <f t="shared" si="27"/>
        <v>-0.29842052467822444</v>
      </c>
      <c r="I250">
        <f t="shared" si="23"/>
        <v>-3.5810462961386933</v>
      </c>
      <c r="K250">
        <f t="shared" si="24"/>
        <v>-0.29444223922090362</v>
      </c>
      <c r="M250">
        <f t="shared" si="25"/>
        <v>-0.29444223922090362</v>
      </c>
      <c r="N250" s="13">
        <f t="shared" si="26"/>
        <v>1.5826755179930312E-5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5.2914091529696901</v>
      </c>
      <c r="H251" s="10">
        <f t="shared" si="27"/>
        <v>-0.29500132321759803</v>
      </c>
      <c r="I251">
        <f t="shared" si="23"/>
        <v>-3.5400158786111762</v>
      </c>
      <c r="K251">
        <f t="shared" si="24"/>
        <v>-0.2910931232102531</v>
      </c>
      <c r="M251">
        <f t="shared" si="25"/>
        <v>-0.2910931232102531</v>
      </c>
      <c r="N251" s="13">
        <f t="shared" si="26"/>
        <v>1.5274027297410917E-5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5.3031159017853904</v>
      </c>
      <c r="H252" s="10">
        <f t="shared" si="27"/>
        <v>-0.29161842604119026</v>
      </c>
      <c r="I252">
        <f t="shared" si="23"/>
        <v>-3.4994211124942831</v>
      </c>
      <c r="K252">
        <f t="shared" si="24"/>
        <v>-0.28778134949572992</v>
      </c>
      <c r="M252">
        <f t="shared" si="25"/>
        <v>-0.28778134949572992</v>
      </c>
      <c r="N252" s="13">
        <f t="shared" si="26"/>
        <v>1.4723156415721844E-5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5.3148226506010907</v>
      </c>
      <c r="H253" s="10">
        <f t="shared" si="27"/>
        <v>-0.28827147795930524</v>
      </c>
      <c r="I253">
        <f t="shared" si="23"/>
        <v>-3.4592577355116632</v>
      </c>
      <c r="K253">
        <f t="shared" si="24"/>
        <v>-0.28450652839695945</v>
      </c>
      <c r="M253">
        <f t="shared" si="25"/>
        <v>-0.28450652839695945</v>
      </c>
      <c r="N253" s="13">
        <f t="shared" si="26"/>
        <v>1.417484520700782E-5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5.3265293994167902</v>
      </c>
      <c r="H254" s="10">
        <f t="shared" si="27"/>
        <v>-0.28496012681524768</v>
      </c>
      <c r="I254">
        <f t="shared" si="23"/>
        <v>-3.419521521782972</v>
      </c>
      <c r="K254">
        <f t="shared" si="24"/>
        <v>-0.28126827335194626</v>
      </c>
      <c r="M254">
        <f t="shared" si="25"/>
        <v>-0.28126827335194626</v>
      </c>
      <c r="N254" s="13">
        <f t="shared" si="26"/>
        <v>1.362978199449069E-5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5.3382361482324905</v>
      </c>
      <c r="H255" s="10">
        <f t="shared" si="27"/>
        <v>-0.28168402347889387</v>
      </c>
      <c r="I255">
        <f t="shared" si="23"/>
        <v>-3.3802082817467265</v>
      </c>
      <c r="K255">
        <f t="shared" si="24"/>
        <v>-0.27806620092778439</v>
      </c>
      <c r="M255">
        <f t="shared" si="25"/>
        <v>-0.27806620092778439</v>
      </c>
      <c r="N255" s="13">
        <f t="shared" si="26"/>
        <v>1.3088640011316336E-5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5.3499428970481908</v>
      </c>
      <c r="H256" s="10">
        <f t="shared" si="27"/>
        <v>-0.27844282183908625</v>
      </c>
      <c r="I256">
        <f t="shared" si="23"/>
        <v>-3.3413138620690352</v>
      </c>
      <c r="K256">
        <f t="shared" si="24"/>
        <v>-0.27489993082966108</v>
      </c>
      <c r="M256">
        <f t="shared" si="25"/>
        <v>-0.27489993082966108</v>
      </c>
      <c r="N256" s="13">
        <f t="shared" si="26"/>
        <v>1.2552076704665737E-5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5.3616496458638903</v>
      </c>
      <c r="H257" s="10">
        <f t="shared" si="27"/>
        <v>-0.27523617879491935</v>
      </c>
      <c r="I257">
        <f t="shared" si="23"/>
        <v>-3.3028341455390322</v>
      </c>
      <c r="K257">
        <f t="shared" si="24"/>
        <v>-0.27176908590822757</v>
      </c>
      <c r="M257">
        <f t="shared" si="25"/>
        <v>-0.27176908590822757</v>
      </c>
      <c r="N257" s="13">
        <f t="shared" si="26"/>
        <v>1.2020733084948743E-5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5.3733563946795906</v>
      </c>
      <c r="H258" s="10">
        <f t="shared" si="27"/>
        <v>-0.27206375424598417</v>
      </c>
      <c r="I258">
        <f t="shared" si="23"/>
        <v>-3.26476505095181</v>
      </c>
      <c r="K258">
        <f t="shared" si="24"/>
        <v>-0.26867329216540553</v>
      </c>
      <c r="M258">
        <f t="shared" si="25"/>
        <v>-0.26867329216540553</v>
      </c>
      <c r="N258" s="13">
        <f t="shared" si="26"/>
        <v>1.1495233119841626E-5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5.38506314349529</v>
      </c>
      <c r="H259" s="10">
        <f t="shared" si="27"/>
        <v>-0.26892521108163325</v>
      </c>
      <c r="I259">
        <f t="shared" si="23"/>
        <v>-3.227102532979599</v>
      </c>
      <c r="K259">
        <f t="shared" si="24"/>
        <v>-0.26561217875870136</v>
      </c>
      <c r="M259">
        <f t="shared" si="25"/>
        <v>-0.26561217875870136</v>
      </c>
      <c r="N259" s="13">
        <f t="shared" si="26"/>
        <v>1.0976183172791521E-5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5.3967698923109904</v>
      </c>
      <c r="H260" s="10">
        <f t="shared" si="27"/>
        <v>-0.26582021516932641</v>
      </c>
      <c r="I260">
        <f t="shared" si="23"/>
        <v>-3.189842582031917</v>
      </c>
      <c r="K260">
        <f t="shared" si="24"/>
        <v>-0.26258537800408877</v>
      </c>
      <c r="M260">
        <f t="shared" si="25"/>
        <v>-0.26258537800408877</v>
      </c>
      <c r="N260" s="13">
        <f t="shared" si="26"/>
        <v>1.0464171485602738E-5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5.4084766411266907</v>
      </c>
      <c r="H261" s="10">
        <f t="shared" si="27"/>
        <v>-0.26274843534211573</v>
      </c>
      <c r="I261">
        <f t="shared" si="23"/>
        <v>-3.1529812241053889</v>
      </c>
      <c r="K261">
        <f t="shared" si="24"/>
        <v>-0.25959252537752658</v>
      </c>
      <c r="M261">
        <f t="shared" si="25"/>
        <v>-0.25959252537752658</v>
      </c>
      <c r="N261" s="13">
        <f t="shared" si="26"/>
        <v>9.9597677045930464E-6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5.420183389942391</v>
      </c>
      <c r="H262" s="10">
        <f t="shared" si="27"/>
        <v>-0.25970954338532393</v>
      </c>
      <c r="I262">
        <f t="shared" si="23"/>
        <v>-3.1165145206238871</v>
      </c>
      <c r="K262">
        <f t="shared" si="24"/>
        <v>-0.25663325951517219</v>
      </c>
      <c r="M262">
        <f t="shared" si="25"/>
        <v>-0.25663325951517219</v>
      </c>
      <c r="N262" s="13">
        <f t="shared" si="26"/>
        <v>9.4635224497557759E-6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5.4318901387580905</v>
      </c>
      <c r="H263" s="10">
        <f t="shared" si="27"/>
        <v>-0.25670321402246915</v>
      </c>
      <c r="I263">
        <f t="shared" si="23"/>
        <v>-3.0804385682696296</v>
      </c>
      <c r="K263">
        <f t="shared" si="24"/>
        <v>-0.25370722221234682</v>
      </c>
      <c r="M263">
        <f t="shared" si="25"/>
        <v>-0.25370722221234682</v>
      </c>
      <c r="N263" s="13">
        <f t="shared" si="26"/>
        <v>8.9759669263200986E-6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5.4435968875737908</v>
      </c>
      <c r="H264" s="10">
        <f t="shared" si="27"/>
        <v>-0.25372912490048605</v>
      </c>
      <c r="I264">
        <f t="shared" si="23"/>
        <v>-3.0447494988058326</v>
      </c>
      <c r="K264">
        <f t="shared" si="24"/>
        <v>-0.25081405842131166</v>
      </c>
      <c r="M264">
        <f t="shared" si="25"/>
        <v>-0.25081405842131166</v>
      </c>
      <c r="N264" s="13">
        <f t="shared" si="26"/>
        <v>8.4976125780061667E-6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5.4553036363894911</v>
      </c>
      <c r="H265" s="10">
        <f t="shared" si="27"/>
        <v>-0.25078695657429251</v>
      </c>
      <c r="I265">
        <f t="shared" si="23"/>
        <v>-3.0094434788915101</v>
      </c>
      <c r="K265">
        <f t="shared" si="24"/>
        <v>-0.24795341624790973</v>
      </c>
      <c r="M265">
        <f t="shared" si="25"/>
        <v>-0.24795341624790973</v>
      </c>
      <c r="N265" s="13">
        <f t="shared" si="26"/>
        <v>8.0289507812374172E-6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5.4670103852051906</v>
      </c>
      <c r="H266" s="10">
        <f t="shared" si="27"/>
        <v>-0.24787639249074619</v>
      </c>
      <c r="I266">
        <f t="shared" si="23"/>
        <v>-2.9745167098889542</v>
      </c>
      <c r="K266">
        <f t="shared" si="24"/>
        <v>-0.24512494694712264</v>
      </c>
      <c r="M266">
        <f t="shared" si="25"/>
        <v>-0.24512494694712264</v>
      </c>
      <c r="N266" s="13">
        <f t="shared" si="26"/>
        <v>7.5704525795259149E-6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5.4787171340208909</v>
      </c>
      <c r="H267" s="10">
        <f t="shared" si="27"/>
        <v>-0.24499711897203569</v>
      </c>
      <c r="I267">
        <f t="shared" si="23"/>
        <v>-2.9399654276644283</v>
      </c>
      <c r="K267">
        <f t="shared" si="24"/>
        <v>-0.2423283049175956</v>
      </c>
      <c r="M267">
        <f t="shared" si="25"/>
        <v>-0.2423283049175956</v>
      </c>
      <c r="N267" s="13">
        <f t="shared" si="26"/>
        <v>7.1225684571769135E-6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5.4904238828365912</v>
      </c>
      <c r="H268" s="10">
        <f t="shared" si="27"/>
        <v>-0.24214882519854772</v>
      </c>
      <c r="I268">
        <f t="shared" si="23"/>
        <v>-2.9057859023825725</v>
      </c>
      <c r="K268">
        <f t="shared" si="24"/>
        <v>-0.23956314769517884</v>
      </c>
      <c r="M268">
        <f t="shared" si="25"/>
        <v>-0.23956314769517884</v>
      </c>
      <c r="N268" s="13">
        <f t="shared" si="26"/>
        <v>6.6857281514279392E-6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5.5021306316522915</v>
      </c>
      <c r="H269" s="10">
        <f t="shared" si="27"/>
        <v>-0.23933120319125084</v>
      </c>
      <c r="I269">
        <f t="shared" si="23"/>
        <v>-2.8719744382950099</v>
      </c>
      <c r="K269">
        <f t="shared" si="24"/>
        <v>-0.23682913594553123</v>
      </c>
      <c r="M269">
        <f t="shared" si="25"/>
        <v>-0.23682913594553123</v>
      </c>
      <c r="N269" s="13">
        <f t="shared" si="26"/>
        <v>6.2603405021029058E-6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5.513837380467991</v>
      </c>
      <c r="H270" s="10">
        <f t="shared" si="27"/>
        <v>-0.23654394779363278</v>
      </c>
      <c r="I270">
        <f t="shared" si="23"/>
        <v>-2.8385273735235934</v>
      </c>
      <c r="K270">
        <f t="shared" si="24"/>
        <v>-0.23412593345583316</v>
      </c>
      <c r="M270">
        <f t="shared" si="25"/>
        <v>-0.23412593345583316</v>
      </c>
      <c r="N270" s="13">
        <f t="shared" si="26"/>
        <v>5.8467933378045241E-6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5.5255441292836913</v>
      </c>
      <c r="H271" s="10">
        <f t="shared" si="27"/>
        <v>-0.23378675665322768</v>
      </c>
      <c r="I271">
        <f t="shared" si="23"/>
        <v>-2.8054410798387321</v>
      </c>
      <c r="K271">
        <f t="shared" si="24"/>
        <v>-0.23145320712564746</v>
      </c>
      <c r="M271">
        <f t="shared" si="25"/>
        <v>-0.23145320712564746</v>
      </c>
      <c r="N271" s="13">
        <f t="shared" si="26"/>
        <v>5.4454533976698667E-6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5.5372508780993908</v>
      </c>
      <c r="H272" s="10">
        <f t="shared" si="27"/>
        <v>-0.23105933020276964</v>
      </c>
      <c r="I272">
        <f t="shared" si="23"/>
        <v>-2.7727119624332355</v>
      </c>
      <c r="K272">
        <f t="shared" si="24"/>
        <v>-0.2288106269569779</v>
      </c>
      <c r="M272">
        <f t="shared" si="25"/>
        <v>-0.2288106269569779</v>
      </c>
      <c r="N272" s="13">
        <f t="shared" si="26"/>
        <v>5.0566662876343019E-6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5.5489576269150911</v>
      </c>
      <c r="H273" s="10">
        <f t="shared" si="27"/>
        <v>-0.22836137164100181</v>
      </c>
      <c r="I273">
        <f t="shared" si="23"/>
        <v>-2.7403364596920219</v>
      </c>
      <c r="K273">
        <f t="shared" si="24"/>
        <v>-0.22619786604355754</v>
      </c>
      <c r="M273">
        <f t="shared" si="25"/>
        <v>-0.22619786604355754</v>
      </c>
      <c r="N273" s="13">
        <f t="shared" si="26"/>
        <v>4.6807564701726905E-6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5.5606643757307923</v>
      </c>
      <c r="H274" s="10">
        <f t="shared" si="27"/>
        <v>-0.22569258691317606</v>
      </c>
      <c r="I274">
        <f t="shared" si="23"/>
        <v>-2.7083110429581128</v>
      </c>
      <c r="K274">
        <f t="shared" si="24"/>
        <v>-0.22361460055941029</v>
      </c>
      <c r="M274">
        <f t="shared" si="25"/>
        <v>-0.22361460055941029</v>
      </c>
      <c r="N274" s="13">
        <f t="shared" si="26"/>
        <v>4.3180272864367625E-6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5.5723711245464917</v>
      </c>
      <c r="H275" s="10">
        <f t="shared" si="27"/>
        <v>-0.22305268469127065</v>
      </c>
      <c r="I275">
        <f t="shared" si="23"/>
        <v>-2.6766322162952481</v>
      </c>
      <c r="K275">
        <f t="shared" si="24"/>
        <v>-0.22106050974672337</v>
      </c>
      <c r="M275">
        <f t="shared" si="25"/>
        <v>-0.22106050974672337</v>
      </c>
      <c r="N275" s="13">
        <f t="shared" si="26"/>
        <v>3.9687610096819855E-6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5.5840778733621912</v>
      </c>
      <c r="H276" s="10">
        <f t="shared" si="27"/>
        <v>-0.22044137635395544</v>
      </c>
      <c r="I276">
        <f t="shared" ref="I276:I339" si="30">H276*$E$6</f>
        <v>-2.6452965162474653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+16*$L$6*EXP(-$L$4*($H$14*($H$4/$E$4)*G276/$L$10-1))-SQRT(($L$9/2)*$L$7^2*EXP(-2*$L$5*(G276/$L$10-1))+($L$9/2)*$L$7^2*EXP(-2*$L$5*(($H$4/$E$4)*G276/$L$10-1))+($L$9/2)*$L$7^2*EXP(-2*$L$5*(SQRT(4/3+$H$11^2/4)*($H$4/$E$4)*G276/$L$10-1))+2*$L$7^2*EXP(-2*$L$5*(($H$5/$E$4)*G276/$L$10-1))+16*$L$7^2*EXP(-2*$L$5*($H$14*($H$4/$E$4)*G276/$L$10-1)))</f>
        <v>-0.21853527590306038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+16*$O$6*EXP(-$O$4*($H$14*($H$4/$E$4)*G276/$L$10-1))-SQRT(($L$9/2)*$O$7^2*EXP(-2*$O$5*(G276/$L$10-1))+($L$9/2)*$O$7^2*EXP(-2*$O$5*(($H$4/$E$4)*G276/$L$10-1))+($L$9/2)*$O$7^2*EXP(-2*$O$5*(SQRT(4/3+$H$11^2/4)*($H$4/$E$4)*G276/$L$10-1))+2*$O$7^2*EXP(-2*$O$5*(($H$5/$E$4)*G276/$L$10-1))+16*$O$7^2*EXP(-2*$O$5*($H$14*($H$4/$E$4)*G276/$L$10-1)))</f>
        <v>-0.21853527590306038</v>
      </c>
      <c r="N276" s="13">
        <f t="shared" ref="N276:N339" si="33">(M276-H276)^2*O276</f>
        <v>3.6332189289023707E-6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5.5957846221778915</v>
      </c>
      <c r="H277" s="10">
        <f t="shared" ref="H277:H340" si="34">-(-$B$4)*(1+D277+$E$5*D277^3)*EXP(-D277)</f>
        <v>-0.21785837596632968</v>
      </c>
      <c r="I277">
        <f t="shared" si="30"/>
        <v>-2.6143005115959559</v>
      </c>
      <c r="K277">
        <f t="shared" si="31"/>
        <v>-0.21603858436795897</v>
      </c>
      <c r="M277">
        <f t="shared" si="32"/>
        <v>-0.21603858436795897</v>
      </c>
      <c r="N277" s="13">
        <f t="shared" si="33"/>
        <v>3.311641461500592E-6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5.6074913709935981</v>
      </c>
      <c r="H278" s="10">
        <f t="shared" si="34"/>
        <v>-0.21530340025946035</v>
      </c>
      <c r="I278">
        <f t="shared" si="30"/>
        <v>-2.5836408031135241</v>
      </c>
      <c r="K278">
        <f t="shared" si="31"/>
        <v>-0.21357012350893798</v>
      </c>
      <c r="M278">
        <f t="shared" si="32"/>
        <v>-0.21357012350893798</v>
      </c>
      <c r="N278" s="13">
        <f t="shared" si="33"/>
        <v>3.004248293901394E-6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5.6191981198092922</v>
      </c>
      <c r="H279" s="10">
        <f t="shared" si="34"/>
        <v>-0.21277616860974963</v>
      </c>
      <c r="I279">
        <f t="shared" si="30"/>
        <v>-2.5533140233169958</v>
      </c>
      <c r="K279">
        <f t="shared" si="31"/>
        <v>-0.21112958470695592</v>
      </c>
      <c r="M279">
        <f t="shared" si="32"/>
        <v>-0.21112958470695592</v>
      </c>
      <c r="N279" s="13">
        <f t="shared" si="33"/>
        <v>2.7112385489393592E-6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5.6309048686249916</v>
      </c>
      <c r="H280" s="10">
        <f t="shared" si="34"/>
        <v>-0.21027640301813114</v>
      </c>
      <c r="I280">
        <f t="shared" si="30"/>
        <v>-2.5233168362175737</v>
      </c>
      <c r="K280">
        <f t="shared" si="31"/>
        <v>-0.20871666234132724</v>
      </c>
      <c r="M280">
        <f t="shared" si="32"/>
        <v>-0.20871666234132724</v>
      </c>
      <c r="N280" s="13">
        <f t="shared" si="33"/>
        <v>2.4327909788766714E-6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5.642611617440692</v>
      </c>
      <c r="H281" s="10">
        <f t="shared" si="34"/>
        <v>-0.20780382808916048</v>
      </c>
      <c r="I281">
        <f t="shared" si="30"/>
        <v>-2.4936459370699255</v>
      </c>
      <c r="K281">
        <f t="shared" si="31"/>
        <v>-0.20633105377416794</v>
      </c>
      <c r="M281">
        <f t="shared" si="32"/>
        <v>-0.20633105377416794</v>
      </c>
      <c r="N281" s="13">
        <f t="shared" si="33"/>
        <v>2.1690641829017517E-6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5.6543183662563976</v>
      </c>
      <c r="H282" s="10">
        <f t="shared" si="34"/>
        <v>-0.20535817100997453</v>
      </c>
      <c r="I282">
        <f t="shared" si="30"/>
        <v>-2.4642980521196942</v>
      </c>
      <c r="K282">
        <f t="shared" si="31"/>
        <v>-0.20397245933435559</v>
      </c>
      <c r="M282">
        <f t="shared" si="32"/>
        <v>-0.20397245933435559</v>
      </c>
      <c r="N282" s="13">
        <f t="shared" si="33"/>
        <v>1.9201968479466325E-6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5.6660251150720926</v>
      </c>
      <c r="H283" s="10">
        <f t="shared" si="34"/>
        <v>-0.20293916152917429</v>
      </c>
      <c r="I283">
        <f t="shared" si="30"/>
        <v>-2.4352699383500918</v>
      </c>
      <c r="K283">
        <f t="shared" si="31"/>
        <v>-0.20164058230106319</v>
      </c>
      <c r="M283">
        <f t="shared" si="32"/>
        <v>-0.20164058230106319</v>
      </c>
      <c r="N283" s="13">
        <f t="shared" si="33"/>
        <v>1.6863080116816398E-6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5.6777318638877921</v>
      </c>
      <c r="H284" s="10">
        <f t="shared" si="34"/>
        <v>-0.20054653193561689</v>
      </c>
      <c r="I284">
        <f t="shared" si="30"/>
        <v>-2.4065583832274027</v>
      </c>
      <c r="K284">
        <f t="shared" si="31"/>
        <v>-0.19933512888686206</v>
      </c>
      <c r="M284">
        <f t="shared" si="32"/>
        <v>-0.19933512888686206</v>
      </c>
      <c r="N284" s="13">
        <f t="shared" si="33"/>
        <v>1.4674973465325051E-6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5.6894386127034924</v>
      </c>
      <c r="H285" s="10">
        <f t="shared" si="34"/>
        <v>-0.1981800170371753</v>
      </c>
      <c r="I285">
        <f t="shared" si="30"/>
        <v>-2.3781602044461039</v>
      </c>
      <c r="K285">
        <f t="shared" si="31"/>
        <v>-0.19705580822045884</v>
      </c>
      <c r="M285">
        <f t="shared" si="32"/>
        <v>-0.19705580822045884</v>
      </c>
      <c r="N285" s="13">
        <f t="shared" si="33"/>
        <v>1.2638454635830229E-6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5.701145361519198</v>
      </c>
      <c r="H286" s="10">
        <f t="shared" si="34"/>
        <v>-0.19583935413944276</v>
      </c>
      <c r="I286">
        <f t="shared" si="30"/>
        <v>-2.3500722496733131</v>
      </c>
      <c r="K286">
        <f t="shared" si="31"/>
        <v>-0.19480233232905256</v>
      </c>
      <c r="M286">
        <f t="shared" si="32"/>
        <v>-0.19480233232905256</v>
      </c>
      <c r="N286" s="13">
        <f t="shared" si="33"/>
        <v>1.0754142352249647E-6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5.712852110334893</v>
      </c>
      <c r="H287" s="10">
        <f t="shared" si="34"/>
        <v>-0.19352428302442584</v>
      </c>
      <c r="I287">
        <f t="shared" si="30"/>
        <v>-2.3222913962931102</v>
      </c>
      <c r="K287">
        <f t="shared" si="31"/>
        <v>-0.19257441612036175</v>
      </c>
      <c r="M287">
        <f t="shared" si="32"/>
        <v>-0.19257441612036175</v>
      </c>
      <c r="N287" s="13">
        <f t="shared" si="33"/>
        <v>9.0224713543630869E-7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5.7245588591505925</v>
      </c>
      <c r="H288" s="10">
        <f t="shared" si="34"/>
        <v>-0.1912345459292146</v>
      </c>
      <c r="I288">
        <f t="shared" si="30"/>
        <v>-2.2948145511505751</v>
      </c>
      <c r="K288">
        <f t="shared" si="31"/>
        <v>-0.19037177736431937</v>
      </c>
      <c r="M288">
        <f t="shared" si="32"/>
        <v>-0.19037177736431937</v>
      </c>
      <c r="N288" s="13">
        <f t="shared" si="33"/>
        <v>7.4436959657137068E-7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5.7362656079662928</v>
      </c>
      <c r="H289" s="10">
        <f t="shared" si="34"/>
        <v>-0.18896988752467878</v>
      </c>
      <c r="I289">
        <f t="shared" si="30"/>
        <v>-2.2676386502961452</v>
      </c>
      <c r="K289">
        <f t="shared" si="31"/>
        <v>-0.18819413667448961</v>
      </c>
      <c r="M289">
        <f t="shared" si="32"/>
        <v>-0.18819413667448961</v>
      </c>
      <c r="N289" s="13">
        <f t="shared" si="33"/>
        <v>6.0178938156920574E-7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5.7479723567819985</v>
      </c>
      <c r="H290" s="10">
        <f t="shared" si="34"/>
        <v>-0.18673005489416752</v>
      </c>
      <c r="I290">
        <f t="shared" si="30"/>
        <v>-2.2407606587300104</v>
      </c>
      <c r="K290">
        <f t="shared" si="31"/>
        <v>-0.18604121748919414</v>
      </c>
      <c r="M290">
        <f t="shared" si="32"/>
        <v>-0.18604121748919414</v>
      </c>
      <c r="N290" s="13">
        <f t="shared" si="33"/>
        <v>4.7449697049046838E-7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5.7596791055976926</v>
      </c>
      <c r="H291" s="10">
        <f t="shared" si="34"/>
        <v>-0.18451479751225214</v>
      </c>
      <c r="I291">
        <f t="shared" si="30"/>
        <v>-2.2141775701470259</v>
      </c>
      <c r="K291">
        <f t="shared" si="31"/>
        <v>-0.18391274605239388</v>
      </c>
      <c r="M291">
        <f t="shared" si="32"/>
        <v>-0.18391274605239388</v>
      </c>
      <c r="N291" s="13">
        <f t="shared" si="33"/>
        <v>3.6246596031745593E-7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5.7713858544133929</v>
      </c>
      <c r="H292" s="10">
        <f t="shared" si="34"/>
        <v>-0.18232386722349661</v>
      </c>
      <c r="I292">
        <f t="shared" si="30"/>
        <v>-2.1878864066819594</v>
      </c>
      <c r="K292">
        <f t="shared" si="31"/>
        <v>-0.18180845139431628</v>
      </c>
      <c r="M292">
        <f t="shared" si="32"/>
        <v>-0.18180845139431628</v>
      </c>
      <c r="N292" s="13">
        <f t="shared" si="33"/>
        <v>2.6565347696964383E-7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5.7830926032290932</v>
      </c>
      <c r="H293" s="10">
        <f t="shared" si="34"/>
        <v>-0.18015701822130223</v>
      </c>
      <c r="I293">
        <f t="shared" si="30"/>
        <v>-2.1618842186556266</v>
      </c>
      <c r="K293">
        <f t="shared" si="31"/>
        <v>-0.17972806531188684</v>
      </c>
      <c r="M293">
        <f t="shared" si="32"/>
        <v>-0.17972806531188684</v>
      </c>
      <c r="N293" s="13">
        <f t="shared" si="33"/>
        <v>1.8400059849592483E-7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5.794799352044798</v>
      </c>
      <c r="H294" s="10">
        <f t="shared" si="34"/>
        <v>-0.1780140070268014</v>
      </c>
      <c r="I294">
        <f t="shared" si="30"/>
        <v>-2.1361680843216169</v>
      </c>
      <c r="K294">
        <f t="shared" si="31"/>
        <v>-0.1776713223489402</v>
      </c>
      <c r="M294">
        <f t="shared" si="32"/>
        <v>-0.1776713223489402</v>
      </c>
      <c r="N294" s="13">
        <f t="shared" si="33"/>
        <v>1.1743278844083004E-7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5.806506100860493</v>
      </c>
      <c r="H295" s="10">
        <f t="shared" si="34"/>
        <v>-0.17589459246783609</v>
      </c>
      <c r="I295">
        <f t="shared" si="30"/>
        <v>-2.110735109614033</v>
      </c>
      <c r="K295">
        <f t="shared" si="31"/>
        <v>-0.17563795977626007</v>
      </c>
      <c r="M295">
        <f t="shared" si="32"/>
        <v>-0.17563795977626007</v>
      </c>
      <c r="N295" s="13">
        <f t="shared" si="33"/>
        <v>6.5860338385555333E-8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5.8182128496761933</v>
      </c>
      <c r="H296" s="10">
        <f t="shared" si="34"/>
        <v>-0.17379853565800468</v>
      </c>
      <c r="I296">
        <f t="shared" si="30"/>
        <v>-2.085582427896056</v>
      </c>
      <c r="K296">
        <f t="shared" si="31"/>
        <v>-0.17362771757143644</v>
      </c>
      <c r="M296">
        <f t="shared" si="32"/>
        <v>-0.17362771757143644</v>
      </c>
      <c r="N296" s="13">
        <f t="shared" si="33"/>
        <v>2.9178818698835356E-8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5.8299195984918928</v>
      </c>
      <c r="H297" s="10">
        <f t="shared" si="34"/>
        <v>-0.17172559997581979</v>
      </c>
      <c r="I297">
        <f t="shared" si="30"/>
        <v>-2.0607071997098374</v>
      </c>
      <c r="K297">
        <f t="shared" si="31"/>
        <v>-0.17164033839858714</v>
      </c>
      <c r="M297">
        <f t="shared" si="32"/>
        <v>-0.17164033839858714</v>
      </c>
      <c r="N297" s="13">
        <f t="shared" si="33"/>
        <v>7.2695365521997729E-9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5.8416263473075993</v>
      </c>
      <c r="H298" s="10">
        <f t="shared" si="34"/>
        <v>-0.16967555104394899</v>
      </c>
      <c r="I298">
        <f t="shared" si="30"/>
        <v>-2.0361066125273881</v>
      </c>
      <c r="K298">
        <f t="shared" si="31"/>
        <v>-0.16967556758792679</v>
      </c>
      <c r="M298">
        <f t="shared" si="32"/>
        <v>-0.16967556758792679</v>
      </c>
      <c r="N298" s="13">
        <f t="shared" si="33"/>
        <v>2.7370320140791142E-16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5.8533330961232934</v>
      </c>
      <c r="H299" s="10">
        <f t="shared" si="34"/>
        <v>-0.16764815670857508</v>
      </c>
      <c r="I299">
        <f t="shared" si="30"/>
        <v>-2.0117778805029012</v>
      </c>
      <c r="K299">
        <f t="shared" si="31"/>
        <v>-0.16773315311522452</v>
      </c>
      <c r="M299">
        <f t="shared" si="32"/>
        <v>-0.16773315311522452</v>
      </c>
      <c r="N299" s="13">
        <f t="shared" si="33"/>
        <v>7.2243891433170009E-9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5.8650398449389938</v>
      </c>
      <c r="H300" s="10">
        <f t="shared" si="34"/>
        <v>-0.16564318701885225</v>
      </c>
      <c r="I300">
        <f t="shared" si="30"/>
        <v>-1.9877182442262269</v>
      </c>
      <c r="K300">
        <f t="shared" si="31"/>
        <v>-0.16581284558113429</v>
      </c>
      <c r="M300">
        <f t="shared" si="32"/>
        <v>-0.16581284558113429</v>
      </c>
      <c r="N300" s="13">
        <f t="shared" si="33"/>
        <v>2.8784027755610018E-8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5.8767465937546994</v>
      </c>
      <c r="H301" s="10">
        <f t="shared" si="34"/>
        <v>-0.16366041420650246</v>
      </c>
      <c r="I301">
        <f t="shared" si="30"/>
        <v>-1.9639249704780295</v>
      </c>
      <c r="K301">
        <f t="shared" si="31"/>
        <v>-0.16391439819044873</v>
      </c>
      <c r="M301">
        <f t="shared" si="32"/>
        <v>-0.16391439819044873</v>
      </c>
      <c r="N301" s="13">
        <f t="shared" si="33"/>
        <v>6.4507864101219637E-8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5.8884533425703989</v>
      </c>
      <c r="H302" s="10">
        <f t="shared" si="34"/>
        <v>-0.16169961266552604</v>
      </c>
      <c r="I302">
        <f t="shared" si="30"/>
        <v>-1.9403953519863126</v>
      </c>
      <c r="K302">
        <f t="shared" si="31"/>
        <v>-0.16203756673125602</v>
      </c>
      <c r="M302">
        <f t="shared" si="32"/>
        <v>-0.16203756673125602</v>
      </c>
      <c r="N302" s="13">
        <f t="shared" si="33"/>
        <v>1.1421295054342259E-7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5.9001600913860992</v>
      </c>
      <c r="H303" s="10">
        <f t="shared" si="34"/>
        <v>-0.15976055893203922</v>
      </c>
      <c r="I303">
        <f t="shared" si="30"/>
        <v>-1.9171267071844706</v>
      </c>
      <c r="K303">
        <f t="shared" si="31"/>
        <v>-0.16018210955402273</v>
      </c>
      <c r="M303">
        <f t="shared" si="32"/>
        <v>-0.16018210955402273</v>
      </c>
      <c r="N303" s="13">
        <f t="shared" si="33"/>
        <v>1.7770492689468669E-7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5.9118668402017933</v>
      </c>
      <c r="H304" s="10">
        <f t="shared" si="34"/>
        <v>-0.15784303166425837</v>
      </c>
      <c r="I304">
        <f t="shared" si="30"/>
        <v>-1.8941163799711003</v>
      </c>
      <c r="K304">
        <f t="shared" si="31"/>
        <v>-0.15834778755062398</v>
      </c>
      <c r="M304">
        <f t="shared" si="32"/>
        <v>-0.15834778755062398</v>
      </c>
      <c r="N304" s="13">
        <f t="shared" si="33"/>
        <v>2.5477850482073806E-7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5.9235735890174999</v>
      </c>
      <c r="H305" s="10">
        <f t="shared" si="34"/>
        <v>-0.15594681162261215</v>
      </c>
      <c r="I305">
        <f t="shared" si="30"/>
        <v>-1.8713617394713458</v>
      </c>
      <c r="K305">
        <f t="shared" si="31"/>
        <v>-0.15653436413331329</v>
      </c>
      <c r="M305">
        <f t="shared" si="32"/>
        <v>-0.15653436413331329</v>
      </c>
      <c r="N305" s="13">
        <f t="shared" si="33"/>
        <v>3.4521795283121233E-7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5.9352803378331993</v>
      </c>
      <c r="H306" s="10">
        <f t="shared" si="34"/>
        <v>-0.15407168165001478</v>
      </c>
      <c r="I306">
        <f t="shared" si="30"/>
        <v>-1.8488601798001774</v>
      </c>
      <c r="K306">
        <f t="shared" si="31"/>
        <v>-0.15474160521366775</v>
      </c>
      <c r="M306">
        <f t="shared" si="32"/>
        <v>-0.15474160521366775</v>
      </c>
      <c r="N306" s="13">
        <f t="shared" si="33"/>
        <v>4.4879758113750077E-7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5.9469870866488987</v>
      </c>
      <c r="H307" s="10">
        <f t="shared" si="34"/>
        <v>-0.15221742665226765</v>
      </c>
      <c r="I307">
        <f t="shared" si="30"/>
        <v>-1.8266091198272116</v>
      </c>
      <c r="K307">
        <f t="shared" si="31"/>
        <v>-0.15296927918148479</v>
      </c>
      <c r="M307">
        <f t="shared" si="32"/>
        <v>-0.15296927918148479</v>
      </c>
      <c r="N307" s="13">
        <f t="shared" si="33"/>
        <v>5.6528222569020979E-7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5.9586938354645937</v>
      </c>
      <c r="H308" s="10">
        <f t="shared" si="34"/>
        <v>-0.15038383357862797</v>
      </c>
      <c r="I308">
        <f t="shared" si="30"/>
        <v>-1.8046060029435358</v>
      </c>
      <c r="K308">
        <f t="shared" si="31"/>
        <v>-0.15121715688367332</v>
      </c>
      <c r="M308">
        <f t="shared" si="32"/>
        <v>-0.15121715688367332</v>
      </c>
      <c r="N308" s="13">
        <f t="shared" si="33"/>
        <v>6.9442773073170049E-7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5.9704005842802994</v>
      </c>
      <c r="H309" s="10">
        <f t="shared" si="34"/>
        <v>-0.14857069140252149</v>
      </c>
      <c r="I309">
        <f t="shared" si="30"/>
        <v>-1.7828482968302579</v>
      </c>
      <c r="K309">
        <f t="shared" si="31"/>
        <v>-0.14948501160312583</v>
      </c>
      <c r="M309">
        <f t="shared" si="32"/>
        <v>-0.14948501160312583</v>
      </c>
      <c r="N309" s="13">
        <f t="shared" si="33"/>
        <v>8.3598142923315132E-7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5.9821073330960006</v>
      </c>
      <c r="H310" s="10">
        <f t="shared" si="34"/>
        <v>-0.14677779110242589</v>
      </c>
      <c r="I310">
        <f t="shared" si="30"/>
        <v>-1.7613334932291107</v>
      </c>
      <c r="K310">
        <f t="shared" si="31"/>
        <v>-0.14777261903759778</v>
      </c>
      <c r="M310">
        <f t="shared" si="32"/>
        <v>-0.14777261903759778</v>
      </c>
      <c r="N310" s="13">
        <f t="shared" si="33"/>
        <v>9.8968262059836237E-7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5.9938140819116992</v>
      </c>
      <c r="H311" s="10">
        <f t="shared" si="34"/>
        <v>-0.14500492564289813</v>
      </c>
      <c r="I311">
        <f t="shared" si="30"/>
        <v>-1.7400591077147776</v>
      </c>
      <c r="K311">
        <f t="shared" si="31"/>
        <v>-0.14607975727858158</v>
      </c>
      <c r="M311">
        <f t="shared" si="32"/>
        <v>-0.14607975727858158</v>
      </c>
      <c r="N311" s="13">
        <f t="shared" si="33"/>
        <v>1.1552630450659577E-6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6.0055208307273942</v>
      </c>
      <c r="H312" s="10">
        <f t="shared" si="34"/>
        <v>-0.14325188995577645</v>
      </c>
      <c r="I312">
        <f t="shared" si="30"/>
        <v>-1.7190226794693175</v>
      </c>
      <c r="K312">
        <f t="shared" si="31"/>
        <v>-0.1444062067902025</v>
      </c>
      <c r="M312">
        <f t="shared" si="32"/>
        <v>-0.1444062067902025</v>
      </c>
      <c r="N312" s="13">
        <f t="shared" si="33"/>
        <v>1.3324473542393645E-6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6.0172275795430998</v>
      </c>
      <c r="H313" s="10">
        <f t="shared" si="34"/>
        <v>-0.1415184809215376</v>
      </c>
      <c r="I313">
        <f t="shared" si="30"/>
        <v>-1.6982217710584511</v>
      </c>
      <c r="K313">
        <f t="shared" si="31"/>
        <v>-0.14275175038813256</v>
      </c>
      <c r="M313">
        <f t="shared" si="32"/>
        <v>-0.14275175038813256</v>
      </c>
      <c r="N313" s="13">
        <f t="shared" si="33"/>
        <v>1.5209535772354324E-6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6.0289343283588002</v>
      </c>
      <c r="H314" s="10">
        <f t="shared" si="34"/>
        <v>-0.13980449735083217</v>
      </c>
      <c r="I314">
        <f t="shared" si="30"/>
        <v>-1.677653968209986</v>
      </c>
      <c r="K314">
        <f t="shared" si="31"/>
        <v>-0.14111617321854289</v>
      </c>
      <c r="M314">
        <f t="shared" si="32"/>
        <v>-0.14111617321854289</v>
      </c>
      <c r="N314" s="13">
        <f t="shared" si="33"/>
        <v>1.7204935819346729E-6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6.0406410771744996</v>
      </c>
      <c r="H315" s="10">
        <f t="shared" si="34"/>
        <v>-0.13810973996617171</v>
      </c>
      <c r="I315">
        <f t="shared" si="30"/>
        <v>-1.6573168795940605</v>
      </c>
      <c r="K315">
        <f t="shared" si="31"/>
        <v>-0.13949926273707661</v>
      </c>
      <c r="M315">
        <f t="shared" si="32"/>
        <v>-0.13949926273707661</v>
      </c>
      <c r="N315" s="13">
        <f t="shared" si="33"/>
        <v>1.93077353086323E-6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6.0523478259901937</v>
      </c>
      <c r="H316" s="10">
        <f t="shared" si="34"/>
        <v>-0.13643401138379643</v>
      </c>
      <c r="I316">
        <f t="shared" si="30"/>
        <v>-1.6372081366055573</v>
      </c>
      <c r="K316">
        <f t="shared" si="31"/>
        <v>-0.13790080868787863</v>
      </c>
      <c r="M316">
        <f t="shared" si="32"/>
        <v>-0.13790080868787863</v>
      </c>
      <c r="N316" s="13">
        <f t="shared" si="33"/>
        <v>2.1514943312627974E-6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6.0640545748059003</v>
      </c>
      <c r="H317" s="10">
        <f t="shared" si="34"/>
        <v>-0.13477711609570384</v>
      </c>
      <c r="I317">
        <f t="shared" si="30"/>
        <v>-1.6173253931484459</v>
      </c>
      <c r="K317">
        <f t="shared" si="31"/>
        <v>-0.1363206030826638</v>
      </c>
      <c r="M317">
        <f t="shared" si="32"/>
        <v>-0.1363206030826638</v>
      </c>
      <c r="N317" s="13">
        <f t="shared" si="33"/>
        <v>2.3823520789147628E-6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6.0757613236216006</v>
      </c>
      <c r="H318" s="10">
        <f t="shared" si="34"/>
        <v>-0.13313886045185949</v>
      </c>
      <c r="I318">
        <f t="shared" si="30"/>
        <v>-1.5976663254223138</v>
      </c>
      <c r="K318">
        <f t="shared" si="31"/>
        <v>-0.13475844017985386</v>
      </c>
      <c r="M318">
        <f t="shared" si="32"/>
        <v>-0.13475844017985386</v>
      </c>
      <c r="N318" s="13">
        <f t="shared" si="33"/>
        <v>2.6230384953303146E-6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6.0874680724373</v>
      </c>
      <c r="H319" s="10">
        <f t="shared" si="34"/>
        <v>-0.13151905264256336</v>
      </c>
      <c r="I319">
        <f t="shared" si="30"/>
        <v>-1.5782286317107603</v>
      </c>
      <c r="K319">
        <f t="shared" si="31"/>
        <v>-0.13321411646375825</v>
      </c>
      <c r="M319">
        <f t="shared" si="32"/>
        <v>-0.13321411646375825</v>
      </c>
      <c r="N319" s="13">
        <f t="shared" si="33"/>
        <v>2.8732413579238104E-6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6.0991748212529941</v>
      </c>
      <c r="H320" s="10">
        <f t="shared" si="34"/>
        <v>-0.12991750268099997</v>
      </c>
      <c r="I320">
        <f t="shared" si="30"/>
        <v>-1.5590100321719995</v>
      </c>
      <c r="K320">
        <f t="shared" si="31"/>
        <v>-0.13168743062383423</v>
      </c>
      <c r="M320">
        <f t="shared" si="32"/>
        <v>-0.13168743062383423</v>
      </c>
      <c r="N320" s="13">
        <f t="shared" si="33"/>
        <v>3.1326449228255141E-6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6.1108815700686998</v>
      </c>
      <c r="H321" s="10">
        <f t="shared" si="34"/>
        <v>-0.1283340223859506</v>
      </c>
      <c r="I321">
        <f t="shared" si="30"/>
        <v>-1.5400082686314072</v>
      </c>
      <c r="K321">
        <f t="shared" si="31"/>
        <v>-0.13017818353400973</v>
      </c>
      <c r="M321">
        <f t="shared" si="32"/>
        <v>-0.13017818353400973</v>
      </c>
      <c r="N321" s="13">
        <f t="shared" si="33"/>
        <v>3.4009303400107733E-6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6.122588318884401</v>
      </c>
      <c r="H322" s="10">
        <f t="shared" si="34"/>
        <v>-0.12676842536469013</v>
      </c>
      <c r="I322">
        <f t="shared" si="30"/>
        <v>-1.5212211043762816</v>
      </c>
      <c r="K322">
        <f t="shared" si="31"/>
        <v>-0.12868617823209341</v>
      </c>
      <c r="M322">
        <f t="shared" si="32"/>
        <v>-0.12868617823209341</v>
      </c>
      <c r="N322" s="13">
        <f t="shared" si="33"/>
        <v>3.6777760604335133E-6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6.1342950677001005</v>
      </c>
      <c r="H323" s="10">
        <f t="shared" si="34"/>
        <v>-0.12522052699603942</v>
      </c>
      <c r="I323">
        <f t="shared" si="30"/>
        <v>-1.502646323952473</v>
      </c>
      <c r="K323">
        <f t="shared" si="31"/>
        <v>-0.12721121989925202</v>
      </c>
      <c r="M323">
        <f t="shared" si="32"/>
        <v>-0.12721121989925202</v>
      </c>
      <c r="N323" s="13">
        <f t="shared" si="33"/>
        <v>3.9628582349010267E-6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6.1460018165157946</v>
      </c>
      <c r="H324" s="10">
        <f t="shared" si="34"/>
        <v>-0.12369014441360147</v>
      </c>
      <c r="I324">
        <f t="shared" si="30"/>
        <v>-1.4842817329632176</v>
      </c>
      <c r="K324">
        <f t="shared" si="31"/>
        <v>-0.12575311583958307</v>
      </c>
      <c r="M324">
        <f t="shared" si="32"/>
        <v>-0.12575311583958307</v>
      </c>
      <c r="N324" s="13">
        <f t="shared" si="33"/>
        <v>4.2558511044165317E-6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6.1577085653315002</v>
      </c>
      <c r="H325" s="10">
        <f t="shared" si="34"/>
        <v>-0.12217709648916007</v>
      </c>
      <c r="I325">
        <f t="shared" si="30"/>
        <v>-1.4661251578699208</v>
      </c>
      <c r="K325">
        <f t="shared" si="31"/>
        <v>-0.12431167545977029</v>
      </c>
      <c r="M325">
        <f t="shared" si="32"/>
        <v>-0.12431167545977029</v>
      </c>
      <c r="N325" s="13">
        <f t="shared" si="33"/>
        <v>4.556427381771366E-6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6.1694153141472006</v>
      </c>
      <c r="H326" s="10">
        <f t="shared" si="34"/>
        <v>-0.12068120381626059</v>
      </c>
      <c r="I326">
        <f t="shared" si="30"/>
        <v>-1.4481744457951271</v>
      </c>
      <c r="K326">
        <f t="shared" si="31"/>
        <v>-0.12288671024884253</v>
      </c>
      <c r="M326">
        <f t="shared" si="32"/>
        <v>-0.12288671024884253</v>
      </c>
      <c r="N326" s="13">
        <f t="shared" si="33"/>
        <v>4.8642586241603086E-6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6.1811220629629009</v>
      </c>
      <c r="H327" s="10">
        <f t="shared" si="34"/>
        <v>-0.11920228869394611</v>
      </c>
      <c r="I327">
        <f t="shared" si="30"/>
        <v>-1.4304274643273533</v>
      </c>
      <c r="K327">
        <f t="shared" si="31"/>
        <v>-0.12147803375801641</v>
      </c>
      <c r="M327">
        <f t="shared" si="32"/>
        <v>-0.12147803375801641</v>
      </c>
      <c r="N327" s="13">
        <f t="shared" si="33"/>
        <v>5.179015596640335E-6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6.1928288117786012</v>
      </c>
      <c r="H328" s="10">
        <f t="shared" si="34"/>
        <v>-0.11774017511067347</v>
      </c>
      <c r="I328">
        <f t="shared" si="30"/>
        <v>-1.4128821013280817</v>
      </c>
      <c r="K328">
        <f t="shared" si="31"/>
        <v>-0.12008546158064982</v>
      </c>
      <c r="M328">
        <f t="shared" si="32"/>
        <v>-0.12008546158064982</v>
      </c>
      <c r="N328" s="13">
        <f t="shared" si="33"/>
        <v>5.5003686262541355E-6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6.2045355605943007</v>
      </c>
      <c r="H329" s="10">
        <f t="shared" si="34"/>
        <v>-0.11629468872839469</v>
      </c>
      <c r="I329">
        <f t="shared" si="30"/>
        <v>-1.3955362647407363</v>
      </c>
      <c r="K329">
        <f t="shared" si="31"/>
        <v>-0.11870881133229541</v>
      </c>
      <c r="M329">
        <f t="shared" si="32"/>
        <v>-0.11870881133229541</v>
      </c>
      <c r="N329" s="13">
        <f t="shared" si="33"/>
        <v>5.8279879466644203E-6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6.216242309410001</v>
      </c>
      <c r="H330" s="10">
        <f t="shared" si="34"/>
        <v>-0.11486565686680521</v>
      </c>
      <c r="I330">
        <f t="shared" si="30"/>
        <v>-1.3783878824016624</v>
      </c>
      <c r="K330">
        <f t="shared" si="31"/>
        <v>-0.11734790263086137</v>
      </c>
      <c r="M330">
        <f t="shared" si="32"/>
        <v>-0.11734790263086137</v>
      </c>
      <c r="N330" s="13">
        <f t="shared" si="33"/>
        <v>6.1615440331747473E-6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6.2279490582257013</v>
      </c>
      <c r="H331" s="10">
        <f t="shared" si="34"/>
        <v>-0.11345290848776017</v>
      </c>
      <c r="I331">
        <f t="shared" si="30"/>
        <v>-1.361434901853122</v>
      </c>
      <c r="K331">
        <f t="shared" si="31"/>
        <v>-0.11600255707688371</v>
      </c>
      <c r="M331">
        <f t="shared" si="32"/>
        <v>-0.11600255707688371</v>
      </c>
      <c r="N331" s="13">
        <f t="shared" si="33"/>
        <v>6.5007079280196743E-6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6.2396558070414008</v>
      </c>
      <c r="H332" s="10">
        <f t="shared" si="34"/>
        <v>-0.11205627417985535</v>
      </c>
      <c r="I332">
        <f t="shared" si="30"/>
        <v>-1.3446752901582641</v>
      </c>
      <c r="K332">
        <f t="shared" si="31"/>
        <v>-0.11467259823391027</v>
      </c>
      <c r="M332">
        <f t="shared" si="32"/>
        <v>-0.11467259823391027</v>
      </c>
      <c r="N332" s="13">
        <f t="shared" si="33"/>
        <v>6.8451515558263542E-6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6.2513625558571011</v>
      </c>
      <c r="H333" s="10">
        <f t="shared" si="34"/>
        <v>-0.1106755861431732</v>
      </c>
      <c r="I333">
        <f t="shared" si="30"/>
        <v>-1.3281070337180785</v>
      </c>
      <c r="K333">
        <f t="shared" si="31"/>
        <v>-0.11335785160899967</v>
      </c>
      <c r="M333">
        <f t="shared" si="32"/>
        <v>-0.11335785160899967</v>
      </c>
      <c r="N333" s="13">
        <f t="shared" si="33"/>
        <v>7.1945480291652569E-6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6.2630693046728014</v>
      </c>
      <c r="H334" s="10">
        <f t="shared" si="34"/>
        <v>-0.10931067817419196</v>
      </c>
      <c r="I334">
        <f t="shared" si="30"/>
        <v>-1.3117281380903036</v>
      </c>
      <c r="K334">
        <f t="shared" si="31"/>
        <v>-0.11205814463334035</v>
      </c>
      <c r="M334">
        <f t="shared" si="32"/>
        <v>-0.11205814463334035</v>
      </c>
      <c r="N334" s="13">
        <f t="shared" si="33"/>
        <v>7.5485719441453914E-6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6.2747760534885018</v>
      </c>
      <c r="H335" s="10">
        <f t="shared" si="34"/>
        <v>-0.10796138565085653</v>
      </c>
      <c r="I335">
        <f t="shared" si="30"/>
        <v>-1.2955366278102782</v>
      </c>
      <c r="K335">
        <f t="shared" si="31"/>
        <v>-0.11077330664298747</v>
      </c>
      <c r="M335">
        <f t="shared" si="32"/>
        <v>-0.11077330664298747</v>
      </c>
      <c r="N335" s="13">
        <f t="shared" si="33"/>
        <v>7.9068996659866625E-6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6.2864828023042012</v>
      </c>
      <c r="H336" s="10">
        <f t="shared" si="34"/>
        <v>-0.1066275455178106</v>
      </c>
      <c r="I336">
        <f t="shared" si="30"/>
        <v>-1.2795305462137272</v>
      </c>
      <c r="K336">
        <f t="shared" si="31"/>
        <v>-0.10950316885972358</v>
      </c>
      <c r="M336">
        <f t="shared" si="32"/>
        <v>-0.10950316885972358</v>
      </c>
      <c r="N336" s="13">
        <f t="shared" si="33"/>
        <v>8.2692096045547634E-6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6.2981895511199015</v>
      </c>
      <c r="H337" s="10">
        <f t="shared" si="34"/>
        <v>-0.10530899627178733</v>
      </c>
      <c r="I337">
        <f t="shared" si="30"/>
        <v>-1.2637079552614479</v>
      </c>
      <c r="K337">
        <f t="shared" si="31"/>
        <v>-0.10824756437204323</v>
      </c>
      <c r="M337">
        <f t="shared" si="32"/>
        <v>-0.10824756437204323</v>
      </c>
      <c r="N337" s="13">
        <f t="shared" si="33"/>
        <v>8.6351824798415886E-6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6.309896299935601</v>
      </c>
      <c r="H338" s="10">
        <f t="shared" si="34"/>
        <v>-0.10400557794715878</v>
      </c>
      <c r="I338">
        <f t="shared" si="30"/>
        <v>-1.2480669353659053</v>
      </c>
      <c r="K338">
        <f t="shared" si="31"/>
        <v>-0.10700632811626402</v>
      </c>
      <c r="M338">
        <f t="shared" si="32"/>
        <v>-0.10700632811626402</v>
      </c>
      <c r="N338" s="13">
        <f t="shared" si="33"/>
        <v>9.0045015773851273E-6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6.3216030487513013</v>
      </c>
      <c r="H339" s="10">
        <f t="shared" si="34"/>
        <v>-0.1027171321016406</v>
      </c>
      <c r="I339">
        <f t="shared" si="30"/>
        <v>-1.2326055852196873</v>
      </c>
      <c r="K339">
        <f t="shared" si="31"/>
        <v>-0.10577929685776478</v>
      </c>
      <c r="M339">
        <f t="shared" si="32"/>
        <v>-0.10577929685776478</v>
      </c>
      <c r="N339" s="13">
        <f t="shared" si="33"/>
        <v>9.3768529936490788E-6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6.3333097975670007</v>
      </c>
      <c r="H340" s="10">
        <f t="shared" si="34"/>
        <v>-0.10144350180215292</v>
      </c>
      <c r="I340">
        <f t="shared" ref="I340:I403" si="37">H340*$E$6</f>
        <v>-1.2173220216258351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+16*$L$6*EXP(-$L$4*($H$14*($H$4/$E$4)*G340/$L$10-1))-SQRT(($L$9/2)*$L$7^2*EXP(-2*$L$5*(G340/$L$10-1))+($L$9/2)*$L$7^2*EXP(-2*$L$5*(($H$4/$E$4)*G340/$L$10-1))+($L$9/2)*$L$7^2*EXP(-2*$L$5*(SQRT(4/3+$H$11^2/4)*($H$4/$E$4)*G340/$L$10-1))+2*$L$7^2*EXP(-2*$L$5*(($H$5/$E$4)*G340/$L$10-1))+16*$L$7^2*EXP(-2*$L$5*($H$14*($H$4/$E$4)*G340/$L$10-1)))</f>
        <v>-0.10456630917235492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+16*$O$6*EXP(-$O$4*($H$14*($H$4/$E$4)*G340/$L$10-1))-SQRT(($L$9/2)*$O$7^2*EXP(-2*$O$5*(G340/$L$10-1))+($L$9/2)*$O$7^2*EXP(-2*$O$5*(($H$4/$E$4)*G340/$L$10-1))+($L$9/2)*$O$7^2*EXP(-2*$O$5*(SQRT(4/3+$H$11^2/4)*($H$4/$E$4)*G340/$L$10-1))+2*$O$7^2*EXP(-2*$O$5*(($H$5/$E$4)*G340/$L$10-1))+16*$O$7^2*EXP(-2*$O$5*($H$14*($H$4/$E$4)*G340/$L$10-1)))</f>
        <v>-0.10456630917235492</v>
      </c>
      <c r="N340" s="13">
        <f t="shared" ref="N340:N403" si="40">(M340-H340)^2*O340</f>
        <v>9.7519258713879268E-6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6.345016546382702</v>
      </c>
      <c r="H341" s="10">
        <f t="shared" ref="H341:H404" si="41">-(-$B$4)*(1+D341+$E$5*D341^3)*EXP(-D341)</f>
        <v>-0.10018453161083303</v>
      </c>
      <c r="I341">
        <f t="shared" si="37"/>
        <v>-1.2022143793299964</v>
      </c>
      <c r="K341">
        <f t="shared" si="38"/>
        <v>-0.10336720542777228</v>
      </c>
      <c r="M341">
        <f t="shared" si="39"/>
        <v>-0.10336720542777228</v>
      </c>
      <c r="N341" s="13">
        <f t="shared" si="40"/>
        <v>1.0129412625030651E-5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6.3567232951984014</v>
      </c>
      <c r="H342" s="10">
        <f t="shared" si="41"/>
        <v>-9.8940067571201357E-2</v>
      </c>
      <c r="I342">
        <f t="shared" si="37"/>
        <v>-1.1872808108544164</v>
      </c>
      <c r="K342">
        <f t="shared" si="38"/>
        <v>-0.10218182776531673</v>
      </c>
      <c r="M342">
        <f t="shared" si="39"/>
        <v>-0.10218182776531673</v>
      </c>
      <c r="N342" s="13">
        <f t="shared" si="40"/>
        <v>1.0509009156150941E-5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6.3684300440141017</v>
      </c>
      <c r="H343" s="10">
        <f t="shared" si="41"/>
        <v>-9.7709957194475838E-2</v>
      </c>
      <c r="I343">
        <f t="shared" si="37"/>
        <v>-1.1725194863337101</v>
      </c>
      <c r="K343">
        <f t="shared" si="38"/>
        <v>-0.10101002008161329</v>
      </c>
      <c r="M343">
        <f t="shared" si="39"/>
        <v>-0.10101002008161329</v>
      </c>
      <c r="N343" s="13">
        <f t="shared" si="40"/>
        <v>1.0890415059061984E-5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6.3801367928298021</v>
      </c>
      <c r="H344" s="10">
        <f t="shared" si="41"/>
        <v>-9.6494049446036415E-2</v>
      </c>
      <c r="I344">
        <f t="shared" si="37"/>
        <v>-1.157928593352437</v>
      </c>
      <c r="K344">
        <f t="shared" si="38"/>
        <v>-9.985162801051356E-2</v>
      </c>
      <c r="M344">
        <f t="shared" si="39"/>
        <v>-9.985162801051356E-2</v>
      </c>
      <c r="N344" s="13">
        <f t="shared" si="40"/>
        <v>1.1273333816636409E-5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6.3918435416455015</v>
      </c>
      <c r="H345" s="10">
        <f t="shared" si="41"/>
        <v>-9.5292194732034805E-2</v>
      </c>
      <c r="I345">
        <f t="shared" si="37"/>
        <v>-1.1435063367844176</v>
      </c>
      <c r="K345">
        <f t="shared" si="38"/>
        <v>-9.8706498905131362E-2</v>
      </c>
      <c r="M345">
        <f t="shared" si="39"/>
        <v>-9.8706498905131362E-2</v>
      </c>
      <c r="N345" s="13">
        <f t="shared" si="40"/>
        <v>1.165747298642457E-5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6.4035502904612027</v>
      </c>
      <c r="H346" s="10">
        <f t="shared" si="41"/>
        <v>-9.4104244886150379E-2</v>
      </c>
      <c r="I346">
        <f t="shared" si="37"/>
        <v>-1.1292509386338045</v>
      </c>
      <c r="K346">
        <f t="shared" si="38"/>
        <v>-9.7574481820013867E-2</v>
      </c>
      <c r="M346">
        <f t="shared" si="39"/>
        <v>-9.7574481820013867E-2</v>
      </c>
      <c r="N346" s="13">
        <f t="shared" si="40"/>
        <v>1.2042544377150263E-5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6.4152570392769022</v>
      </c>
      <c r="H347" s="10">
        <f t="shared" si="41"/>
        <v>-9.2930053156488793E-2</v>
      </c>
      <c r="I347">
        <f t="shared" si="37"/>
        <v>-1.1151606378778656</v>
      </c>
      <c r="K347">
        <f t="shared" si="38"/>
        <v>-9.6455427493453497E-2</v>
      </c>
      <c r="M347">
        <f t="shared" si="39"/>
        <v>-9.6455427493453497E-2</v>
      </c>
      <c r="N347" s="13">
        <f t="shared" si="40"/>
        <v>1.2428264215729326E-5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6.4269637880926025</v>
      </c>
      <c r="H348" s="10">
        <f t="shared" si="41"/>
        <v>-9.1769474192622699E-2</v>
      </c>
      <c r="I348">
        <f t="shared" si="37"/>
        <v>-1.1012336903114723</v>
      </c>
      <c r="K348">
        <f t="shared" si="38"/>
        <v>-9.5349188329934137E-2</v>
      </c>
      <c r="M348">
        <f t="shared" si="39"/>
        <v>-9.5349188329934137E-2</v>
      </c>
      <c r="N348" s="13">
        <f t="shared" si="40"/>
        <v>1.2814353304867372E-5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6.4386705369083028</v>
      </c>
      <c r="H349" s="10">
        <f t="shared" si="41"/>
        <v>-9.062236403277181E-2</v>
      </c>
      <c r="I349">
        <f t="shared" si="37"/>
        <v>-1.0874683683932618</v>
      </c>
      <c r="K349">
        <f t="shared" si="38"/>
        <v>-9.4255618382719605E-2</v>
      </c>
      <c r="M349">
        <f t="shared" si="39"/>
        <v>-9.4255618382719605E-2</v>
      </c>
      <c r="N349" s="13">
        <f t="shared" si="40"/>
        <v>1.3200537171414577E-5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6.4503772857240014</v>
      </c>
      <c r="H350" s="10">
        <f t="shared" si="41"/>
        <v>-8.9488580091121858E-2</v>
      </c>
      <c r="I350">
        <f t="shared" si="37"/>
        <v>-1.0738629610934622</v>
      </c>
      <c r="K350">
        <f t="shared" si="38"/>
        <v>-9.3174573336579428E-2</v>
      </c>
      <c r="M350">
        <f t="shared" si="39"/>
        <v>-9.3174573336579428E-2</v>
      </c>
      <c r="N350" s="13">
        <f t="shared" si="40"/>
        <v>1.3586546205558827E-5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6.4620840345397035</v>
      </c>
      <c r="H351" s="10">
        <f t="shared" si="41"/>
        <v>-8.8367981145279134E-2</v>
      </c>
      <c r="I351">
        <f t="shared" si="37"/>
        <v>-1.0604157737433497</v>
      </c>
      <c r="K351">
        <f t="shared" si="38"/>
        <v>-9.2105910490655252E-2</v>
      </c>
      <c r="M351">
        <f t="shared" si="39"/>
        <v>-9.2105910490655252E-2</v>
      </c>
      <c r="N351" s="13">
        <f t="shared" si="40"/>
        <v>1.3972115791023931E-5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6.473790783355402</v>
      </c>
      <c r="H352" s="10">
        <f t="shared" si="41"/>
        <v>-8.726042732386062E-2</v>
      </c>
      <c r="I352">
        <f t="shared" si="37"/>
        <v>-1.0471251278863274</v>
      </c>
      <c r="K352">
        <f t="shared" si="38"/>
        <v>-9.1049488741468912E-2</v>
      </c>
      <c r="M352">
        <f t="shared" si="39"/>
        <v>-9.1049488741468912E-2</v>
      </c>
      <c r="N352" s="13">
        <f t="shared" si="40"/>
        <v>1.4356986426407756E-5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6.4854975321711033</v>
      </c>
      <c r="H353" s="10">
        <f t="shared" si="41"/>
        <v>-8.6165780094216021E-2</v>
      </c>
      <c r="I353">
        <f t="shared" si="37"/>
        <v>-1.0339893611305921</v>
      </c>
      <c r="K353">
        <f t="shared" si="38"/>
        <v>-9.0005168566068133E-2</v>
      </c>
      <c r="M353">
        <f t="shared" si="39"/>
        <v>-9.0005168566068133E-2</v>
      </c>
      <c r="N353" s="13">
        <f t="shared" si="40"/>
        <v>1.4740903837790896E-5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6.4972042809868036</v>
      </c>
      <c r="H354" s="10">
        <f t="shared" si="41"/>
        <v>-8.5083902250281979E-2</v>
      </c>
      <c r="I354">
        <f t="shared" si="37"/>
        <v>-1.0210068270033839</v>
      </c>
      <c r="K354">
        <f t="shared" si="38"/>
        <v>-8.8972812005316745E-2</v>
      </c>
      <c r="M354">
        <f t="shared" si="39"/>
        <v>-8.8972812005316745E-2</v>
      </c>
      <c r="N354" s="13">
        <f t="shared" si="40"/>
        <v>1.5123619082804569E-5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6.5089110298025021</v>
      </c>
      <c r="H355" s="10">
        <f t="shared" si="41"/>
        <v>-8.4014657900564726E-2</v>
      </c>
      <c r="I355">
        <f t="shared" si="37"/>
        <v>-1.0081758948067767</v>
      </c>
      <c r="K355">
        <f t="shared" si="38"/>
        <v>-8.795228264732366E-2</v>
      </c>
      <c r="M355">
        <f t="shared" si="39"/>
        <v>-8.795228264732366E-2</v>
      </c>
      <c r="N355" s="13">
        <f t="shared" si="40"/>
        <v>1.5504888646288353E-5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6.5206177786182025</v>
      </c>
      <c r="H356" s="10">
        <f t="shared" si="41"/>
        <v>-8.2957912456251365E-2</v>
      </c>
      <c r="I356">
        <f t="shared" si="37"/>
        <v>-0.99549494947501638</v>
      </c>
      <c r="K356">
        <f t="shared" si="38"/>
        <v>-8.6943445611013651E-2</v>
      </c>
      <c r="M356">
        <f t="shared" si="39"/>
        <v>-8.6943445611013651E-2</v>
      </c>
      <c r="N356" s="13">
        <f t="shared" si="40"/>
        <v>1.5884474527709419E-5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6.5323245274339028</v>
      </c>
      <c r="H357" s="10">
        <f t="shared" si="41"/>
        <v>-8.1913532619446117E-2</v>
      </c>
      <c r="I357">
        <f t="shared" si="37"/>
        <v>-0.9829623914333534</v>
      </c>
      <c r="K357">
        <f t="shared" si="38"/>
        <v>-8.5946167529840578E-2</v>
      </c>
      <c r="M357">
        <f t="shared" si="39"/>
        <v>-8.5946167529840578E-2</v>
      </c>
      <c r="N357" s="13">
        <f t="shared" si="40"/>
        <v>1.6262144320532146E-5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6.5440312762496022</v>
      </c>
      <c r="H358" s="10">
        <f t="shared" si="41"/>
        <v>-8.0881386371531486E-2</v>
      </c>
      <c r="I358">
        <f t="shared" si="37"/>
        <v>-0.97057663645837788</v>
      </c>
      <c r="K358">
        <f t="shared" si="38"/>
        <v>-8.4960316535640928E-2</v>
      </c>
      <c r="M358">
        <f t="shared" si="39"/>
        <v>-8.4960316535640928E-2</v>
      </c>
      <c r="N358" s="13">
        <f t="shared" si="40"/>
        <v>1.6637671283681887E-5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6.5557380250653026</v>
      </c>
      <c r="H359" s="10">
        <f t="shared" si="41"/>
        <v>-7.9861342961651691E-2</v>
      </c>
      <c r="I359">
        <f t="shared" si="37"/>
        <v>-0.95833611553982023</v>
      </c>
      <c r="K359">
        <f t="shared" si="38"/>
        <v>-8.3985762242628492E-2</v>
      </c>
      <c r="M359">
        <f t="shared" si="39"/>
        <v>-8.3985762242628492E-2</v>
      </c>
      <c r="N359" s="13">
        <f t="shared" si="40"/>
        <v>1.7010834405293196E-5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6.5674447738810029</v>
      </c>
      <c r="H360" s="10">
        <f t="shared" si="41"/>
        <v>-7.8853272895316434E-2</v>
      </c>
      <c r="I360">
        <f t="shared" si="37"/>
        <v>-0.94623927474379721</v>
      </c>
      <c r="K360">
        <f t="shared" si="38"/>
        <v>-8.3022375731531706E-2</v>
      </c>
      <c r="M360">
        <f t="shared" si="39"/>
        <v>-8.3022375731531706E-2</v>
      </c>
      <c r="N360" s="13">
        <f t="shared" si="40"/>
        <v>1.7381418458938221E-5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6.5791515226967032</v>
      </c>
      <c r="H361" s="10">
        <f t="shared" si="41"/>
        <v>-7.7857047923124395E-2</v>
      </c>
      <c r="I361">
        <f t="shared" si="37"/>
        <v>-0.93428457507749274</v>
      </c>
      <c r="K361">
        <f t="shared" si="38"/>
        <v>-8.2070029533870714E-2</v>
      </c>
      <c r="M361">
        <f t="shared" si="39"/>
        <v>-8.2070029533870714E-2</v>
      </c>
      <c r="N361" s="13">
        <f t="shared" si="40"/>
        <v>1.7749214052486648E-5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6.5908582715124036</v>
      </c>
      <c r="H362" s="10">
        <f t="shared" si="41"/>
        <v>-7.6872541029603364E-2</v>
      </c>
      <c r="I362">
        <f t="shared" si="37"/>
        <v>-0.92247049235524037</v>
      </c>
      <c r="K362">
        <f t="shared" si="38"/>
        <v>-8.1128597616375892E-2</v>
      </c>
      <c r="M362">
        <f t="shared" si="39"/>
        <v>-8.1128597616375892E-2</v>
      </c>
      <c r="N362" s="13">
        <f t="shared" si="40"/>
        <v>1.8114017669809819E-5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6.6025650203281021</v>
      </c>
      <c r="H363" s="10">
        <f t="shared" si="41"/>
        <v>-7.5899626422166785E-2</v>
      </c>
      <c r="I363">
        <f t="shared" si="37"/>
        <v>-0.91079551706600137</v>
      </c>
      <c r="K363">
        <f t="shared" si="38"/>
        <v>-8.0197955365547552E-2</v>
      </c>
      <c r="M363">
        <f t="shared" si="39"/>
        <v>-8.0197955365547552E-2</v>
      </c>
      <c r="N363" s="13">
        <f t="shared" si="40"/>
        <v>1.8475631705504815E-5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6.6142717691438042</v>
      </c>
      <c r="H364" s="10">
        <f t="shared" si="41"/>
        <v>-7.4938179520183432E-2</v>
      </c>
      <c r="I364">
        <f t="shared" si="37"/>
        <v>-0.89925815424220112</v>
      </c>
      <c r="K364">
        <f t="shared" si="38"/>
        <v>-7.9277979572354343E-2</v>
      </c>
      <c r="M364">
        <f t="shared" si="39"/>
        <v>-7.9277979572354343E-2</v>
      </c>
      <c r="N364" s="13">
        <f t="shared" si="40"/>
        <v>1.8833864492822645E-5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6.6259785179595037</v>
      </c>
      <c r="H365" s="10">
        <f t="shared" si="41"/>
        <v>-7.3988076944160291E-2</v>
      </c>
      <c r="I365">
        <f t="shared" si="37"/>
        <v>-0.8878569233299235</v>
      </c>
      <c r="K365">
        <f t="shared" si="38"/>
        <v>-7.8368548417074843E-2</v>
      </c>
      <c r="M365">
        <f t="shared" si="39"/>
        <v>-7.8368548417074843E-2</v>
      </c>
      <c r="N365" s="13">
        <f t="shared" si="40"/>
        <v>1.918853032501818E-5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6.637685266775204</v>
      </c>
      <c r="H366" s="10">
        <f t="shared" si="41"/>
        <v>-7.3049196505035358E-2</v>
      </c>
      <c r="I366">
        <f t="shared" si="37"/>
        <v>-0.87659035806042429</v>
      </c>
      <c r="K366">
        <f t="shared" si="38"/>
        <v>-7.7469541454274926E-2</v>
      </c>
      <c r="M366">
        <f t="shared" si="39"/>
        <v>-7.7469541454274926E-2</v>
      </c>
      <c r="N366" s="13">
        <f t="shared" si="40"/>
        <v>1.9539449470267765E-5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6.6493920155909043</v>
      </c>
      <c r="H367" s="10">
        <f t="shared" si="41"/>
        <v>-7.2121417193580353E-2</v>
      </c>
      <c r="I367">
        <f t="shared" si="37"/>
        <v>-0.8654570063229643</v>
      </c>
      <c r="K367">
        <f t="shared" si="38"/>
        <v>-7.6580839597927761E-2</v>
      </c>
      <c r="M367">
        <f t="shared" si="39"/>
        <v>-7.6580839597927761E-2</v>
      </c>
      <c r="N367" s="13">
        <f t="shared" si="40"/>
        <v>1.988644818039561E-5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6.6610987644066029</v>
      </c>
      <c r="H368" s="10">
        <f t="shared" si="41"/>
        <v>-7.1204619169909986E-2</v>
      </c>
      <c r="I368">
        <f t="shared" si="37"/>
        <v>-0.85445543003891977</v>
      </c>
      <c r="K368">
        <f t="shared" si="38"/>
        <v>-7.570232510667084E-2</v>
      </c>
      <c r="M368">
        <f t="shared" si="39"/>
        <v>-7.570232510667084E-2</v>
      </c>
      <c r="N368" s="13">
        <f t="shared" si="40"/>
        <v>2.0229358693573832E-5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6.6728055132223032</v>
      </c>
      <c r="H369" s="10">
        <f t="shared" si="41"/>
        <v>-7.0298683753098001E-2</v>
      </c>
      <c r="I369">
        <f t="shared" si="37"/>
        <v>-0.84358420503717602</v>
      </c>
      <c r="K369">
        <f t="shared" si="38"/>
        <v>-7.4833881569201566E-2</v>
      </c>
      <c r="M369">
        <f t="shared" si="39"/>
        <v>-7.4833881569201566E-2</v>
      </c>
      <c r="N369" s="13">
        <f t="shared" si="40"/>
        <v>2.056801923119054E-5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6.6845122620380035</v>
      </c>
      <c r="H370" s="10">
        <f t="shared" si="41"/>
        <v>-6.9403493410896952E-2</v>
      </c>
      <c r="I370">
        <f t="shared" si="37"/>
        <v>-0.83284192093076337</v>
      </c>
      <c r="K370">
        <f t="shared" si="38"/>
        <v>-7.3975393889811614E-2</v>
      </c>
      <c r="M370">
        <f t="shared" si="39"/>
        <v>-7.3975393889811614E-2</v>
      </c>
      <c r="N370" s="13">
        <f t="shared" si="40"/>
        <v>2.0902273989100113E-5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6.696219010853703</v>
      </c>
      <c r="H371" s="10">
        <f t="shared" si="41"/>
        <v>-6.8518931749561127E-2</v>
      </c>
      <c r="I371">
        <f t="shared" si="37"/>
        <v>-0.82222718099473346</v>
      </c>
      <c r="K371">
        <f t="shared" si="38"/>
        <v>-7.3126748274057823E-2</v>
      </c>
      <c r="M371">
        <f t="shared" si="39"/>
        <v>-7.3126748274057823E-2</v>
      </c>
      <c r="N371" s="13">
        <f t="shared" si="40"/>
        <v>2.1231973123424819E-5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6.7079257596694042</v>
      </c>
      <c r="H372" s="10">
        <f t="shared" si="41"/>
        <v>-6.7644883503770403E-2</v>
      </c>
      <c r="I372">
        <f t="shared" si="37"/>
        <v>-0.81173860204524484</v>
      </c>
      <c r="K372">
        <f t="shared" si="38"/>
        <v>-7.2287832214569234E-2</v>
      </c>
      <c r="M372">
        <f t="shared" si="39"/>
        <v>-7.2287832214569234E-2</v>
      </c>
      <c r="N372" s="13">
        <f t="shared" si="40"/>
        <v>2.155697273110852E-5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6.7196325084851036</v>
      </c>
      <c r="H373" s="10">
        <f t="shared" si="41"/>
        <v>-6.678123452665434E-2</v>
      </c>
      <c r="I373">
        <f t="shared" si="37"/>
        <v>-0.80137481431985202</v>
      </c>
      <c r="K373">
        <f t="shared" si="38"/>
        <v>-7.1458534476992547E-2</v>
      </c>
      <c r="M373">
        <f t="shared" si="39"/>
        <v>-7.1458534476992547E-2</v>
      </c>
      <c r="N373" s="13">
        <f t="shared" si="40"/>
        <v>2.1877134825433791E-5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6.731339257300804</v>
      </c>
      <c r="H374" s="10">
        <f t="shared" si="41"/>
        <v>-6.5927871779913938E-2</v>
      </c>
      <c r="I374">
        <f t="shared" si="37"/>
        <v>-0.79113446135896726</v>
      </c>
      <c r="K374">
        <f t="shared" si="38"/>
        <v>-7.0638745086069765E-2</v>
      </c>
      <c r="M374">
        <f t="shared" si="39"/>
        <v>-7.0638745086069765E-2</v>
      </c>
      <c r="N374" s="13">
        <f t="shared" si="40"/>
        <v>2.2192327306651536E-5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6.7430460061165043</v>
      </c>
      <c r="H375" s="10">
        <f t="shared" si="41"/>
        <v>-6.5084683324040896E-2</v>
      </c>
      <c r="I375">
        <f t="shared" si="37"/>
        <v>-0.7810161998884908</v>
      </c>
      <c r="K375">
        <f t="shared" si="38"/>
        <v>-6.9828355311853982E-2</v>
      </c>
      <c r="M375">
        <f t="shared" si="39"/>
        <v>-6.9828355311853982E-2</v>
      </c>
      <c r="N375" s="13">
        <f t="shared" si="40"/>
        <v>2.2502423927962557E-5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6.7547527549322037</v>
      </c>
      <c r="H376" s="10">
        <f t="shared" si="41"/>
        <v>-6.4251558308631454E-2</v>
      </c>
      <c r="I376">
        <f t="shared" si="37"/>
        <v>-0.7710186997035775</v>
      </c>
      <c r="K376">
        <f t="shared" si="38"/>
        <v>-6.9027257656057328E-2</v>
      </c>
      <c r="M376">
        <f t="shared" si="39"/>
        <v>-6.9027257656057328E-2</v>
      </c>
      <c r="N376" s="13">
        <f t="shared" si="40"/>
        <v>2.280730425700392E-5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6.7664595037479041</v>
      </c>
      <c r="H377" s="10">
        <f t="shared" si="41"/>
        <v>-6.3428386962795069E-2</v>
      </c>
      <c r="I377">
        <f t="shared" si="37"/>
        <v>-0.76114064355354083</v>
      </c>
      <c r="K377">
        <f t="shared" si="38"/>
        <v>-6.8235345838532635E-2</v>
      </c>
      <c r="M377">
        <f t="shared" si="39"/>
        <v>-6.8235345838532635E-2</v>
      </c>
      <c r="N377" s="13">
        <f t="shared" si="40"/>
        <v>2.3106853633032162E-5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6.7781662525636044</v>
      </c>
      <c r="H378" s="10">
        <f t="shared" si="41"/>
        <v>-6.2615060585654719E-2</v>
      </c>
      <c r="I378">
        <f t="shared" si="37"/>
        <v>-0.75138072702785663</v>
      </c>
      <c r="K378">
        <f t="shared" si="38"/>
        <v>-6.7452514783889056E-2</v>
      </c>
      <c r="M378">
        <f t="shared" si="39"/>
        <v>-6.7452514783889056E-2</v>
      </c>
      <c r="N378" s="13">
        <f t="shared" si="40"/>
        <v>2.3400963120015008E-5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6.7898730013793047</v>
      </c>
      <c r="H379" s="10">
        <f t="shared" si="41"/>
        <v>-6.181147153693916E-2</v>
      </c>
      <c r="I379">
        <f t="shared" si="37"/>
        <v>-0.74173765844326989</v>
      </c>
      <c r="K379">
        <f t="shared" si="38"/>
        <v>-6.6678660608238183E-2</v>
      </c>
      <c r="M379">
        <f t="shared" si="39"/>
        <v>-6.6678660608238183E-2</v>
      </c>
      <c r="N379" s="13">
        <f t="shared" si="40"/>
        <v>2.3689529455772647E-5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6.801579750195005</v>
      </c>
      <c r="H380" s="10">
        <f t="shared" si="41"/>
        <v>-6.101751322766439E-2</v>
      </c>
      <c r="I380">
        <f t="shared" si="37"/>
        <v>-0.7322101587319727</v>
      </c>
      <c r="K380">
        <f t="shared" si="38"/>
        <v>-6.59136806060725E-2</v>
      </c>
      <c r="M380">
        <f t="shared" si="39"/>
        <v>-6.59136806060725E-2</v>
      </c>
      <c r="N380" s="13">
        <f t="shared" si="40"/>
        <v>2.3972454997387749E-5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6.8132864990107036</v>
      </c>
      <c r="H381" s="10">
        <f t="shared" si="41"/>
        <v>-6.0233080110904128E-2</v>
      </c>
      <c r="I381">
        <f t="shared" si="37"/>
        <v>-0.72279696133084959</v>
      </c>
      <c r="K381">
        <f t="shared" si="38"/>
        <v>-6.5157473237274E-2</v>
      </c>
      <c r="M381">
        <f t="shared" si="39"/>
        <v>-6.5157473237274E-2</v>
      </c>
      <c r="N381" s="13">
        <f t="shared" si="40"/>
        <v>2.4249647663038842E-5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6.8249932478264039</v>
      </c>
      <c r="H382" s="10">
        <f t="shared" si="41"/>
        <v>-5.9458067672646914E-2</v>
      </c>
      <c r="I382">
        <f t="shared" si="37"/>
        <v>-0.71349681207176296</v>
      </c>
      <c r="K382">
        <f t="shared" si="38"/>
        <v>-6.4409938114252108E-2</v>
      </c>
      <c r="M382">
        <f t="shared" si="39"/>
        <v>-6.4409938114252108E-2</v>
      </c>
      <c r="N382" s="13">
        <f t="shared" si="40"/>
        <v>2.4521020870443219E-5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6.8366999966421043</v>
      </c>
      <c r="H383" s="10">
        <f t="shared" si="41"/>
        <v>-5.869237242273944E-2</v>
      </c>
      <c r="I383">
        <f t="shared" si="37"/>
        <v>-0.70430846907287326</v>
      </c>
      <c r="K383">
        <f t="shared" si="38"/>
        <v>-6.3670975989211717E-2</v>
      </c>
      <c r="M383">
        <f t="shared" si="39"/>
        <v>-6.3670975989211717E-2</v>
      </c>
      <c r="N383" s="13">
        <f t="shared" si="40"/>
        <v>2.4786493472090474E-5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6.8484067454578037</v>
      </c>
      <c r="H384" s="10">
        <f t="shared" si="41"/>
        <v>-5.793589188591447E-2</v>
      </c>
      <c r="I384">
        <f t="shared" si="37"/>
        <v>-0.69523070263097364</v>
      </c>
      <c r="K384">
        <f t="shared" si="38"/>
        <v>-6.2940488741547881E-2</v>
      </c>
      <c r="M384">
        <f t="shared" si="39"/>
        <v>-6.2940488741547881E-2</v>
      </c>
      <c r="N384" s="13">
        <f t="shared" si="40"/>
        <v>2.504598968741583E-5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6.8601134942735058</v>
      </c>
      <c r="H385" s="10">
        <f t="shared" si="41"/>
        <v>-5.7188524592901878E-2</v>
      </c>
      <c r="I385">
        <f t="shared" si="37"/>
        <v>-0.68626229511482251</v>
      </c>
      <c r="K385">
        <f t="shared" si="38"/>
        <v>-6.2218379365368316E-2</v>
      </c>
      <c r="M385">
        <f t="shared" si="39"/>
        <v>-6.2218379365368316E-2</v>
      </c>
      <c r="N385" s="13">
        <f t="shared" si="40"/>
        <v>2.5299439032103406E-5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6.8718202430892044</v>
      </c>
      <c r="H386" s="10">
        <f t="shared" si="41"/>
        <v>-5.6450170071622147E-2</v>
      </c>
      <c r="I386">
        <f t="shared" si="37"/>
        <v>-0.67740204085946576</v>
      </c>
      <c r="K386">
        <f t="shared" si="38"/>
        <v>-6.1504551957143383E-2</v>
      </c>
      <c r="M386">
        <f t="shared" si="39"/>
        <v>-6.1504551957143383E-2</v>
      </c>
      <c r="N386" s="13">
        <f t="shared" si="40"/>
        <v>2.5546776244685208E-5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6.8835269919049047</v>
      </c>
      <c r="H387" s="10">
        <f t="shared" si="41"/>
        <v>-5.5720728838460437E-2</v>
      </c>
      <c r="I387">
        <f t="shared" si="37"/>
        <v>-0.66864874606152525</v>
      </c>
      <c r="K387">
        <f t="shared" si="38"/>
        <v>-6.0798911703479251E-2</v>
      </c>
      <c r="M387">
        <f t="shared" si="39"/>
        <v>-6.0798911703479251E-2</v>
      </c>
      <c r="N387" s="13">
        <f t="shared" si="40"/>
        <v>2.578794121057069E-5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6.895233740720605</v>
      </c>
      <c r="H388" s="10">
        <f t="shared" si="41"/>
        <v>-5.5000102389620754E-2</v>
      </c>
      <c r="I388">
        <f t="shared" si="37"/>
        <v>-0.66000122867544908</v>
      </c>
      <c r="K388">
        <f t="shared" si="38"/>
        <v>-6.010136486901823E-2</v>
      </c>
      <c r="M388">
        <f t="shared" si="39"/>
        <v>-6.010136486901823E-2</v>
      </c>
      <c r="N388" s="13">
        <f t="shared" si="40"/>
        <v>2.6022878883708479E-5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6.9069404895363045</v>
      </c>
      <c r="H389" s="10">
        <f t="shared" si="41"/>
        <v>-5.4288193192558461E-2</v>
      </c>
      <c r="I389">
        <f t="shared" si="37"/>
        <v>-0.65145831831070156</v>
      </c>
      <c r="K389">
        <f t="shared" si="38"/>
        <v>-5.9411818784461473E-2</v>
      </c>
      <c r="M389">
        <f t="shared" si="39"/>
        <v>-5.9411818784461473E-2</v>
      </c>
      <c r="N389" s="13">
        <f t="shared" si="40"/>
        <v>2.6251539206003496E-5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6.9186472383520048</v>
      </c>
      <c r="H390" s="10">
        <f t="shared" si="41"/>
        <v>-5.35849046774904E-2</v>
      </c>
      <c r="I390">
        <f t="shared" si="37"/>
        <v>-0.64301885612988485</v>
      </c>
      <c r="K390">
        <f t="shared" si="38"/>
        <v>-5.8730181834714609E-2</v>
      </c>
      <c r="M390">
        <f t="shared" si="39"/>
        <v>-5.8730181834714609E-2</v>
      </c>
      <c r="N390" s="13">
        <f t="shared" si="40"/>
        <v>2.6473877024653244E-5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6.9303539871677051</v>
      </c>
      <c r="H391" s="10">
        <f t="shared" si="41"/>
        <v>-5.289014122898119E-2</v>
      </c>
      <c r="I391">
        <f t="shared" si="37"/>
        <v>-0.63468169474777425</v>
      </c>
      <c r="K391">
        <f t="shared" si="38"/>
        <v>-5.8056363447156346E-2</v>
      </c>
      <c r="M391">
        <f t="shared" si="39"/>
        <v>-5.8056363447156346E-2</v>
      </c>
      <c r="N391" s="13">
        <f t="shared" si="40"/>
        <v>2.6689852007566636E-5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6.9420607359834037</v>
      </c>
      <c r="H392" s="10">
        <f t="shared" si="41"/>
        <v>-5.2203808177605039E-2</v>
      </c>
      <c r="I392">
        <f t="shared" si="37"/>
        <v>-0.6264456981312605</v>
      </c>
      <c r="K392">
        <f t="shared" si="38"/>
        <v>-5.7390274080027268E-2</v>
      </c>
      <c r="M392">
        <f t="shared" si="39"/>
        <v>-5.7390274080027268E-2</v>
      </c>
      <c r="N392" s="13">
        <f t="shared" si="40"/>
        <v>2.6899428556988421E-5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6.9537674847991058</v>
      </c>
      <c r="H393" s="10">
        <f t="shared" si="41"/>
        <v>-5.1525811791681399E-2</v>
      </c>
      <c r="I393">
        <f t="shared" si="37"/>
        <v>-0.61830974150017681</v>
      </c>
      <c r="K393">
        <f t="shared" si="38"/>
        <v>-5.6731825210938787E-2</v>
      </c>
      <c r="M393">
        <f t="shared" si="39"/>
        <v>-5.6731825210938787E-2</v>
      </c>
      <c r="N393" s="13">
        <f t="shared" si="40"/>
        <v>2.7102575721488003E-5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6.9654742336148043</v>
      </c>
      <c r="H394" s="10">
        <f t="shared" si="41"/>
        <v>-5.0856059269084104E-2</v>
      </c>
      <c r="I394">
        <f t="shared" si="37"/>
        <v>-0.61027271122900928</v>
      </c>
      <c r="K394">
        <f t="shared" si="38"/>
        <v>-5.6080929325502876E-2</v>
      </c>
      <c r="M394">
        <f t="shared" si="39"/>
        <v>-5.6080929325502876E-2</v>
      </c>
      <c r="N394" s="13">
        <f t="shared" si="40"/>
        <v>2.7299267106461502E-5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6.9771809824305047</v>
      </c>
      <c r="H395" s="10">
        <f t="shared" si="41"/>
        <v>-5.0194458729122197E-2</v>
      </c>
      <c r="I395">
        <f t="shared" si="37"/>
        <v>-0.60233350474946634</v>
      </c>
      <c r="K395">
        <f t="shared" si="38"/>
        <v>-5.5437499906077513E-2</v>
      </c>
      <c r="M395">
        <f t="shared" si="39"/>
        <v>-5.5437499906077513E-2</v>
      </c>
      <c r="N395" s="13">
        <f t="shared" si="40"/>
        <v>2.7489480783248978E-5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6.988887731246205</v>
      </c>
      <c r="H396" s="10">
        <f t="shared" si="41"/>
        <v>-4.954091920449237E-2</v>
      </c>
      <c r="I396">
        <f t="shared" si="37"/>
        <v>-0.59449103045390839</v>
      </c>
      <c r="K396">
        <f t="shared" si="38"/>
        <v>-5.480145142063253E-2</v>
      </c>
      <c r="M396">
        <f t="shared" si="39"/>
        <v>-5.480145142063253E-2</v>
      </c>
      <c r="N396" s="13">
        <f t="shared" si="40"/>
        <v>2.7673199197048499E-5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7.0005944800619062</v>
      </c>
      <c r="H397" s="10">
        <f t="shared" si="41"/>
        <v>-4.8895350633300874E-2</v>
      </c>
      <c r="I397">
        <f t="shared" si="37"/>
        <v>-0.58674420759961055</v>
      </c>
      <c r="K397">
        <f t="shared" si="38"/>
        <v>-5.4172699311729675E-2</v>
      </c>
      <c r="M397">
        <f t="shared" si="39"/>
        <v>-5.4172699311729675E-2</v>
      </c>
      <c r="N397" s="13">
        <f t="shared" si="40"/>
        <v>2.7850409073714206E-5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7.0123012288776065</v>
      </c>
      <c r="H398" s="10">
        <f t="shared" si="41"/>
        <v>-4.8257663851155201E-2</v>
      </c>
      <c r="I398">
        <f t="shared" si="37"/>
        <v>-0.57909196621386239</v>
      </c>
      <c r="K398">
        <f t="shared" si="38"/>
        <v>-5.3551159985619622E-2</v>
      </c>
      <c r="M398">
        <f t="shared" si="39"/>
        <v>-5.3551159985619622E-2</v>
      </c>
      <c r="N398" s="13">
        <f t="shared" si="40"/>
        <v>2.8021101325589763E-5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7.0240079776933051</v>
      </c>
      <c r="H399" s="10">
        <f t="shared" si="41"/>
        <v>-4.7627770583323431E-2</v>
      </c>
      <c r="I399">
        <f t="shared" si="37"/>
        <v>-0.57153324699988117</v>
      </c>
      <c r="K399">
        <f t="shared" si="38"/>
        <v>-5.2936750801452874E-2</v>
      </c>
      <c r="M399">
        <f t="shared" si="39"/>
        <v>-5.2936750801452874E-2</v>
      </c>
      <c r="N399" s="13">
        <f t="shared" si="40"/>
        <v>2.8185270956489747E-5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7.0357147265090054</v>
      </c>
      <c r="H400" s="10">
        <f t="shared" si="41"/>
        <v>-4.7005583436961158E-2</v>
      </c>
      <c r="I400">
        <f t="shared" si="37"/>
        <v>-0.56406700124353393</v>
      </c>
      <c r="K400">
        <f t="shared" si="38"/>
        <v>-5.2329390060604559E-2</v>
      </c>
      <c r="M400">
        <f t="shared" si="39"/>
        <v>-5.2329390060604559E-2</v>
      </c>
      <c r="N400" s="13">
        <f t="shared" si="40"/>
        <v>2.8342916965949353E-5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7.0474214753247058</v>
      </c>
      <c r="H401" s="10">
        <f t="shared" si="41"/>
        <v>-4.639101589340458E-2</v>
      </c>
      <c r="I401">
        <f t="shared" si="37"/>
        <v>-0.55669219072085496</v>
      </c>
      <c r="K401">
        <f t="shared" si="38"/>
        <v>-5.1728996996112477E-2</v>
      </c>
      <c r="M401">
        <f t="shared" si="39"/>
        <v>-5.1728996996112477E-2</v>
      </c>
      <c r="N401" s="13">
        <f t="shared" si="40"/>
        <v>2.8494042252866609E-5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7.0591282241404052</v>
      </c>
      <c r="H402" s="10">
        <f t="shared" si="41"/>
        <v>-4.5783982300529248E-2</v>
      </c>
      <c r="I402">
        <f t="shared" si="37"/>
        <v>-0.54940778760635101</v>
      </c>
      <c r="K402">
        <f t="shared" si="38"/>
        <v>-5.1135491762226218E-2</v>
      </c>
      <c r="M402">
        <f t="shared" si="39"/>
        <v>-5.1135491762226218E-2</v>
      </c>
      <c r="N402" s="13">
        <f t="shared" si="40"/>
        <v>2.8638653518632191E-5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7.0708349729561064</v>
      </c>
      <c r="H403" s="10">
        <f t="shared" si="41"/>
        <v>-4.5184397865173059E-2</v>
      </c>
      <c r="I403">
        <f t="shared" si="37"/>
        <v>-0.54221277438207671</v>
      </c>
      <c r="K403">
        <f t="shared" si="38"/>
        <v>-5.0548795424067219E-2</v>
      </c>
      <c r="M403">
        <f t="shared" si="39"/>
        <v>-5.0548795424067219E-2</v>
      </c>
      <c r="N403" s="13">
        <f t="shared" si="40"/>
        <v>2.8776761169869624E-5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7.0825417217718059</v>
      </c>
      <c r="H404" s="10">
        <f t="shared" si="41"/>
        <v>-4.4592178645623447E-2</v>
      </c>
      <c r="I404">
        <f t="shared" ref="I404:I467" si="44">H404*$E$6</f>
        <v>-0.53510614374748133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+16*$L$6*EXP(-$L$4*($H$14*($H$4/$E$4)*G404/$L$10-1))-SQRT(($L$9/2)*$L$7^2*EXP(-2*$L$5*(G404/$L$10-1))+($L$9/2)*$L$7^2*EXP(-2*$L$5*(($H$4/$E$4)*G404/$L$10-1))+($L$9/2)*$L$7^2*EXP(-2*$L$5*(SQRT(4/3+$H$11^2/4)*($H$4/$E$4)*G404/$L$10-1))+2*$L$7^2*EXP(-2*$L$5*(($H$5/$E$4)*G404/$L$10-1))+16*$L$7^2*EXP(-2*$L$5*($H$14*($H$4/$E$4)*G404/$L$10-1)))</f>
        <v>-4.9968829947399929E-2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+16*$O$6*EXP(-$O$4*($H$14*($H$4/$E$4)*G404/$L$10-1))-SQRT(($L$9/2)*$O$7^2*EXP(-2*$O$5*(G404/$L$10-1))+($L$9/2)*$O$7^2*EXP(-2*$O$5*(($H$4/$E$4)*G404/$L$10-1))+($L$9/2)*$O$7^2*EXP(-2*$O$5*(SQRT(4/3+$H$11^2/4)*($H$4/$E$4)*G404/$L$10-1))+2*$O$7^2*EXP(-2*$O$5*(($H$5/$E$4)*G404/$L$10-1))+16*$O$7^2*EXP(-2*$O$5*($H$14*($H$4/$E$4)*G404/$L$10-1)))</f>
        <v>-4.9968829947399929E-2</v>
      </c>
      <c r="N404" s="13">
        <f t="shared" ref="N404:N467" si="47">(M404-H404)^2*O404</f>
        <v>2.8908379220894739E-5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7.0942484705875062</v>
      </c>
      <c r="H405" s="10">
        <f t="shared" ref="H405:H469" si="48">-(-$B$4)*(1+D405+$E$5*D405^3)*EXP(-D405)</f>
        <v>-4.4007241544167006E-2</v>
      </c>
      <c r="I405">
        <f t="shared" si="44"/>
        <v>-0.52808689853000401</v>
      </c>
      <c r="K405">
        <f t="shared" si="45"/>
        <v>-4.9395518188509721E-2</v>
      </c>
      <c r="M405">
        <f t="shared" si="46"/>
        <v>-4.9395518188509721E-2</v>
      </c>
      <c r="N405" s="13">
        <f t="shared" si="47"/>
        <v>2.9033525195969195E-5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7.1059552194032065</v>
      </c>
      <c r="H406" s="10">
        <f t="shared" si="48"/>
        <v>-4.3429504299701611E-2</v>
      </c>
      <c r="I406">
        <f t="shared" si="44"/>
        <v>-0.52115405159641937</v>
      </c>
      <c r="K406">
        <f t="shared" si="45"/>
        <v>-4.8828783884191103E-2</v>
      </c>
      <c r="M406">
        <f t="shared" si="46"/>
        <v>-4.8828783884191103E-2</v>
      </c>
      <c r="N406" s="13">
        <f t="shared" si="47"/>
        <v>2.9152220031485014E-5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7.1176619682189051</v>
      </c>
      <c r="H407" s="10">
        <f t="shared" si="48"/>
        <v>-4.2858885480409496E-2</v>
      </c>
      <c r="I407">
        <f t="shared" si="44"/>
        <v>-0.51430662576491393</v>
      </c>
      <c r="K407">
        <f t="shared" si="45"/>
        <v>-4.8268551641841739E-2</v>
      </c>
      <c r="M407">
        <f t="shared" si="46"/>
        <v>-4.8268551641841739E-2</v>
      </c>
      <c r="N407" s="13">
        <f t="shared" si="47"/>
        <v>2.926448797814506E-5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7.1293687170346063</v>
      </c>
      <c r="H408" s="10">
        <f t="shared" si="48"/>
        <v>-4.2295304476490998E-2</v>
      </c>
      <c r="I408">
        <f t="shared" si="44"/>
        <v>-0.50754365371789201</v>
      </c>
      <c r="K408">
        <f t="shared" si="45"/>
        <v>-4.7714746929662384E-2</v>
      </c>
      <c r="M408">
        <f t="shared" si="46"/>
        <v>-4.7714746929662384E-2</v>
      </c>
      <c r="N408" s="13">
        <f t="shared" si="47"/>
        <v>2.9370356503236289E-5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7.1410754658503066</v>
      </c>
      <c r="H409" s="10">
        <f t="shared" si="48"/>
        <v>-4.1738681492958202E-2</v>
      </c>
      <c r="I409">
        <f t="shared" si="44"/>
        <v>-0.50086417791549842</v>
      </c>
      <c r="K409">
        <f t="shared" si="45"/>
        <v>-4.7167296066963391E-2</v>
      </c>
      <c r="M409">
        <f t="shared" si="46"/>
        <v>-4.7167296066963391E-2</v>
      </c>
      <c r="N409" s="13">
        <f t="shared" si="47"/>
        <v>2.9469856193101537E-5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7.1527822146660052</v>
      </c>
      <c r="H410" s="10">
        <f t="shared" si="48"/>
        <v>-4.1188937542487133E-2</v>
      </c>
      <c r="I410">
        <f t="shared" si="44"/>
        <v>-0.4942672505098456</v>
      </c>
      <c r="K410">
        <f t="shared" si="45"/>
        <v>-4.6626126214573849E-2</v>
      </c>
      <c r="M410">
        <f t="shared" si="46"/>
        <v>-4.6626126214573849E-2</v>
      </c>
      <c r="N410" s="13">
        <f t="shared" si="47"/>
        <v>2.9563020655868097E-5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7.1644889634817073</v>
      </c>
      <c r="H411" s="10">
        <f t="shared" si="48"/>
        <v>-4.0645994438328836E-2</v>
      </c>
      <c r="I411">
        <f t="shared" si="44"/>
        <v>-0.48775193325994604</v>
      </c>
      <c r="K411">
        <f t="shared" si="45"/>
        <v>-4.6091165365354757E-2</v>
      </c>
      <c r="M411">
        <f t="shared" si="46"/>
        <v>-4.6091165365354757E-2</v>
      </c>
      <c r="N411" s="13">
        <f t="shared" si="47"/>
        <v>2.9649886424528323E-5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7.1761957122974058</v>
      </c>
      <c r="H412" s="10">
        <f t="shared" si="48"/>
        <v>-4.0109774787277341E-2</v>
      </c>
      <c r="I412">
        <f t="shared" si="44"/>
        <v>-0.4813172974473281</v>
      </c>
      <c r="K412">
        <f t="shared" si="45"/>
        <v>-4.5562342334815112E-2</v>
      </c>
      <c r="M412">
        <f t="shared" si="46"/>
        <v>-4.5562342334815112E-2</v>
      </c>
      <c r="N412" s="13">
        <f t="shared" si="47"/>
        <v>2.9730492860462056E-5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7.1879024611131062</v>
      </c>
      <c r="H413" s="10">
        <f t="shared" si="48"/>
        <v>-3.9580201982695185E-2</v>
      </c>
      <c r="I413">
        <f t="shared" si="44"/>
        <v>-0.47496242379234221</v>
      </c>
      <c r="K413">
        <f t="shared" si="45"/>
        <v>-4.5039586751827967E-2</v>
      </c>
      <c r="M413">
        <f t="shared" si="46"/>
        <v>-4.5039586751827967E-2</v>
      </c>
      <c r="N413" s="13">
        <f t="shared" si="47"/>
        <v>2.9804882057439009E-5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7.1996092099288065</v>
      </c>
      <c r="H414" s="10">
        <f t="shared" si="48"/>
        <v>-3.9057200197594469E-2</v>
      </c>
      <c r="I414">
        <f t="shared" si="44"/>
        <v>-0.46868640237113363</v>
      </c>
      <c r="K414">
        <f t="shared" si="45"/>
        <v>-4.4522829049448563E-2</v>
      </c>
      <c r="M414">
        <f t="shared" si="46"/>
        <v>-4.4522829049448563E-2</v>
      </c>
      <c r="N414" s="13">
        <f t="shared" si="47"/>
        <v>2.9873098746219907E-5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7.2113159587445059</v>
      </c>
      <c r="H415" s="10">
        <f t="shared" si="48"/>
        <v>-3.8540694377773979E-2</v>
      </c>
      <c r="I415">
        <f t="shared" si="44"/>
        <v>-0.46248833253328775</v>
      </c>
      <c r="K415">
        <f t="shared" si="45"/>
        <v>-4.4012000455830848E-2</v>
      </c>
      <c r="M415">
        <f t="shared" si="46"/>
        <v>-4.4012000455830848E-2</v>
      </c>
      <c r="N415" s="13">
        <f t="shared" si="47"/>
        <v>2.9935190199782035E-5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7.2230227075602071</v>
      </c>
      <c r="H416" s="10">
        <f t="shared" si="48"/>
        <v>-3.8030610235010698E-2</v>
      </c>
      <c r="I416">
        <f t="shared" si="44"/>
        <v>-0.45636732282012837</v>
      </c>
      <c r="K416">
        <f t="shared" si="45"/>
        <v>-4.3507032985242944E-2</v>
      </c>
      <c r="M416">
        <f t="shared" si="46"/>
        <v>-4.3507032985242944E-2</v>
      </c>
      <c r="N416" s="13">
        <f t="shared" si="47"/>
        <v>2.9991206139261319E-5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7.2347294563759066</v>
      </c>
      <c r="H417" s="10">
        <f t="shared" si="48"/>
        <v>-3.752687424030602E-2</v>
      </c>
      <c r="I417">
        <f t="shared" si="44"/>
        <v>-0.45032249088367227</v>
      </c>
      <c r="K417">
        <f t="shared" si="45"/>
        <v>-4.3007859429181027E-2</v>
      </c>
      <c r="M417">
        <f t="shared" si="46"/>
        <v>-4.3007859429181027E-2</v>
      </c>
      <c r="N417" s="13">
        <f t="shared" si="47"/>
        <v>3.0041198640667191E-5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7.2464362051916069</v>
      </c>
      <c r="H418" s="10">
        <f t="shared" si="48"/>
        <v>-3.702941361718512E-2</v>
      </c>
      <c r="I418">
        <f t="shared" si="44"/>
        <v>-0.44435296340622144</v>
      </c>
      <c r="K418">
        <f t="shared" si="45"/>
        <v>-4.2514413347578363E-2</v>
      </c>
      <c r="M418">
        <f t="shared" si="46"/>
        <v>-4.2514413347578363E-2</v>
      </c>
      <c r="N418" s="13">
        <f t="shared" si="47"/>
        <v>3.008522204241395E-5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7.2581429540073072</v>
      </c>
      <c r="H419" s="10">
        <f t="shared" si="48"/>
        <v>-3.6538156335049733E-2</v>
      </c>
      <c r="I419">
        <f t="shared" si="44"/>
        <v>-0.43845787602059683</v>
      </c>
      <c r="K419">
        <f t="shared" si="45"/>
        <v>-4.2026629060111981E-2</v>
      </c>
      <c r="M419">
        <f t="shared" si="46"/>
        <v>-4.2026629060111981E-2</v>
      </c>
      <c r="N419" s="13">
        <f t="shared" si="47"/>
        <v>3.0123332853752213E-5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7.2698497028230067</v>
      </c>
      <c r="H420" s="10">
        <f t="shared" si="48"/>
        <v>-3.605303110258299E-2</v>
      </c>
      <c r="I420">
        <f t="shared" si="44"/>
        <v>-0.43263637323099591</v>
      </c>
      <c r="K420">
        <f t="shared" si="45"/>
        <v>-4.1544441637603118E-2</v>
      </c>
      <c r="M420">
        <f t="shared" si="46"/>
        <v>-4.1544441637603118E-2</v>
      </c>
      <c r="N420" s="13">
        <f t="shared" si="47"/>
        <v>3.0155589664130043E-5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7.281556451638707</v>
      </c>
      <c r="H421" s="10">
        <f t="shared" si="48"/>
        <v>-3.5573967361206403E-2</v>
      </c>
      <c r="I421">
        <f t="shared" si="44"/>
        <v>-0.42688760833447681</v>
      </c>
      <c r="K421">
        <f t="shared" si="45"/>
        <v>-4.1067786893511787E-2</v>
      </c>
      <c r="M421">
        <f t="shared" si="46"/>
        <v>-4.1067786893511787E-2</v>
      </c>
      <c r="N421" s="13">
        <f t="shared" si="47"/>
        <v>3.0182053053540151E-5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7.2932632004544073</v>
      </c>
      <c r="H422" s="10">
        <f t="shared" si="48"/>
        <v>-3.5100895278587826E-2</v>
      </c>
      <c r="I422">
        <f t="shared" si="44"/>
        <v>-0.42121074334305392</v>
      </c>
      <c r="K422">
        <f t="shared" si="45"/>
        <v>-4.0596601375525225E-2</v>
      </c>
      <c r="M422">
        <f t="shared" si="46"/>
        <v>-4.0596601375525225E-2</v>
      </c>
      <c r="N422" s="13">
        <f t="shared" si="47"/>
        <v>3.0202785503914897E-5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7.3049699492701059</v>
      </c>
      <c r="H423" s="10">
        <f t="shared" si="48"/>
        <v>-3.4633745742200427E-2</v>
      </c>
      <c r="I423">
        <f t="shared" si="44"/>
        <v>-0.41560494890640509</v>
      </c>
      <c r="K423">
        <f t="shared" si="45"/>
        <v>-4.0130822357237556E-2</v>
      </c>
      <c r="M423">
        <f t="shared" si="46"/>
        <v>-4.0130822357237556E-2</v>
      </c>
      <c r="N423" s="13">
        <f t="shared" si="47"/>
        <v>3.0217851311588059E-5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7.316676698085808</v>
      </c>
      <c r="H424" s="10">
        <f t="shared" si="48"/>
        <v>-3.4172450352931545E-2</v>
      </c>
      <c r="I424">
        <f t="shared" si="44"/>
        <v>-0.41006940423517857</v>
      </c>
      <c r="K424">
        <f t="shared" si="45"/>
        <v>-3.9670387829921161E-2</v>
      </c>
      <c r="M424">
        <f t="shared" si="46"/>
        <v>-3.9670387829921161E-2</v>
      </c>
      <c r="N424" s="13">
        <f t="shared" si="47"/>
        <v>3.0227316500886941E-5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7.3283834469015066</v>
      </c>
      <c r="H425" s="10">
        <f t="shared" si="48"/>
        <v>-3.3716941418741424E-2</v>
      </c>
      <c r="I425">
        <f t="shared" si="44"/>
        <v>-0.40460329702489706</v>
      </c>
      <c r="K425">
        <f t="shared" si="45"/>
        <v>-3.9215236494389127E-2</v>
      </c>
      <c r="M425">
        <f t="shared" si="46"/>
        <v>-3.9215236494389127E-2</v>
      </c>
      <c r="N425" s="13">
        <f t="shared" si="47"/>
        <v>3.0231248738891788E-5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7.3400901957172069</v>
      </c>
      <c r="H426" s="10">
        <f t="shared" si="48"/>
        <v>-3.3267151948370918E-2</v>
      </c>
      <c r="I426">
        <f t="shared" si="44"/>
        <v>-0.39920582338045102</v>
      </c>
      <c r="K426">
        <f t="shared" si="45"/>
        <v>-3.8765307752945594E-2</v>
      </c>
      <c r="M426">
        <f t="shared" si="46"/>
        <v>-3.8765307752945594E-2</v>
      </c>
      <c r="N426" s="13">
        <f t="shared" si="47"/>
        <v>3.0229717251378196E-5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7.3517969445329072</v>
      </c>
      <c r="H427" s="10">
        <f t="shared" si="48"/>
        <v>-3.2823015645097951E-2</v>
      </c>
      <c r="I427">
        <f t="shared" si="44"/>
        <v>-0.39387618774117539</v>
      </c>
      <c r="K427">
        <f t="shared" si="45"/>
        <v>-3.8320541701426611E-2</v>
      </c>
      <c r="M427">
        <f t="shared" si="46"/>
        <v>-3.8320541701426611E-2</v>
      </c>
      <c r="N427" s="13">
        <f t="shared" si="47"/>
        <v>3.0222792740012543E-5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7.3635036933486067</v>
      </c>
      <c r="H428" s="10">
        <f t="shared" si="48"/>
        <v>-3.2384466900541982E-2</v>
      </c>
      <c r="I428">
        <f t="shared" si="44"/>
        <v>-0.38861360280650381</v>
      </c>
      <c r="K428">
        <f t="shared" si="45"/>
        <v>-3.7880879121327517E-2</v>
      </c>
      <c r="M428">
        <f t="shared" si="46"/>
        <v>-3.7880879121327517E-2</v>
      </c>
      <c r="N428" s="13">
        <f t="shared" si="47"/>
        <v>3.0210547300800573E-5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7.3752104421643088</v>
      </c>
      <c r="H429" s="10">
        <f t="shared" si="48"/>
        <v>-3.1951440788516305E-2</v>
      </c>
      <c r="I429">
        <f t="shared" si="44"/>
        <v>-0.38341728946219567</v>
      </c>
      <c r="K429">
        <f t="shared" si="45"/>
        <v>-3.7446261472017302E-2</v>
      </c>
      <c r="M429">
        <f t="shared" si="46"/>
        <v>-3.7446261472017302E-2</v>
      </c>
      <c r="N429" s="13">
        <f t="shared" si="47"/>
        <v>3.0193054343830356E-5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7.3869171909800073</v>
      </c>
      <c r="H430" s="10">
        <f t="shared" si="48"/>
        <v>-3.1523873058927253E-2</v>
      </c>
      <c r="I430">
        <f t="shared" si="44"/>
        <v>-0.37828647670712701</v>
      </c>
      <c r="K430">
        <f t="shared" si="45"/>
        <v>-3.7016630883039997E-2</v>
      </c>
      <c r="M430">
        <f t="shared" si="46"/>
        <v>-3.7016630883039997E-2</v>
      </c>
      <c r="N430" s="13">
        <f t="shared" si="47"/>
        <v>3.0170388514351767E-5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7.3986239397957076</v>
      </c>
      <c r="H431" s="10">
        <f t="shared" si="48"/>
        <v>-3.1101700131720502E-2</v>
      </c>
      <c r="I431">
        <f t="shared" si="44"/>
        <v>-0.37322040158064601</v>
      </c>
      <c r="K431">
        <f t="shared" si="45"/>
        <v>-3.6591930146499488E-2</v>
      </c>
      <c r="M431">
        <f t="shared" si="46"/>
        <v>-3.6591930146499488E-2</v>
      </c>
      <c r="N431" s="13">
        <f t="shared" si="47"/>
        <v>3.0142625615180063E-5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7.410330688611408</v>
      </c>
      <c r="H432" s="10">
        <f t="shared" si="48"/>
        <v>-3.0684859090873311E-2</v>
      </c>
      <c r="I432">
        <f t="shared" si="44"/>
        <v>-0.3682183090904797</v>
      </c>
      <c r="K432">
        <f t="shared" si="45"/>
        <v>-3.6172102709530377E-2</v>
      </c>
      <c r="M432">
        <f t="shared" si="46"/>
        <v>-3.6172102709530377E-2</v>
      </c>
      <c r="N432" s="13">
        <f t="shared" si="47"/>
        <v>3.0109842530492692E-5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7.4220374374271074</v>
      </c>
      <c r="H433" s="10">
        <f t="shared" si="48"/>
        <v>-3.027328767843273E-2</v>
      </c>
      <c r="I433">
        <f t="shared" si="44"/>
        <v>-0.36327945214119273</v>
      </c>
      <c r="K433">
        <f t="shared" si="45"/>
        <v>-3.5757092666851155E-2</v>
      </c>
      <c r="M433">
        <f t="shared" si="46"/>
        <v>-3.5757092666851155E-2</v>
      </c>
      <c r="N433" s="13">
        <f t="shared" si="47"/>
        <v>3.0072117151002806E-5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7.4337441862428077</v>
      </c>
      <c r="H434" s="10">
        <f t="shared" si="48"/>
        <v>-2.9866924288599384E-2</v>
      </c>
      <c r="I434">
        <f t="shared" si="44"/>
        <v>-0.3584030914631926</v>
      </c>
      <c r="K434">
        <f t="shared" si="45"/>
        <v>-3.5346844753400164E-2</v>
      </c>
      <c r="M434">
        <f t="shared" si="46"/>
        <v>-3.5346844753400164E-2</v>
      </c>
      <c r="N434" s="13">
        <f t="shared" si="47"/>
        <v>3.0029528300542402E-5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7.4454509350585081</v>
      </c>
      <c r="H435" s="10">
        <f t="shared" si="48"/>
        <v>-2.946570796185588E-2</v>
      </c>
      <c r="I435">
        <f t="shared" si="44"/>
        <v>-0.35358849554227056</v>
      </c>
      <c r="K435">
        <f t="shared" si="45"/>
        <v>-3.4941304337053912E-2</v>
      </c>
      <c r="M435">
        <f t="shared" si="46"/>
        <v>-3.4941304337053912E-2</v>
      </c>
      <c r="N435" s="13">
        <f t="shared" si="47"/>
        <v>2.9982155664081822E-5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7.4571576838742066</v>
      </c>
      <c r="H436" s="10">
        <f t="shared" si="48"/>
        <v>-2.9069578379140225E-2</v>
      </c>
      <c r="I436">
        <f t="shared" si="44"/>
        <v>-0.34883494054968267</v>
      </c>
      <c r="K436">
        <f t="shared" si="45"/>
        <v>-3.4540417411425536E-2</v>
      </c>
      <c r="M436">
        <f t="shared" si="46"/>
        <v>-3.4540417411425536E-2</v>
      </c>
      <c r="N436" s="13">
        <f t="shared" si="47"/>
        <v>2.9930079717176484E-5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7.4688644326899087</v>
      </c>
      <c r="H437" s="10">
        <f t="shared" si="48"/>
        <v>-2.8678475856063014E-2</v>
      </c>
      <c r="I437">
        <f t="shared" si="44"/>
        <v>-0.3441417102727562</v>
      </c>
      <c r="K437">
        <f t="shared" si="45"/>
        <v>-3.4144130588743431E-2</v>
      </c>
      <c r="M437">
        <f t="shared" si="46"/>
        <v>-3.4144130588743431E-2</v>
      </c>
      <c r="N437" s="13">
        <f t="shared" si="47"/>
        <v>2.9873381656871837E-5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7.4805711815056073</v>
      </c>
      <c r="H438" s="10">
        <f t="shared" si="48"/>
        <v>-2.8292341337168781E-2</v>
      </c>
      <c r="I438">
        <f t="shared" si="44"/>
        <v>-0.33950809604602539</v>
      </c>
      <c r="K438">
        <f t="shared" si="45"/>
        <v>-3.3752391092810183E-2</v>
      </c>
      <c r="M438">
        <f t="shared" si="46"/>
        <v>-3.3752391092810183E-2</v>
      </c>
      <c r="N438" s="13">
        <f t="shared" si="47"/>
        <v>2.9812143334079731E-5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7.4922779303213076</v>
      </c>
      <c r="H439" s="10">
        <f t="shared" si="48"/>
        <v>-2.791111639024044E-2</v>
      </c>
      <c r="I439">
        <f t="shared" si="44"/>
        <v>-0.3349333966828853</v>
      </c>
      <c r="K439">
        <f t="shared" si="45"/>
        <v>-3.3365146752038138E-2</v>
      </c>
      <c r="M439">
        <f t="shared" si="46"/>
        <v>-3.3365146752038138E-2</v>
      </c>
      <c r="N439" s="13">
        <f t="shared" si="47"/>
        <v>2.9746447187411127E-5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7.5039846791370088</v>
      </c>
      <c r="H440" s="10">
        <f t="shared" si="48"/>
        <v>-2.7534743200647041E-2</v>
      </c>
      <c r="I440">
        <f t="shared" si="44"/>
        <v>-0.33041691840776449</v>
      </c>
      <c r="K440">
        <f t="shared" si="45"/>
        <v>-3.2982345992564402E-2</v>
      </c>
      <c r="M440">
        <f t="shared" si="46"/>
        <v>-3.2982345992564402E-2</v>
      </c>
      <c r="N440" s="13">
        <f t="shared" si="47"/>
        <v>2.9676376178505824E-5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7.5156914279527074</v>
      </c>
      <c r="H441" s="10">
        <f t="shared" si="48"/>
        <v>-2.7163164565733904E-2</v>
      </c>
      <c r="I441">
        <f t="shared" si="44"/>
        <v>-0.32595797478880684</v>
      </c>
      <c r="K441">
        <f t="shared" si="45"/>
        <v>-3.2603937831441589E-2</v>
      </c>
      <c r="M441">
        <f t="shared" si="46"/>
        <v>-3.2603937831441589E-2</v>
      </c>
      <c r="N441" s="13">
        <f t="shared" si="47"/>
        <v>2.9602013728839462E-5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7.5273981767684077</v>
      </c>
      <c r="H442" s="10">
        <f t="shared" si="48"/>
        <v>-2.6796323889255375E-2</v>
      </c>
      <c r="I442">
        <f t="shared" si="44"/>
        <v>-0.32155588667106449</v>
      </c>
      <c r="K442">
        <f t="shared" si="45"/>
        <v>-3.2229871869904732E-2</v>
      </c>
      <c r="M442">
        <f t="shared" si="46"/>
        <v>-3.2229871869904732E-2</v>
      </c>
      <c r="N442" s="13">
        <f t="shared" si="47"/>
        <v>2.9523443658018707E-5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7.5391049255841081</v>
      </c>
      <c r="H443" s="10">
        <f t="shared" si="48"/>
        <v>-2.6434165175849247E-2</v>
      </c>
      <c r="I443">
        <f t="shared" si="44"/>
        <v>-0.31720998211019097</v>
      </c>
      <c r="K443">
        <f t="shared" si="45"/>
        <v>-3.1860098286713899E-2</v>
      </c>
      <c r="M443">
        <f t="shared" si="46"/>
        <v>-3.1860098286713899E-2</v>
      </c>
      <c r="N443" s="13">
        <f t="shared" si="47"/>
        <v>2.9440750123577354E-5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7.5508116743998075</v>
      </c>
      <c r="H444" s="10">
        <f t="shared" si="48"/>
        <v>-2.6076633025553048E-2</v>
      </c>
      <c r="I444">
        <f t="shared" si="44"/>
        <v>-0.31291959630663657</v>
      </c>
      <c r="K444">
        <f t="shared" si="45"/>
        <v>-3.1494567831570883E-2</v>
      </c>
      <c r="M444">
        <f t="shared" si="46"/>
        <v>-3.1494567831570883E-2</v>
      </c>
      <c r="N444" s="13">
        <f t="shared" si="47"/>
        <v>2.9354017562259515E-5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7.5625184232155087</v>
      </c>
      <c r="H445" s="10">
        <f t="shared" si="48"/>
        <v>-2.5723672628361352E-2</v>
      </c>
      <c r="I445">
        <f t="shared" si="44"/>
        <v>-0.30868407154033622</v>
      </c>
      <c r="K445">
        <f t="shared" si="45"/>
        <v>-3.1133231818609379E-2</v>
      </c>
      <c r="M445">
        <f t="shared" si="46"/>
        <v>-3.1133231818609379E-2</v>
      </c>
      <c r="N445" s="13">
        <f t="shared" si="47"/>
        <v>2.9263330632796889E-5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7.5742251720312082</v>
      </c>
      <c r="H446" s="10">
        <f t="shared" si="48"/>
        <v>-2.5375229758824371E-2</v>
      </c>
      <c r="I446">
        <f t="shared" si="44"/>
        <v>-0.30450275710589247</v>
      </c>
      <c r="K446">
        <f t="shared" si="45"/>
        <v>-3.077604211995889E-2</v>
      </c>
      <c r="M446">
        <f t="shared" si="46"/>
        <v>-3.077604211995889E-2</v>
      </c>
      <c r="N446" s="13">
        <f t="shared" si="47"/>
        <v>2.9168774160183424E-5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7.5859319208469085</v>
      </c>
      <c r="H447" s="10">
        <f t="shared" si="48"/>
        <v>-2.5031250770686801E-2</v>
      </c>
      <c r="I447">
        <f t="shared" si="44"/>
        <v>-0.30037500924824162</v>
      </c>
      <c r="K447">
        <f t="shared" si="45"/>
        <v>-3.0422951159379482E-2</v>
      </c>
      <c r="M447">
        <f t="shared" si="46"/>
        <v>-3.0422951159379482E-2</v>
      </c>
      <c r="N447" s="13">
        <f t="shared" si="47"/>
        <v>2.9070433081428813E-5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7.5976386696626088</v>
      </c>
      <c r="H448" s="10">
        <f t="shared" si="48"/>
        <v>-2.4691682591567322E-2</v>
      </c>
      <c r="I448">
        <f t="shared" si="44"/>
        <v>-0.2963001910988079</v>
      </c>
      <c r="K448">
        <f t="shared" si="45"/>
        <v>-3.0073911905969246E-2</v>
      </c>
      <c r="M448">
        <f t="shared" si="46"/>
        <v>-3.0073911905969246E-2</v>
      </c>
      <c r="N448" s="13">
        <f t="shared" si="47"/>
        <v>2.8968392392807399E-5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7.6093454184783091</v>
      </c>
      <c r="H449" s="10">
        <f t="shared" si="48"/>
        <v>-2.4356472717677827E-2</v>
      </c>
      <c r="I449">
        <f t="shared" si="44"/>
        <v>-0.29227767261213394</v>
      </c>
      <c r="K449">
        <f t="shared" si="45"/>
        <v>-2.9728877867941369E-2</v>
      </c>
      <c r="M449">
        <f t="shared" si="46"/>
        <v>-2.9728877867941369E-2</v>
      </c>
      <c r="N449" s="13">
        <f t="shared" si="47"/>
        <v>2.8862737098578225E-5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7.6210521672940095</v>
      </c>
      <c r="H450" s="10">
        <f t="shared" si="48"/>
        <v>-2.4025569208582617E-2</v>
      </c>
      <c r="I450">
        <f t="shared" si="44"/>
        <v>-0.28830683050299138</v>
      </c>
      <c r="K450">
        <f t="shared" si="45"/>
        <v>-2.9387803086471678E-2</v>
      </c>
      <c r="M450">
        <f t="shared" si="46"/>
        <v>-2.9387803086471678E-2</v>
      </c>
      <c r="N450" s="13">
        <f t="shared" si="47"/>
        <v>2.8753552161181158E-5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7.6327589161097089</v>
      </c>
      <c r="H451" s="10">
        <f t="shared" si="48"/>
        <v>-2.3698920681996718E-2</v>
      </c>
      <c r="I451">
        <f t="shared" si="44"/>
        <v>-0.2843870481839606</v>
      </c>
      <c r="K451">
        <f t="shared" si="45"/>
        <v>-2.9050642129614945E-2</v>
      </c>
      <c r="M451">
        <f t="shared" si="46"/>
        <v>-2.9050642129614945E-2</v>
      </c>
      <c r="N451" s="13">
        <f t="shared" si="47"/>
        <v>2.8640922452896935E-5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7.6444656649254092</v>
      </c>
      <c r="H452" s="10">
        <f t="shared" si="48"/>
        <v>-2.337647630862361E-2</v>
      </c>
      <c r="I452">
        <f t="shared" si="44"/>
        <v>-0.28051771570348333</v>
      </c>
      <c r="K452">
        <f t="shared" si="45"/>
        <v>-2.87173500862897E-2</v>
      </c>
      <c r="M452">
        <f t="shared" si="46"/>
        <v>-2.87173500862897E-2</v>
      </c>
      <c r="N452" s="13">
        <f t="shared" si="47"/>
        <v>2.8524932708961257E-5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7.6561724137411096</v>
      </c>
      <c r="H453" s="10">
        <f t="shared" si="48"/>
        <v>-2.305818580703152E-2</v>
      </c>
      <c r="I453">
        <f t="shared" si="44"/>
        <v>-0.27669822968437824</v>
      </c>
      <c r="K453">
        <f t="shared" si="45"/>
        <v>-2.8387882560330913E-2</v>
      </c>
      <c r="M453">
        <f t="shared" si="46"/>
        <v>-2.8387882560330913E-2</v>
      </c>
      <c r="N453" s="13">
        <f t="shared" si="47"/>
        <v>2.8405667482130094E-5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7.6678791625568081</v>
      </c>
      <c r="H454" s="10">
        <f t="shared" si="48"/>
        <v>-2.2743999438568488E-2</v>
      </c>
      <c r="I454">
        <f t="shared" si="44"/>
        <v>-0.27292799326282186</v>
      </c>
      <c r="K454">
        <f t="shared" si="45"/>
        <v>-2.8062195664609241E-2</v>
      </c>
      <c r="M454">
        <f t="shared" si="46"/>
        <v>-2.8062195664609241E-2</v>
      </c>
      <c r="N454" s="13">
        <f t="shared" si="47"/>
        <v>2.8283211098674108E-5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7.6795859113725102</v>
      </c>
      <c r="H455" s="10">
        <f t="shared" si="48"/>
        <v>-2.2433868002315522E-2</v>
      </c>
      <c r="I455">
        <f t="shared" si="44"/>
        <v>-0.26920641602778628</v>
      </c>
      <c r="K455">
        <f t="shared" si="45"/>
        <v>-2.7740246015216623E-2</v>
      </c>
      <c r="M455">
        <f t="shared" si="46"/>
        <v>-2.7740246015216623E-2</v>
      </c>
      <c r="N455" s="13">
        <f t="shared" si="47"/>
        <v>2.8157647615800235E-5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7.6912926601882088</v>
      </c>
      <c r="H456" s="10">
        <f t="shared" si="48"/>
        <v>-2.2127742830077943E-2</v>
      </c>
      <c r="I456">
        <f t="shared" si="44"/>
        <v>-0.26553291396093531</v>
      </c>
      <c r="K456">
        <f t="shared" si="45"/>
        <v>-2.7421990725717833E-2</v>
      </c>
      <c r="M456">
        <f t="shared" si="46"/>
        <v>-2.7421990725717833E-2</v>
      </c>
      <c r="N456" s="13">
        <f t="shared" si="47"/>
        <v>2.8029060780487409E-5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7.7029994090039082</v>
      </c>
      <c r="H457" s="10">
        <f t="shared" si="48"/>
        <v>-2.1825575781414312E-2</v>
      </c>
      <c r="I457">
        <f t="shared" si="44"/>
        <v>-0.26190690937697175</v>
      </c>
      <c r="K457">
        <f t="shared" si="45"/>
        <v>-2.7107387401465757E-2</v>
      </c>
      <c r="M457">
        <f t="shared" si="46"/>
        <v>-2.7107387401465757E-2</v>
      </c>
      <c r="N457" s="13">
        <f t="shared" si="47"/>
        <v>2.7897533989710472E-5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7.7147061578196094</v>
      </c>
      <c r="H458" s="10">
        <f t="shared" si="48"/>
        <v>-2.1527319238702922E-2</v>
      </c>
      <c r="I458">
        <f t="shared" si="44"/>
        <v>-0.25832783086443506</v>
      </c>
      <c r="K458">
        <f t="shared" si="45"/>
        <v>-2.679639413398199E-2</v>
      </c>
      <c r="M458">
        <f t="shared" si="46"/>
        <v>-2.679639413398199E-2</v>
      </c>
      <c r="N458" s="13">
        <f t="shared" si="47"/>
        <v>2.7763150252060124E-5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7.7264129066353089</v>
      </c>
      <c r="H459" s="10">
        <f t="shared" si="48"/>
        <v>-2.1232926102245583E-2</v>
      </c>
      <c r="I459">
        <f t="shared" si="44"/>
        <v>-0.25479511322694698</v>
      </c>
      <c r="K459">
        <f t="shared" si="45"/>
        <v>-2.6488969495400305E-2</v>
      </c>
      <c r="M459">
        <f t="shared" si="46"/>
        <v>-2.6488969495400305E-2</v>
      </c>
      <c r="N459" s="13">
        <f t="shared" si="47"/>
        <v>2.7625992150725407E-5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7.7381196554510092</v>
      </c>
      <c r="H460" s="10">
        <f t="shared" si="48"/>
        <v>-2.0942349785408206E-2</v>
      </c>
      <c r="I460">
        <f t="shared" si="44"/>
        <v>-0.25130819742489846</v>
      </c>
      <c r="K460">
        <f t="shared" si="45"/>
        <v>-2.6185072532972416E-2</v>
      </c>
      <c r="M460">
        <f t="shared" si="46"/>
        <v>-2.6185072532972416E-2</v>
      </c>
      <c r="N460" s="13">
        <f t="shared" si="47"/>
        <v>2.7486141807827221E-5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7.7498264042667095</v>
      </c>
      <c r="H461" s="10">
        <f t="shared" si="48"/>
        <v>-2.0655544209798357E-2</v>
      </c>
      <c r="I461">
        <f t="shared" si="44"/>
        <v>-0.24786653051758029</v>
      </c>
      <c r="K461">
        <f t="shared" si="45"/>
        <v>-2.5884662763636729E-2</v>
      </c>
      <c r="M461">
        <f t="shared" si="46"/>
        <v>-2.5884662763636729E-2</v>
      </c>
      <c r="N461" s="13">
        <f t="shared" si="47"/>
        <v>2.7343680850096712E-5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7.7615331530824081</v>
      </c>
      <c r="H462" s="10">
        <f t="shared" si="48"/>
        <v>-2.0372463800479055E-2</v>
      </c>
      <c r="I462">
        <f t="shared" si="44"/>
        <v>-0.24446956560574867</v>
      </c>
      <c r="K462">
        <f t="shared" si="45"/>
        <v>-2.5587700168647663E-2</v>
      </c>
      <c r="M462">
        <f t="shared" si="46"/>
        <v>-2.5587700168647663E-2</v>
      </c>
      <c r="N462" s="13">
        <f t="shared" si="47"/>
        <v>2.7198690375868496E-5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7.7732399018981102</v>
      </c>
      <c r="H463" s="10">
        <f t="shared" si="48"/>
        <v>-2.0093063481219073E-2</v>
      </c>
      <c r="I463">
        <f t="shared" si="44"/>
        <v>-0.24111676177462887</v>
      </c>
      <c r="K463">
        <f t="shared" si="45"/>
        <v>-2.5294145188266032E-2</v>
      </c>
      <c r="M463">
        <f t="shared" si="46"/>
        <v>-2.5294145188266032E-2</v>
      </c>
      <c r="N463" s="13">
        <f t="shared" si="47"/>
        <v>2.705125092337851E-5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7.7849466507138096</v>
      </c>
      <c r="H464" s="10">
        <f t="shared" si="48"/>
        <v>-1.9817298669779021E-2</v>
      </c>
      <c r="I464">
        <f t="shared" si="44"/>
        <v>-0.23780758403734825</v>
      </c>
      <c r="K464">
        <f t="shared" si="45"/>
        <v>-2.5003958716509667E-2</v>
      </c>
      <c r="M464">
        <f t="shared" si="46"/>
        <v>-2.5003958716509667E-2</v>
      </c>
      <c r="N464" s="13">
        <f t="shared" si="47"/>
        <v>2.6901442440351949E-5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7.79665339952951</v>
      </c>
      <c r="H465" s="10">
        <f t="shared" si="48"/>
        <v>-1.9545125273233436E-2</v>
      </c>
      <c r="I465">
        <f t="shared" si="44"/>
        <v>-0.23454150327880124</v>
      </c>
      <c r="K465">
        <f t="shared" si="45"/>
        <v>-2.4717102095962763E-2</v>
      </c>
      <c r="M465">
        <f t="shared" si="46"/>
        <v>-2.4717102095962763E-2</v>
      </c>
      <c r="N465" s="13">
        <f t="shared" si="47"/>
        <v>2.6749344254849349E-5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7.8083601483452103</v>
      </c>
      <c r="H466" s="10">
        <f t="shared" si="48"/>
        <v>-1.9276499683328261E-2</v>
      </c>
      <c r="I466">
        <f t="shared" si="44"/>
        <v>-0.23131799619993915</v>
      </c>
      <c r="K466">
        <f t="shared" si="45"/>
        <v>-2.4433537112644906E-2</v>
      </c>
      <c r="M466">
        <f t="shared" si="46"/>
        <v>-2.4433537112644906E-2</v>
      </c>
      <c r="N466" s="13">
        <f t="shared" si="47"/>
        <v>2.6595035047372826E-5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7.8200668971609089</v>
      </c>
      <c r="H467" s="10">
        <f t="shared" si="48"/>
        <v>-1.9011378771873803E-2</v>
      </c>
      <c r="I467">
        <f t="shared" si="44"/>
        <v>-0.22813654526248564</v>
      </c>
      <c r="K467">
        <f t="shared" si="45"/>
        <v>-2.4153225990937395E-2</v>
      </c>
      <c r="M467">
        <f t="shared" si="46"/>
        <v>-2.4153225990937395E-2</v>
      </c>
      <c r="N467" s="13">
        <f t="shared" si="47"/>
        <v>2.6438592824191992E-5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7.831773645976611</v>
      </c>
      <c r="H468" s="10">
        <f t="shared" si="48"/>
        <v>-1.8749719886172699E-2</v>
      </c>
      <c r="I468">
        <f t="shared" ref="I468:I469" si="50">H468*$E$6</f>
        <v>-0.22499663863407238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+16*$L$6*EXP(-$L$4*($H$14*($H$4/$E$4)*G468/$L$10-1))-SQRT(($L$9/2)*$L$7^2*EXP(-2*$L$5*(G468/$L$10-1))+($L$9/2)*$L$7^2*EXP(-2*$L$5*(($H$4/$E$4)*G468/$L$10-1))+($L$9/2)*$L$7^2*EXP(-2*$L$5*(SQRT(4/3+$H$11^2/4)*($H$4/$E$4)*G468/$L$10-1))+2*$L$7^2*EXP(-2*$L$5*(($H$5/$E$4)*G468/$L$10-1))+16*$L$7^2*EXP(-2*$L$5*($H$14*($H$4/$E$4)*G468/$L$10-1)))</f>
        <v>-2.3876131388567333E-2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+16*$O$6*EXP(-$O$4*($H$14*($H$4/$E$4)*G468/$L$10-1))-SQRT(($L$9/2)*$O$7^2*EXP(-2*$O$5*(G468/$L$10-1))+($L$9/2)*$O$7^2*EXP(-2*$O$5*(($H$4/$E$4)*G468/$L$10-1))+($L$9/2)*$O$7^2*EXP(-2*$O$5*(SQRT(4/3+$H$11^2/4)*($H$4/$E$4)*G468/$L$10-1))+2*$O$7^2*EXP(-2*$O$5*(($H$5/$E$4)*G468/$L$10-1))+16*$O$7^2*EXP(-2*$O$5*($H$14*($H$4/$E$4)*G468/$L$10-1)))</f>
        <v>-2.3876131388567333E-2</v>
      </c>
      <c r="N468" s="13">
        <f t="shared" ref="N468:N469" si="53">(M468-H468)^2*O468</f>
        <v>2.6280094891884005E-5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7.8434803947923095</v>
      </c>
      <c r="H469" s="10">
        <f t="shared" si="48"/>
        <v>-1.8491480844482877E-2</v>
      </c>
      <c r="I469">
        <f t="shared" si="50"/>
        <v>-0.22189777013379453</v>
      </c>
      <c r="K469">
        <f t="shared" si="51"/>
        <v>-2.3602216391649007E-2</v>
      </c>
      <c r="M469">
        <f t="shared" si="52"/>
        <v>-2.3602216391649007E-2</v>
      </c>
      <c r="N469" s="13">
        <f t="shared" si="53"/>
        <v>2.6119617833067481E-5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10" activePane="bottomRight" state="frozen"/>
      <selection pane="topRight" activeCell="D1" sqref="D1"/>
      <selection pane="bottomLeft" activeCell="A4" sqref="A4"/>
      <selection pane="bottomRight" activeCell="S24" sqref="S24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5" t="s">
        <v>78</v>
      </c>
      <c r="F2" s="12" t="s">
        <v>89</v>
      </c>
      <c r="H2" s="2" t="s">
        <v>167</v>
      </c>
      <c r="I2" s="35" t="s">
        <v>78</v>
      </c>
      <c r="J2" s="12" t="s">
        <v>89</v>
      </c>
      <c r="L2" s="2" t="s">
        <v>167</v>
      </c>
      <c r="M2" s="35" t="s">
        <v>78</v>
      </c>
      <c r="N2" s="12" t="s">
        <v>89</v>
      </c>
      <c r="Q2" s="40" t="s">
        <v>179</v>
      </c>
      <c r="R2" s="39"/>
      <c r="S2" s="39"/>
      <c r="T2" s="41"/>
      <c r="U2" s="39"/>
      <c r="V2" s="39"/>
      <c r="X2" s="40" t="s">
        <v>180</v>
      </c>
      <c r="AB2" s="45"/>
      <c r="AC2" s="39"/>
      <c r="AD2" s="41"/>
      <c r="AF2" s="40" t="s">
        <v>181</v>
      </c>
      <c r="AG2" s="48"/>
      <c r="AH2" s="41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5" t="s">
        <v>162</v>
      </c>
      <c r="F3" s="12" t="s">
        <v>162</v>
      </c>
      <c r="H3" s="2" t="s">
        <v>166</v>
      </c>
      <c r="I3" s="35" t="s">
        <v>166</v>
      </c>
      <c r="J3" s="12" t="s">
        <v>166</v>
      </c>
      <c r="L3" s="2" t="s">
        <v>244</v>
      </c>
      <c r="M3" s="35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5" t="s">
        <v>183</v>
      </c>
      <c r="AC3" t="s">
        <v>245</v>
      </c>
      <c r="AD3" s="27" t="s">
        <v>187</v>
      </c>
      <c r="AF3" s="26" t="s">
        <v>185</v>
      </c>
      <c r="AG3" s="47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225</v>
      </c>
      <c r="B11" s="5"/>
      <c r="C11" s="20"/>
      <c r="D11" s="36"/>
      <c r="H11" s="36"/>
      <c r="J11" s="38"/>
      <c r="L11" s="36"/>
      <c r="N11" s="38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121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227</v>
      </c>
      <c r="B16" s="5"/>
      <c r="C16" s="20"/>
      <c r="D16" s="36"/>
      <c r="H16" s="36"/>
      <c r="J16" s="38"/>
      <c r="L16" s="36"/>
      <c r="N16" s="38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230</v>
      </c>
      <c r="B18" s="5"/>
      <c r="C18" s="20"/>
      <c r="D18" s="36"/>
      <c r="H18" s="36"/>
      <c r="J18" s="38"/>
      <c r="L18" s="36"/>
      <c r="N18" s="38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125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127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130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200</v>
      </c>
      <c r="B31" s="5"/>
      <c r="C31" s="20"/>
      <c r="D31" s="36"/>
      <c r="H31" s="36"/>
      <c r="J31" s="38"/>
      <c r="L31" s="36"/>
      <c r="N31" s="38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134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233</v>
      </c>
      <c r="B33" s="5"/>
      <c r="C33" s="20"/>
      <c r="D33" s="36"/>
      <c r="H33" s="36"/>
      <c r="J33" s="38"/>
      <c r="L33" s="36"/>
      <c r="N33" s="38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234</v>
      </c>
      <c r="B34" s="5"/>
      <c r="C34" s="20"/>
      <c r="D34" s="36"/>
      <c r="H34" s="36"/>
      <c r="J34" s="38"/>
      <c r="L34" s="36"/>
      <c r="N34" s="38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236</v>
      </c>
      <c r="B35" s="5"/>
      <c r="C35" s="20"/>
      <c r="D35" s="36"/>
      <c r="H35" s="36"/>
      <c r="J35" s="38"/>
      <c r="L35" s="36"/>
      <c r="N35" s="38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135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136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140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141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205</v>
      </c>
      <c r="B49" s="5"/>
      <c r="C49" s="20"/>
      <c r="D49" s="36"/>
      <c r="H49" s="36"/>
      <c r="J49" s="38"/>
      <c r="L49" s="36"/>
      <c r="N49" s="38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207</v>
      </c>
      <c r="B50" s="5"/>
      <c r="C50" s="20"/>
      <c r="D50" s="36"/>
      <c r="H50" s="36"/>
      <c r="J50" s="38"/>
      <c r="L50" s="36"/>
      <c r="N50" s="38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237</v>
      </c>
      <c r="B51" s="5"/>
      <c r="C51" s="20"/>
      <c r="D51" s="36"/>
      <c r="H51" s="36"/>
      <c r="J51" s="38"/>
      <c r="L51" s="36"/>
      <c r="N51" s="38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238</v>
      </c>
      <c r="B52" s="5"/>
      <c r="C52" s="20"/>
      <c r="D52" s="36"/>
      <c r="H52" s="36"/>
      <c r="J52" s="38"/>
      <c r="L52" s="36"/>
      <c r="N52" s="38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146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147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149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150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151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152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215</v>
      </c>
      <c r="B74" s="5"/>
      <c r="C74" s="20"/>
      <c r="D74" s="36"/>
      <c r="H74" s="36"/>
      <c r="J74" s="38"/>
      <c r="L74" s="36"/>
      <c r="N74" s="38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156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165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5F04-902A-4FAA-B93C-F287F0FEE2C9}">
  <dimension ref="A1:O469"/>
  <sheetViews>
    <sheetView topLeftCell="A106" workbookViewId="0">
      <selection activeCell="E111" sqref="E111:E115"/>
    </sheetView>
  </sheetViews>
  <sheetFormatPr defaultRowHeight="18.75" x14ac:dyDescent="0.4"/>
  <sheetData>
    <row r="1" spans="1:10" x14ac:dyDescent="0.4">
      <c r="A1" s="39" t="s">
        <v>269</v>
      </c>
      <c r="B1" s="67"/>
      <c r="C1" s="67"/>
      <c r="D1" s="67"/>
      <c r="E1" s="67"/>
      <c r="F1" s="67"/>
      <c r="G1" s="67"/>
      <c r="H1" s="67"/>
      <c r="I1" s="67"/>
      <c r="J1" s="67"/>
    </row>
    <row r="2" spans="1:10" x14ac:dyDescent="0.4">
      <c r="A2" s="39"/>
      <c r="B2" s="67"/>
      <c r="C2" s="67"/>
      <c r="D2" s="67"/>
      <c r="E2" s="67"/>
      <c r="F2" s="67"/>
      <c r="G2" s="67"/>
      <c r="H2" s="67"/>
      <c r="I2" s="67"/>
      <c r="J2" s="67"/>
    </row>
    <row r="3" spans="1:10" x14ac:dyDescent="0.4">
      <c r="A3" s="68" t="s">
        <v>49</v>
      </c>
      <c r="B3" s="69" t="s">
        <v>190</v>
      </c>
      <c r="C3" s="67"/>
      <c r="D3" s="68" t="s">
        <v>174</v>
      </c>
      <c r="E3" s="69" t="s">
        <v>270</v>
      </c>
      <c r="F3" s="67"/>
      <c r="G3" s="68" t="s">
        <v>172</v>
      </c>
      <c r="H3" s="69" t="s">
        <v>270</v>
      </c>
      <c r="I3" s="67"/>
      <c r="J3" s="67"/>
    </row>
    <row r="4" spans="1:10" x14ac:dyDescent="0.4">
      <c r="A4" s="68" t="s">
        <v>11</v>
      </c>
      <c r="B4" s="70">
        <v>-1.1160000000000001</v>
      </c>
      <c r="C4" s="67"/>
      <c r="D4" s="68" t="s">
        <v>11</v>
      </c>
      <c r="E4" s="71">
        <v>-1.1214999999999999</v>
      </c>
      <c r="F4" s="67"/>
      <c r="G4" s="68" t="s">
        <v>11</v>
      </c>
      <c r="H4" s="71">
        <v>-1.1173999999999999</v>
      </c>
      <c r="I4" s="68" t="s">
        <v>2</v>
      </c>
      <c r="J4" s="71">
        <v>3.9</v>
      </c>
    </row>
    <row r="5" spans="1:10" x14ac:dyDescent="0.4">
      <c r="A5" s="68" t="s">
        <v>19</v>
      </c>
      <c r="B5" s="70">
        <v>39.994</v>
      </c>
      <c r="C5" s="67"/>
      <c r="D5" s="68" t="s">
        <v>19</v>
      </c>
      <c r="E5" s="71">
        <v>70.709999999999994</v>
      </c>
      <c r="F5" s="67"/>
      <c r="G5" s="68" t="s">
        <v>19</v>
      </c>
      <c r="H5" s="67">
        <v>41.868000000000002</v>
      </c>
      <c r="I5" s="68" t="s">
        <v>252</v>
      </c>
      <c r="J5" s="71">
        <v>6.3559999999999999</v>
      </c>
    </row>
    <row r="6" spans="1:10" x14ac:dyDescent="0.4">
      <c r="A6" s="68" t="s">
        <v>0</v>
      </c>
      <c r="B6" s="71">
        <v>1E-3</v>
      </c>
      <c r="C6" s="67"/>
      <c r="D6" s="68" t="s">
        <v>0</v>
      </c>
      <c r="E6" s="71">
        <v>1E-3</v>
      </c>
      <c r="F6" s="67"/>
      <c r="G6" s="68" t="s">
        <v>0</v>
      </c>
      <c r="H6" s="71">
        <v>1E-3</v>
      </c>
      <c r="I6" s="67"/>
      <c r="J6" s="67"/>
    </row>
    <row r="7" spans="1:10" x14ac:dyDescent="0.4">
      <c r="A7" s="72" t="s">
        <v>1</v>
      </c>
      <c r="B7" s="71">
        <v>4.6440000000000001</v>
      </c>
      <c r="C7" s="67"/>
      <c r="D7" s="72" t="s">
        <v>1</v>
      </c>
      <c r="E7" s="71">
        <v>4.6440000000000001</v>
      </c>
      <c r="F7" s="67"/>
      <c r="G7" s="72" t="s">
        <v>1</v>
      </c>
      <c r="H7" s="71">
        <v>4.6440000000000001</v>
      </c>
      <c r="J7" s="67"/>
    </row>
    <row r="9" spans="1:10" x14ac:dyDescent="0.4">
      <c r="A9" s="68" t="s">
        <v>49</v>
      </c>
      <c r="B9" s="69" t="s">
        <v>89</v>
      </c>
      <c r="C9" s="67"/>
      <c r="D9" s="68" t="s">
        <v>174</v>
      </c>
      <c r="E9" s="69" t="s">
        <v>89</v>
      </c>
      <c r="F9" s="67"/>
      <c r="G9" s="68" t="s">
        <v>172</v>
      </c>
      <c r="H9" s="69" t="s">
        <v>89</v>
      </c>
      <c r="I9" s="67"/>
      <c r="J9" s="67"/>
    </row>
    <row r="10" spans="1:10" x14ac:dyDescent="0.4">
      <c r="A10" s="68" t="s">
        <v>11</v>
      </c>
      <c r="B10" s="70">
        <v>-1.9059999999999999</v>
      </c>
      <c r="C10" s="67"/>
      <c r="D10" s="68" t="s">
        <v>11</v>
      </c>
      <c r="E10" s="71">
        <v>-1.9037999999999999</v>
      </c>
      <c r="F10" s="67"/>
      <c r="G10" s="68" t="s">
        <v>11</v>
      </c>
      <c r="H10" s="71">
        <v>-1.9064000000000001</v>
      </c>
      <c r="I10" s="68" t="s">
        <v>2</v>
      </c>
      <c r="J10" s="71">
        <v>3.0779999999999998</v>
      </c>
    </row>
    <row r="11" spans="1:10" x14ac:dyDescent="0.4">
      <c r="A11" s="68" t="s">
        <v>19</v>
      </c>
      <c r="B11" s="70">
        <v>20.154</v>
      </c>
      <c r="C11" s="67"/>
      <c r="D11" s="68" t="s">
        <v>19</v>
      </c>
      <c r="E11" s="71">
        <v>20.120999999999999</v>
      </c>
      <c r="F11" s="67"/>
      <c r="G11" s="68" t="s">
        <v>19</v>
      </c>
      <c r="H11">
        <v>20.190000000000001</v>
      </c>
      <c r="I11" s="68" t="s">
        <v>252</v>
      </c>
      <c r="J11" s="71">
        <v>4.923</v>
      </c>
    </row>
    <row r="12" spans="1:10" x14ac:dyDescent="0.4">
      <c r="A12" s="68" t="s">
        <v>0</v>
      </c>
      <c r="B12" s="71">
        <v>8.5000000000000006E-2</v>
      </c>
      <c r="C12" s="67"/>
      <c r="D12" s="68" t="s">
        <v>0</v>
      </c>
      <c r="E12" s="71">
        <v>8.5000000000000006E-2</v>
      </c>
      <c r="F12" s="67"/>
      <c r="G12" s="68" t="s">
        <v>0</v>
      </c>
      <c r="H12" s="71">
        <v>8.5000000000000006E-2</v>
      </c>
      <c r="I12" s="67"/>
      <c r="J12" s="67"/>
    </row>
    <row r="13" spans="1:10" x14ac:dyDescent="0.4">
      <c r="A13" s="72" t="s">
        <v>1</v>
      </c>
      <c r="B13" s="71">
        <v>2.2709999999999999</v>
      </c>
      <c r="C13" s="67"/>
      <c r="D13" s="72" t="s">
        <v>1</v>
      </c>
      <c r="E13" s="71">
        <v>2.2709999999999999</v>
      </c>
      <c r="F13" s="67"/>
      <c r="G13" s="72" t="s">
        <v>1</v>
      </c>
      <c r="H13" s="71">
        <v>2.2709999999999999</v>
      </c>
      <c r="I13" s="67"/>
      <c r="J13" s="67"/>
    </row>
    <row r="15" spans="1:10" x14ac:dyDescent="0.4">
      <c r="A15" s="68" t="s">
        <v>49</v>
      </c>
      <c r="B15" s="69" t="s">
        <v>120</v>
      </c>
      <c r="C15" s="67"/>
      <c r="D15" s="68" t="s">
        <v>174</v>
      </c>
      <c r="E15" s="69" t="s">
        <v>120</v>
      </c>
      <c r="F15" s="67"/>
      <c r="G15" s="68" t="s">
        <v>172</v>
      </c>
      <c r="H15" s="69" t="s">
        <v>120</v>
      </c>
      <c r="I15" s="67"/>
      <c r="J15" s="67"/>
    </row>
    <row r="16" spans="1:10" x14ac:dyDescent="0.4">
      <c r="A16" s="68" t="s">
        <v>11</v>
      </c>
      <c r="B16" s="70"/>
      <c r="C16" s="67"/>
      <c r="D16" s="68" t="s">
        <v>11</v>
      </c>
      <c r="E16" s="71">
        <v>-3.6436999999999999</v>
      </c>
      <c r="F16" s="67"/>
      <c r="G16" s="68" t="s">
        <v>11</v>
      </c>
      <c r="H16" s="71">
        <v>-3.7393999999999998</v>
      </c>
      <c r="I16" s="68" t="s">
        <v>2</v>
      </c>
      <c r="J16" s="71">
        <v>2.2599999999999998</v>
      </c>
    </row>
    <row r="17" spans="1:15" x14ac:dyDescent="0.4">
      <c r="A17" s="68" t="s">
        <v>19</v>
      </c>
      <c r="B17" s="70"/>
      <c r="C17" s="67"/>
      <c r="D17" s="68" t="s">
        <v>19</v>
      </c>
      <c r="E17" s="71">
        <v>7.8150000000000004</v>
      </c>
      <c r="F17" s="67"/>
      <c r="G17" s="68" t="s">
        <v>19</v>
      </c>
      <c r="H17">
        <v>7.8940000000000001</v>
      </c>
      <c r="I17" s="68" t="s">
        <v>252</v>
      </c>
      <c r="J17" s="71">
        <v>3.57</v>
      </c>
    </row>
    <row r="18" spans="1:15" x14ac:dyDescent="0.4">
      <c r="A18" s="68" t="s">
        <v>0</v>
      </c>
      <c r="B18" s="71">
        <v>0.751</v>
      </c>
      <c r="C18" s="67"/>
      <c r="D18" s="68" t="s">
        <v>0</v>
      </c>
      <c r="E18" s="71">
        <v>0.751</v>
      </c>
      <c r="F18" s="67"/>
      <c r="G18" s="68" t="s">
        <v>0</v>
      </c>
      <c r="H18" s="71">
        <v>0.751</v>
      </c>
      <c r="I18" s="67"/>
      <c r="J18" s="67"/>
    </row>
    <row r="19" spans="1:15" x14ac:dyDescent="0.4">
      <c r="A19" s="72" t="s">
        <v>1</v>
      </c>
      <c r="B19" s="71">
        <v>2.2349999999999999</v>
      </c>
      <c r="C19" s="67"/>
      <c r="D19" s="72" t="s">
        <v>1</v>
      </c>
      <c r="E19" s="71">
        <v>2.2349999999999999</v>
      </c>
      <c r="F19" s="67"/>
      <c r="G19" s="72" t="s">
        <v>1</v>
      </c>
      <c r="H19" s="71">
        <v>2.2349999999999999</v>
      </c>
      <c r="I19" s="67"/>
      <c r="J19" s="67"/>
    </row>
    <row r="20" spans="1:15" x14ac:dyDescent="0.4">
      <c r="A20" s="67"/>
      <c r="B20" s="73"/>
      <c r="C20" s="67"/>
      <c r="D20" s="67"/>
      <c r="E20" s="73"/>
      <c r="F20" s="67"/>
      <c r="G20" s="67"/>
      <c r="H20" s="73"/>
      <c r="I20" s="67"/>
      <c r="J20" s="67"/>
    </row>
    <row r="21" spans="1:15" x14ac:dyDescent="0.4">
      <c r="A21" s="68" t="s">
        <v>49</v>
      </c>
      <c r="B21" s="69" t="s">
        <v>0</v>
      </c>
      <c r="C21" s="67"/>
      <c r="D21" s="68" t="s">
        <v>174</v>
      </c>
      <c r="E21" s="69" t="s">
        <v>0</v>
      </c>
      <c r="F21" s="67"/>
      <c r="G21" s="68" t="s">
        <v>172</v>
      </c>
      <c r="H21" s="69" t="s">
        <v>0</v>
      </c>
      <c r="I21" s="67"/>
      <c r="J21" s="67"/>
      <c r="L21" s="68" t="s">
        <v>271</v>
      </c>
      <c r="M21" s="69" t="s">
        <v>0</v>
      </c>
      <c r="O21" t="s">
        <v>272</v>
      </c>
    </row>
    <row r="22" spans="1:15" x14ac:dyDescent="0.4">
      <c r="A22" s="68" t="s">
        <v>11</v>
      </c>
      <c r="B22" s="69">
        <v>5.5224119999999995E-2</v>
      </c>
      <c r="C22" s="67"/>
      <c r="D22" s="68" t="s">
        <v>11</v>
      </c>
      <c r="E22" s="71">
        <v>0.42547056000000005</v>
      </c>
      <c r="F22" s="67"/>
      <c r="G22" s="68" t="s">
        <v>11</v>
      </c>
      <c r="H22" s="71">
        <v>0.10908804</v>
      </c>
      <c r="I22" s="68" t="s">
        <v>2</v>
      </c>
      <c r="J22" s="71">
        <v>1.49</v>
      </c>
      <c r="L22" s="68" t="s">
        <v>11</v>
      </c>
      <c r="M22" s="69">
        <v>-0.15655901999999999</v>
      </c>
      <c r="O22" t="s">
        <v>273</v>
      </c>
    </row>
    <row r="23" spans="1:15" x14ac:dyDescent="0.4">
      <c r="A23" s="68" t="s">
        <v>19</v>
      </c>
      <c r="B23" s="70">
        <v>5.8275808063739998</v>
      </c>
      <c r="C23" s="67"/>
      <c r="D23" s="68" t="s">
        <v>19</v>
      </c>
      <c r="E23" s="71">
        <v>6.0925650476840003</v>
      </c>
      <c r="F23" s="67"/>
      <c r="G23" s="68" t="s">
        <v>19</v>
      </c>
      <c r="H23">
        <v>5.8474176155000004</v>
      </c>
      <c r="I23" s="68" t="s">
        <v>252</v>
      </c>
      <c r="J23" s="71">
        <v>3.03</v>
      </c>
      <c r="L23" s="68" t="s">
        <v>19</v>
      </c>
      <c r="M23" s="70">
        <v>6.6229776379710001</v>
      </c>
    </row>
    <row r="24" spans="1:15" x14ac:dyDescent="0.4">
      <c r="A24" s="68" t="s">
        <v>0</v>
      </c>
      <c r="B24" s="71">
        <v>1.4430000000000001</v>
      </c>
      <c r="C24" s="67"/>
      <c r="D24" s="68" t="s">
        <v>0</v>
      </c>
      <c r="E24" s="71">
        <v>1.4430000000000001</v>
      </c>
      <c r="F24" s="67"/>
      <c r="G24" s="68" t="s">
        <v>0</v>
      </c>
      <c r="H24" s="71">
        <v>1.4430000000000001</v>
      </c>
      <c r="I24" s="67"/>
      <c r="J24" s="67"/>
      <c r="L24" s="68" t="s">
        <v>0</v>
      </c>
      <c r="M24" s="71">
        <v>1.4430000000000001</v>
      </c>
    </row>
    <row r="25" spans="1:15" x14ac:dyDescent="0.4">
      <c r="A25" s="72" t="s">
        <v>1</v>
      </c>
      <c r="B25" s="71">
        <v>2.4529999999999998</v>
      </c>
      <c r="C25" s="67"/>
      <c r="D25" s="72" t="s">
        <v>1</v>
      </c>
      <c r="E25" s="71">
        <v>2.4529999999999998</v>
      </c>
      <c r="F25" s="67"/>
      <c r="G25" s="72" t="s">
        <v>1</v>
      </c>
      <c r="H25" s="71">
        <v>2.4529999999999998</v>
      </c>
      <c r="I25" s="67"/>
      <c r="J25" s="67"/>
      <c r="L25" s="72" t="s">
        <v>1</v>
      </c>
      <c r="M25" s="71">
        <v>2.4529999999999998</v>
      </c>
    </row>
    <row r="27" spans="1:15" x14ac:dyDescent="0.4">
      <c r="A27" s="68" t="s">
        <v>49</v>
      </c>
      <c r="B27" s="69" t="s">
        <v>196</v>
      </c>
      <c r="C27" s="67"/>
      <c r="D27" s="68" t="s">
        <v>174</v>
      </c>
      <c r="E27" s="69" t="s">
        <v>196</v>
      </c>
      <c r="F27" s="67"/>
      <c r="G27" s="68" t="s">
        <v>172</v>
      </c>
      <c r="H27" s="69" t="s">
        <v>196</v>
      </c>
      <c r="I27" s="67"/>
      <c r="J27" s="67"/>
    </row>
    <row r="28" spans="1:15" x14ac:dyDescent="0.4">
      <c r="A28" s="68" t="s">
        <v>11</v>
      </c>
      <c r="B28" s="70">
        <v>-3.8298999999999999</v>
      </c>
      <c r="C28" s="67"/>
      <c r="D28" s="68" t="s">
        <v>11</v>
      </c>
      <c r="E28" s="71"/>
      <c r="F28" s="67"/>
      <c r="G28" s="68" t="s">
        <v>11</v>
      </c>
      <c r="H28" s="71">
        <v>-4.7061999999999999</v>
      </c>
      <c r="I28" s="68" t="s">
        <v>2</v>
      </c>
      <c r="J28" s="71">
        <v>2.5190000000000001</v>
      </c>
    </row>
    <row r="29" spans="1:15" x14ac:dyDescent="0.4">
      <c r="A29" s="68" t="s">
        <v>19</v>
      </c>
      <c r="B29" s="70">
        <v>7.2709999999999999</v>
      </c>
      <c r="C29" s="67"/>
      <c r="D29" s="68" t="s">
        <v>19</v>
      </c>
      <c r="E29" s="71"/>
      <c r="F29" s="67"/>
      <c r="G29" s="68" t="s">
        <v>19</v>
      </c>
      <c r="H29" s="67">
        <v>6.7229999999999999</v>
      </c>
      <c r="I29" s="68" t="s">
        <v>252</v>
      </c>
      <c r="J29" s="71">
        <v>2.4460000000000002</v>
      </c>
    </row>
    <row r="30" spans="1:15" x14ac:dyDescent="0.4">
      <c r="A30" s="68" t="s">
        <v>0</v>
      </c>
      <c r="B30" s="71">
        <v>0.39400000000000002</v>
      </c>
      <c r="C30" s="67"/>
      <c r="D30" s="68" t="s">
        <v>0</v>
      </c>
      <c r="E30" s="71">
        <v>0.39400000000000002</v>
      </c>
      <c r="F30" s="67"/>
      <c r="G30" s="68" t="s">
        <v>0</v>
      </c>
      <c r="H30" s="71">
        <v>0.39400000000000002</v>
      </c>
      <c r="I30" s="67"/>
      <c r="J30" s="67"/>
    </row>
    <row r="31" spans="1:15" x14ac:dyDescent="0.4">
      <c r="A31" s="72" t="s">
        <v>1</v>
      </c>
      <c r="B31" s="71">
        <v>2.7389999999999999</v>
      </c>
      <c r="C31" s="67"/>
      <c r="D31" s="72" t="s">
        <v>1</v>
      </c>
      <c r="E31" s="71">
        <v>2.7389999999999999</v>
      </c>
      <c r="F31" s="67"/>
      <c r="G31" s="72" t="s">
        <v>1</v>
      </c>
      <c r="H31" s="71">
        <v>2.7389999999999999</v>
      </c>
      <c r="J31" s="67"/>
    </row>
    <row r="33" spans="1:10" x14ac:dyDescent="0.4">
      <c r="A33" s="68" t="s">
        <v>49</v>
      </c>
      <c r="B33" s="69" t="s">
        <v>121</v>
      </c>
      <c r="C33" s="67"/>
      <c r="D33" s="68" t="s">
        <v>174</v>
      </c>
      <c r="E33" s="69" t="s">
        <v>121</v>
      </c>
      <c r="F33" s="67"/>
      <c r="G33" s="68" t="s">
        <v>172</v>
      </c>
      <c r="H33" s="69" t="s">
        <v>121</v>
      </c>
      <c r="I33" s="67"/>
      <c r="J33" s="67"/>
    </row>
    <row r="34" spans="1:10" x14ac:dyDescent="0.4">
      <c r="A34" s="68" t="s">
        <v>11</v>
      </c>
      <c r="B34" s="70">
        <v>-1.3116000000000001</v>
      </c>
      <c r="C34" s="67"/>
      <c r="D34" s="68" t="s">
        <v>11</v>
      </c>
      <c r="E34" s="71">
        <v>-1.3097000000000001</v>
      </c>
      <c r="F34" s="67"/>
      <c r="G34" s="68" t="s">
        <v>11</v>
      </c>
      <c r="H34" s="71">
        <v>-1.3122</v>
      </c>
      <c r="I34" s="68" t="s">
        <v>2</v>
      </c>
      <c r="J34" s="71">
        <v>3.7589999999999999</v>
      </c>
    </row>
    <row r="35" spans="1:10" x14ac:dyDescent="0.4">
      <c r="A35" s="68" t="s">
        <v>19</v>
      </c>
      <c r="B35" s="70">
        <v>36.247</v>
      </c>
      <c r="C35" s="67"/>
      <c r="D35" s="68" t="s">
        <v>19</v>
      </c>
      <c r="E35" s="71">
        <v>36.323999999999998</v>
      </c>
      <c r="F35" s="67"/>
      <c r="G35" s="68" t="s">
        <v>19</v>
      </c>
      <c r="H35">
        <f>74.234/2</f>
        <v>37.116999999999997</v>
      </c>
      <c r="I35" s="68" t="s">
        <v>252</v>
      </c>
      <c r="J35" s="71">
        <v>6.0650000000000004</v>
      </c>
    </row>
    <row r="36" spans="1:10" x14ac:dyDescent="0.4">
      <c r="A36" s="68" t="s">
        <v>0</v>
      </c>
      <c r="B36" s="71">
        <v>4.7E-2</v>
      </c>
      <c r="C36" s="67"/>
      <c r="D36" s="68" t="s">
        <v>0</v>
      </c>
      <c r="E36" s="71">
        <v>4.7E-2</v>
      </c>
      <c r="F36" s="67"/>
      <c r="G36" s="68" t="s">
        <v>0</v>
      </c>
      <c r="H36" s="71">
        <v>4.7E-2</v>
      </c>
      <c r="I36" s="67"/>
      <c r="J36" s="67"/>
    </row>
    <row r="37" spans="1:10" x14ac:dyDescent="0.4">
      <c r="A37" s="72" t="s">
        <v>1</v>
      </c>
      <c r="B37" s="71">
        <v>2.6</v>
      </c>
      <c r="C37" s="67"/>
      <c r="D37" s="72" t="s">
        <v>1</v>
      </c>
      <c r="E37" s="71">
        <v>2.6</v>
      </c>
      <c r="F37" s="67"/>
      <c r="G37" s="72" t="s">
        <v>1</v>
      </c>
      <c r="H37" s="71">
        <v>2.6</v>
      </c>
      <c r="J37" s="67"/>
    </row>
    <row r="39" spans="1:10" x14ac:dyDescent="0.4">
      <c r="A39" s="68" t="s">
        <v>49</v>
      </c>
      <c r="B39" s="69" t="s">
        <v>122</v>
      </c>
      <c r="C39" s="67"/>
      <c r="D39" s="68" t="s">
        <v>174</v>
      </c>
      <c r="E39" s="69" t="s">
        <v>122</v>
      </c>
      <c r="F39" s="67"/>
      <c r="G39" s="68" t="s">
        <v>172</v>
      </c>
      <c r="H39" s="69" t="s">
        <v>122</v>
      </c>
      <c r="I39" s="67"/>
      <c r="J39" s="67"/>
    </row>
    <row r="40" spans="1:10" x14ac:dyDescent="0.4">
      <c r="A40" s="68" t="s">
        <v>11</v>
      </c>
      <c r="B40" s="70">
        <v>-1.5829</v>
      </c>
      <c r="C40" s="67"/>
      <c r="D40" s="68" t="s">
        <v>11</v>
      </c>
      <c r="E40" s="71">
        <v>-1.5745</v>
      </c>
      <c r="F40" s="67"/>
      <c r="G40" s="68" t="s">
        <v>11</v>
      </c>
      <c r="H40" s="71">
        <v>-1.5908</v>
      </c>
      <c r="I40" s="68" t="s">
        <v>2</v>
      </c>
      <c r="J40" s="71">
        <v>3.2029999999999998</v>
      </c>
    </row>
    <row r="41" spans="1:10" x14ac:dyDescent="0.4">
      <c r="A41" s="68" t="s">
        <v>19</v>
      </c>
      <c r="B41" s="70">
        <v>22.866</v>
      </c>
      <c r="C41" s="67"/>
      <c r="D41" s="68" t="s">
        <v>19</v>
      </c>
      <c r="E41" s="71">
        <v>22.928000000000001</v>
      </c>
      <c r="F41" s="67"/>
      <c r="G41" s="68" t="s">
        <v>19</v>
      </c>
      <c r="H41">
        <v>22.774999999999999</v>
      </c>
      <c r="I41" s="68" t="s">
        <v>252</v>
      </c>
      <c r="J41" s="71">
        <v>5.1269999999999998</v>
      </c>
    </row>
    <row r="42" spans="1:10" x14ac:dyDescent="0.4">
      <c r="A42" s="68" t="s">
        <v>0</v>
      </c>
      <c r="B42" s="71">
        <v>0.217</v>
      </c>
      <c r="C42" s="67"/>
      <c r="D42" s="68" t="s">
        <v>0</v>
      </c>
      <c r="E42" s="71">
        <v>0.217</v>
      </c>
      <c r="F42" s="67"/>
      <c r="G42" s="68" t="s">
        <v>0</v>
      </c>
      <c r="H42" s="71">
        <v>0.217</v>
      </c>
      <c r="I42" s="67"/>
      <c r="J42" s="67"/>
    </row>
    <row r="43" spans="1:10" x14ac:dyDescent="0.4">
      <c r="A43" s="72" t="s">
        <v>1</v>
      </c>
      <c r="B43" s="71">
        <v>2.895</v>
      </c>
      <c r="C43" s="67"/>
      <c r="D43" s="72" t="s">
        <v>1</v>
      </c>
      <c r="E43" s="71">
        <v>2.895</v>
      </c>
      <c r="F43" s="67"/>
      <c r="G43" s="72" t="s">
        <v>1</v>
      </c>
      <c r="H43" s="71">
        <v>2.895</v>
      </c>
      <c r="J43" s="67"/>
    </row>
    <row r="45" spans="1:10" x14ac:dyDescent="0.4">
      <c r="A45" s="68" t="s">
        <v>49</v>
      </c>
      <c r="B45" s="69" t="s">
        <v>123</v>
      </c>
      <c r="C45" s="67"/>
      <c r="D45" s="68" t="s">
        <v>174</v>
      </c>
      <c r="E45" s="69" t="s">
        <v>123</v>
      </c>
      <c r="F45" s="67"/>
      <c r="G45" s="68" t="s">
        <v>172</v>
      </c>
      <c r="H45" s="69" t="s">
        <v>123</v>
      </c>
      <c r="I45" s="67"/>
      <c r="J45" s="67"/>
    </row>
    <row r="46" spans="1:10" x14ac:dyDescent="0.4">
      <c r="A46" s="68" t="s">
        <v>11</v>
      </c>
      <c r="B46" s="70">
        <v>-3.7456</v>
      </c>
      <c r="C46" s="67"/>
      <c r="D46" s="68" t="s">
        <v>11</v>
      </c>
      <c r="E46" s="74">
        <v>-3.6530999999999998</v>
      </c>
      <c r="F46" s="67"/>
      <c r="G46" s="68" t="s">
        <v>11</v>
      </c>
      <c r="H46" s="71"/>
      <c r="I46" s="68" t="s">
        <v>2</v>
      </c>
      <c r="J46" s="71"/>
    </row>
    <row r="47" spans="1:10" x14ac:dyDescent="0.4">
      <c r="A47" s="68" t="s">
        <v>19</v>
      </c>
      <c r="B47" s="70">
        <v>16.472000000000001</v>
      </c>
      <c r="C47" s="67"/>
      <c r="D47" s="68" t="s">
        <v>19</v>
      </c>
      <c r="E47" s="71">
        <v>16.701000000000001</v>
      </c>
      <c r="F47" s="67"/>
      <c r="G47" s="68" t="s">
        <v>19</v>
      </c>
      <c r="I47" s="68" t="s">
        <v>252</v>
      </c>
      <c r="J47" s="71"/>
    </row>
    <row r="48" spans="1:10" x14ac:dyDescent="0.4">
      <c r="A48" s="68" t="s">
        <v>0</v>
      </c>
      <c r="B48" s="71">
        <v>0.46100000000000002</v>
      </c>
      <c r="C48" s="67"/>
      <c r="D48" s="68" t="s">
        <v>0</v>
      </c>
      <c r="E48" s="71">
        <v>0.46100000000000002</v>
      </c>
      <c r="F48" s="67"/>
      <c r="G48" s="68" t="s">
        <v>0</v>
      </c>
      <c r="H48" s="71"/>
      <c r="I48" s="67"/>
      <c r="J48" s="67"/>
    </row>
    <row r="49" spans="1:10" x14ac:dyDescent="0.4">
      <c r="A49" s="72" t="s">
        <v>1</v>
      </c>
      <c r="B49" s="71">
        <v>3.4079999999999999</v>
      </c>
      <c r="C49" s="67"/>
      <c r="D49" s="72" t="s">
        <v>1</v>
      </c>
      <c r="E49" s="71">
        <v>3.4079999999999999</v>
      </c>
      <c r="F49" s="67"/>
      <c r="G49" s="72" t="s">
        <v>1</v>
      </c>
      <c r="H49" s="71"/>
      <c r="J49" s="67"/>
    </row>
    <row r="51" spans="1:10" x14ac:dyDescent="0.4">
      <c r="A51" s="68" t="s">
        <v>49</v>
      </c>
      <c r="B51" s="69" t="s">
        <v>124</v>
      </c>
      <c r="C51" s="67"/>
      <c r="D51" s="68" t="s">
        <v>174</v>
      </c>
      <c r="E51" s="69" t="s">
        <v>124</v>
      </c>
      <c r="F51" s="67"/>
      <c r="G51" s="68" t="s">
        <v>172</v>
      </c>
      <c r="H51" s="69" t="s">
        <v>124</v>
      </c>
      <c r="I51" s="67"/>
      <c r="J51" s="67"/>
    </row>
    <row r="52" spans="1:10" x14ac:dyDescent="0.4">
      <c r="A52" s="68" t="s">
        <v>11</v>
      </c>
      <c r="B52" s="70">
        <v>-4.8937999999999997</v>
      </c>
      <c r="C52" s="67"/>
      <c r="D52" s="68" t="s">
        <v>11</v>
      </c>
      <c r="E52" s="51">
        <v>-4.8997999999999999</v>
      </c>
      <c r="F52" s="67"/>
      <c r="G52" s="68" t="s">
        <v>11</v>
      </c>
      <c r="H52" s="51">
        <v>-4.9123999999999999</v>
      </c>
      <c r="I52" s="68" t="s">
        <v>2</v>
      </c>
      <c r="J52" s="71">
        <v>2.6389999999999998</v>
      </c>
    </row>
    <row r="53" spans="1:10" x14ac:dyDescent="0.4">
      <c r="A53" s="68" t="s">
        <v>19</v>
      </c>
      <c r="B53" s="70">
        <v>14.484</v>
      </c>
      <c r="C53" s="67"/>
      <c r="D53" s="68" t="s">
        <v>19</v>
      </c>
      <c r="E53" s="71">
        <v>14.776</v>
      </c>
      <c r="F53" s="67"/>
      <c r="G53" s="68" t="s">
        <v>19</v>
      </c>
      <c r="H53" s="1">
        <v>14.371499999999999</v>
      </c>
      <c r="I53" s="68" t="s">
        <v>252</v>
      </c>
      <c r="J53" s="71">
        <v>4.7640000000000002</v>
      </c>
    </row>
    <row r="54" spans="1:10" x14ac:dyDescent="0.4">
      <c r="A54" s="68" t="s">
        <v>0</v>
      </c>
      <c r="B54" s="71">
        <v>0.52900000000000003</v>
      </c>
      <c r="C54" s="67"/>
      <c r="D54" s="68" t="s">
        <v>0</v>
      </c>
      <c r="E54" s="71">
        <v>0.52900000000000003</v>
      </c>
      <c r="F54" s="67"/>
      <c r="G54" s="68" t="s">
        <v>0</v>
      </c>
      <c r="H54" s="71">
        <v>0.52900000000000003</v>
      </c>
      <c r="I54" s="67"/>
      <c r="J54" s="67"/>
    </row>
    <row r="55" spans="1:10" x14ac:dyDescent="0.4">
      <c r="A55" s="72" t="s">
        <v>1</v>
      </c>
      <c r="B55" s="71">
        <v>3.1389999999999998</v>
      </c>
      <c r="C55" s="67"/>
      <c r="D55" s="72" t="s">
        <v>1</v>
      </c>
      <c r="E55" s="71">
        <v>3.1389999999999998</v>
      </c>
      <c r="F55" s="67"/>
      <c r="G55" s="72" t="s">
        <v>1</v>
      </c>
      <c r="H55" s="71">
        <v>3.1389999999999998</v>
      </c>
      <c r="J55" s="67"/>
    </row>
    <row r="57" spans="1:10" x14ac:dyDescent="0.4">
      <c r="A57" s="68" t="s">
        <v>49</v>
      </c>
      <c r="B57" s="69" t="s">
        <v>227</v>
      </c>
      <c r="C57" s="67"/>
      <c r="D57" s="68" t="s">
        <v>174</v>
      </c>
      <c r="E57" s="69" t="s">
        <v>227</v>
      </c>
      <c r="F57" s="67"/>
      <c r="G57" s="68" t="s">
        <v>172</v>
      </c>
      <c r="H57" s="69" t="s">
        <v>227</v>
      </c>
      <c r="I57" s="67"/>
      <c r="J57" s="67"/>
    </row>
    <row r="58" spans="1:10" x14ac:dyDescent="0.4">
      <c r="A58" s="68" t="s">
        <v>11</v>
      </c>
      <c r="B58" s="70">
        <v>-1.8955</v>
      </c>
      <c r="C58" s="67"/>
      <c r="D58" s="68" t="s">
        <v>11</v>
      </c>
      <c r="E58" s="51"/>
      <c r="F58" s="67"/>
      <c r="G58" s="68" t="s">
        <v>11</v>
      </c>
      <c r="H58" s="51"/>
      <c r="I58" s="68" t="s">
        <v>2</v>
      </c>
      <c r="J58" s="71"/>
    </row>
    <row r="59" spans="1:10" x14ac:dyDescent="0.4">
      <c r="A59" s="68" t="s">
        <v>19</v>
      </c>
      <c r="B59" s="70">
        <v>122.02500000000001</v>
      </c>
      <c r="C59" s="67"/>
      <c r="D59" s="68" t="s">
        <v>19</v>
      </c>
      <c r="E59" s="71"/>
      <c r="F59" s="67"/>
      <c r="G59" s="68" t="s">
        <v>19</v>
      </c>
      <c r="H59" s="1"/>
      <c r="I59" s="68" t="s">
        <v>252</v>
      </c>
      <c r="J59" s="71"/>
    </row>
    <row r="60" spans="1:10" x14ac:dyDescent="0.4">
      <c r="A60" s="68" t="s">
        <v>0</v>
      </c>
      <c r="B60" s="71">
        <v>0.36599999999999999</v>
      </c>
      <c r="C60" s="67"/>
      <c r="D60" s="68" t="s">
        <v>0</v>
      </c>
      <c r="E60" s="71">
        <v>0.36599999999999999</v>
      </c>
      <c r="F60" s="67"/>
      <c r="G60" s="68" t="s">
        <v>0</v>
      </c>
      <c r="H60" s="71">
        <v>0.36599999999999999</v>
      </c>
      <c r="I60" s="67"/>
      <c r="J60" s="67"/>
    </row>
    <row r="61" spans="1:10" x14ac:dyDescent="0.4">
      <c r="A61" s="72" t="s">
        <v>1</v>
      </c>
      <c r="B61" s="71">
        <v>3.1509999999999998</v>
      </c>
      <c r="C61" s="67"/>
      <c r="D61" s="72" t="s">
        <v>1</v>
      </c>
      <c r="E61" s="71">
        <v>3.1509999999999998</v>
      </c>
      <c r="F61" s="67"/>
      <c r="G61" s="72" t="s">
        <v>1</v>
      </c>
      <c r="H61" s="71">
        <v>3.1509999999999998</v>
      </c>
      <c r="J61" s="67"/>
    </row>
    <row r="63" spans="1:10" x14ac:dyDescent="0.4">
      <c r="A63" s="68" t="s">
        <v>49</v>
      </c>
      <c r="B63" s="69" t="s">
        <v>229</v>
      </c>
      <c r="C63" s="67"/>
      <c r="D63" s="68" t="s">
        <v>174</v>
      </c>
      <c r="E63" s="69" t="s">
        <v>229</v>
      </c>
      <c r="F63" s="67"/>
      <c r="G63" s="68" t="s">
        <v>172</v>
      </c>
      <c r="H63" s="69" t="s">
        <v>229</v>
      </c>
      <c r="I63" s="67"/>
      <c r="J63" s="67"/>
    </row>
    <row r="64" spans="1:10" x14ac:dyDescent="0.4">
      <c r="A64" s="68" t="s">
        <v>11</v>
      </c>
      <c r="B64" s="70">
        <v>-2.8351999999999999</v>
      </c>
      <c r="C64" s="67"/>
      <c r="D64" s="68" t="s">
        <v>11</v>
      </c>
      <c r="E64" s="51">
        <v>-2.9990000000000001</v>
      </c>
      <c r="F64" s="67"/>
      <c r="G64" s="68" t="s">
        <v>11</v>
      </c>
      <c r="H64" s="51"/>
      <c r="I64" s="68" t="s">
        <v>2</v>
      </c>
      <c r="J64" s="71"/>
    </row>
    <row r="65" spans="1:10" x14ac:dyDescent="0.4">
      <c r="A65" s="68" t="s">
        <v>19</v>
      </c>
      <c r="B65" s="70">
        <v>15.852</v>
      </c>
      <c r="C65" s="67"/>
      <c r="D65" s="68" t="s">
        <v>19</v>
      </c>
      <c r="E65" s="71">
        <v>15.795999999999999</v>
      </c>
      <c r="F65" s="67"/>
      <c r="G65" s="68" t="s">
        <v>19</v>
      </c>
      <c r="H65" s="1"/>
      <c r="I65" s="68" t="s">
        <v>252</v>
      </c>
      <c r="J65" s="71"/>
    </row>
    <row r="66" spans="1:10" x14ac:dyDescent="0.4">
      <c r="A66" s="68" t="s">
        <v>0</v>
      </c>
      <c r="B66" s="71">
        <v>0.20599999999999999</v>
      </c>
      <c r="C66" s="67"/>
      <c r="D66" s="68" t="s">
        <v>0</v>
      </c>
      <c r="E66" s="71">
        <v>0.20599999999999999</v>
      </c>
      <c r="F66" s="67"/>
      <c r="G66" s="68" t="s">
        <v>0</v>
      </c>
      <c r="H66" s="71">
        <v>0.20599999999999999</v>
      </c>
      <c r="I66" s="67"/>
      <c r="J66" s="67"/>
    </row>
    <row r="67" spans="1:10" x14ac:dyDescent="0.4">
      <c r="A67" s="72" t="s">
        <v>1</v>
      </c>
      <c r="B67" s="71">
        <v>2.899</v>
      </c>
      <c r="C67" s="67"/>
      <c r="D67" s="72" t="s">
        <v>1</v>
      </c>
      <c r="E67" s="71">
        <v>2.899</v>
      </c>
      <c r="F67" s="67"/>
      <c r="G67" s="72" t="s">
        <v>1</v>
      </c>
      <c r="H67" s="71">
        <v>2.899</v>
      </c>
      <c r="J67" s="67"/>
    </row>
    <row r="69" spans="1:10" x14ac:dyDescent="0.4">
      <c r="A69" s="68" t="s">
        <v>49</v>
      </c>
      <c r="B69" s="69" t="s">
        <v>125</v>
      </c>
      <c r="C69" s="67"/>
      <c r="D69" s="68" t="s">
        <v>174</v>
      </c>
      <c r="E69" s="69" t="s">
        <v>125</v>
      </c>
      <c r="F69" s="67"/>
      <c r="G69" s="68" t="s">
        <v>172</v>
      </c>
      <c r="H69" s="69" t="s">
        <v>125</v>
      </c>
      <c r="I69" s="67"/>
      <c r="J69" s="67"/>
    </row>
    <row r="70" spans="1:10" x14ac:dyDescent="0.4">
      <c r="A70" s="68" t="s">
        <v>11</v>
      </c>
      <c r="B70" s="70">
        <v>-1.0981000000000001</v>
      </c>
      <c r="C70" s="67"/>
      <c r="D70" s="68" t="s">
        <v>11</v>
      </c>
      <c r="E70" s="74">
        <v>-1.081</v>
      </c>
      <c r="F70" s="67"/>
      <c r="G70" s="68" t="s">
        <v>11</v>
      </c>
      <c r="H70" s="51">
        <v>-1.0988</v>
      </c>
      <c r="I70" s="68" t="s">
        <v>2</v>
      </c>
      <c r="J70" s="71">
        <v>4.758</v>
      </c>
    </row>
    <row r="71" spans="1:10" x14ac:dyDescent="0.4">
      <c r="A71" s="68" t="s">
        <v>19</v>
      </c>
      <c r="B71" s="70">
        <v>73.709999999999994</v>
      </c>
      <c r="C71" s="67"/>
      <c r="D71" s="68" t="s">
        <v>19</v>
      </c>
      <c r="E71" s="71">
        <v>72.853999999999999</v>
      </c>
      <c r="F71" s="67"/>
      <c r="G71" s="68" t="s">
        <v>19</v>
      </c>
      <c r="H71" s="1">
        <v>74.375</v>
      </c>
      <c r="I71" s="68" t="s">
        <v>252</v>
      </c>
      <c r="J71" s="71">
        <v>7.5869999999999997</v>
      </c>
    </row>
    <row r="72" spans="1:10" x14ac:dyDescent="0.4">
      <c r="A72" s="68" t="s">
        <v>0</v>
      </c>
      <c r="B72" s="71">
        <v>2.1999999999999999E-2</v>
      </c>
      <c r="C72" s="67"/>
      <c r="D72" s="68" t="s">
        <v>0</v>
      </c>
      <c r="E72" s="71">
        <v>2.1999999999999999E-2</v>
      </c>
      <c r="F72" s="67"/>
      <c r="G72" s="68" t="s">
        <v>0</v>
      </c>
      <c r="H72" s="71">
        <v>2.1999999999999999E-2</v>
      </c>
      <c r="I72" s="67"/>
      <c r="J72" s="67"/>
    </row>
    <row r="73" spans="1:10" x14ac:dyDescent="0.4">
      <c r="A73" s="72" t="s">
        <v>1</v>
      </c>
      <c r="B73" s="71">
        <v>2.6669999999999998</v>
      </c>
      <c r="C73" s="67"/>
      <c r="D73" s="72" t="s">
        <v>1</v>
      </c>
      <c r="E73" s="71">
        <v>2.6669999999999998</v>
      </c>
      <c r="F73" s="67"/>
      <c r="G73" s="72" t="s">
        <v>1</v>
      </c>
      <c r="H73" s="71">
        <v>2.6669999999999998</v>
      </c>
      <c r="J73" s="67"/>
    </row>
    <row r="75" spans="1:10" x14ac:dyDescent="0.4">
      <c r="A75" s="68" t="s">
        <v>49</v>
      </c>
      <c r="B75" s="69" t="s">
        <v>126</v>
      </c>
      <c r="C75" s="67"/>
      <c r="D75" s="68" t="s">
        <v>174</v>
      </c>
      <c r="E75" s="69" t="s">
        <v>126</v>
      </c>
      <c r="F75" s="67"/>
      <c r="G75" s="68" t="s">
        <v>172</v>
      </c>
      <c r="H75" s="69" t="s">
        <v>126</v>
      </c>
      <c r="I75" s="67"/>
      <c r="J75" s="67"/>
    </row>
    <row r="76" spans="1:10" x14ac:dyDescent="0.4">
      <c r="A76" s="68" t="s">
        <v>11</v>
      </c>
      <c r="B76" s="70">
        <v>-1.9984999999999999</v>
      </c>
      <c r="C76" s="67"/>
      <c r="D76" s="68" t="s">
        <v>11</v>
      </c>
      <c r="E76" s="51">
        <v>-1.982</v>
      </c>
      <c r="F76" s="67"/>
      <c r="G76" s="68" t="s">
        <v>11</v>
      </c>
      <c r="H76" s="51">
        <v>-1.9995000000000001</v>
      </c>
      <c r="I76" s="68" t="s">
        <v>2</v>
      </c>
      <c r="J76" s="71">
        <v>3.8969999999999998</v>
      </c>
    </row>
    <row r="77" spans="1:10" x14ac:dyDescent="0.4">
      <c r="A77" s="68" t="s">
        <v>19</v>
      </c>
      <c r="B77" s="70">
        <v>41.761000000000003</v>
      </c>
      <c r="C77" s="67"/>
      <c r="D77" s="68" t="s">
        <v>19</v>
      </c>
      <c r="E77" s="71">
        <v>42.171999999999997</v>
      </c>
      <c r="F77" s="67"/>
      <c r="G77" s="68" t="s">
        <v>19</v>
      </c>
      <c r="H77" s="1">
        <v>42.415500000000002</v>
      </c>
      <c r="I77" s="68" t="s">
        <v>252</v>
      </c>
      <c r="J77" s="71">
        <v>6.4509999999999996</v>
      </c>
    </row>
    <row r="78" spans="1:10" x14ac:dyDescent="0.4">
      <c r="A78" s="68" t="s">
        <v>0</v>
      </c>
      <c r="B78" s="71">
        <v>0.105</v>
      </c>
      <c r="C78" s="67"/>
      <c r="D78" s="68" t="s">
        <v>0</v>
      </c>
      <c r="E78" s="71">
        <v>0.105</v>
      </c>
      <c r="F78" s="67"/>
      <c r="G78" s="68" t="s">
        <v>0</v>
      </c>
      <c r="H78" s="71">
        <v>0.105</v>
      </c>
      <c r="I78" s="67"/>
      <c r="J78" s="67"/>
    </row>
    <row r="79" spans="1:10" x14ac:dyDescent="0.4">
      <c r="A79" s="72" t="s">
        <v>1</v>
      </c>
      <c r="B79" s="71">
        <v>2.173</v>
      </c>
      <c r="C79" s="67"/>
      <c r="D79" s="72" t="s">
        <v>1</v>
      </c>
      <c r="E79" s="71">
        <v>2.173</v>
      </c>
      <c r="F79" s="67"/>
      <c r="G79" s="72" t="s">
        <v>1</v>
      </c>
      <c r="H79" s="71">
        <v>2.173</v>
      </c>
      <c r="J79" s="67"/>
    </row>
    <row r="81" spans="1:10" x14ac:dyDescent="0.4">
      <c r="A81" s="68" t="s">
        <v>49</v>
      </c>
      <c r="B81" s="69" t="s">
        <v>192</v>
      </c>
      <c r="C81" s="67"/>
      <c r="D81" s="68" t="s">
        <v>174</v>
      </c>
      <c r="E81" s="69" t="s">
        <v>192</v>
      </c>
      <c r="F81" s="67"/>
      <c r="G81" s="68" t="s">
        <v>172</v>
      </c>
      <c r="H81" s="69" t="s">
        <v>192</v>
      </c>
      <c r="I81" s="67"/>
      <c r="J81" s="67"/>
    </row>
    <row r="82" spans="1:10" x14ac:dyDescent="0.4">
      <c r="A82" s="68" t="s">
        <v>11</v>
      </c>
      <c r="B82" s="70">
        <v>-6.2832999999999997</v>
      </c>
      <c r="C82" s="67"/>
      <c r="D82" s="68" t="s">
        <v>11</v>
      </c>
      <c r="E82" s="51">
        <v>-6.2286999999999999</v>
      </c>
      <c r="F82" s="67"/>
      <c r="G82" s="68" t="s">
        <v>11</v>
      </c>
      <c r="H82" s="51">
        <v>-6.3324999999999996</v>
      </c>
      <c r="I82" s="68" t="s">
        <v>2</v>
      </c>
      <c r="J82" s="71">
        <v>3.319</v>
      </c>
    </row>
    <row r="83" spans="1:10" x14ac:dyDescent="0.4">
      <c r="A83" s="68" t="s">
        <v>19</v>
      </c>
      <c r="B83" s="70">
        <v>24.635999999999999</v>
      </c>
      <c r="C83" s="67"/>
      <c r="D83" s="68" t="s">
        <v>19</v>
      </c>
      <c r="E83" s="71">
        <v>24.864999999999998</v>
      </c>
      <c r="F83" s="67"/>
      <c r="G83" s="68" t="s">
        <v>19</v>
      </c>
      <c r="H83">
        <f>49.388/2</f>
        <v>24.693999999999999</v>
      </c>
      <c r="I83" s="68" t="s">
        <v>252</v>
      </c>
      <c r="J83" s="71">
        <v>5.1779999999999999</v>
      </c>
    </row>
    <row r="84" spans="1:10" x14ac:dyDescent="0.4">
      <c r="A84" s="68" t="s">
        <v>0</v>
      </c>
      <c r="B84" s="71">
        <v>0.32600000000000001</v>
      </c>
      <c r="C84" s="67"/>
      <c r="D84" s="68" t="s">
        <v>0</v>
      </c>
      <c r="E84" s="71">
        <v>0.32600000000000001</v>
      </c>
      <c r="F84" s="67"/>
      <c r="G84" s="68" t="s">
        <v>0</v>
      </c>
      <c r="H84" s="71">
        <v>0.32600000000000001</v>
      </c>
      <c r="I84" s="67"/>
      <c r="J84" s="67"/>
    </row>
    <row r="85" spans="1:10" x14ac:dyDescent="0.4">
      <c r="A85" s="72" t="s">
        <v>1</v>
      </c>
      <c r="B85" s="71">
        <v>2.2559999999999998</v>
      </c>
      <c r="C85" s="67"/>
      <c r="D85" s="72" t="s">
        <v>1</v>
      </c>
      <c r="E85" s="71">
        <v>2.2559999999999998</v>
      </c>
      <c r="F85" s="67"/>
      <c r="G85" s="72" t="s">
        <v>1</v>
      </c>
      <c r="H85" s="71">
        <v>2.2559999999999998</v>
      </c>
      <c r="J85" s="67"/>
    </row>
    <row r="87" spans="1:10" x14ac:dyDescent="0.4">
      <c r="A87" s="68" t="s">
        <v>49</v>
      </c>
      <c r="B87" s="69" t="s">
        <v>127</v>
      </c>
      <c r="C87" s="67"/>
      <c r="D87" s="68" t="s">
        <v>174</v>
      </c>
      <c r="E87" s="69" t="s">
        <v>127</v>
      </c>
      <c r="F87" s="67"/>
      <c r="G87" s="68" t="s">
        <v>172</v>
      </c>
      <c r="H87" s="69" t="s">
        <v>127</v>
      </c>
      <c r="I87" s="67"/>
      <c r="J87" s="67"/>
    </row>
    <row r="88" spans="1:10" x14ac:dyDescent="0.4">
      <c r="A88" s="68" t="s">
        <v>11</v>
      </c>
      <c r="B88" s="70">
        <v>-7.8334999999999999</v>
      </c>
      <c r="C88" s="67"/>
      <c r="D88" s="68" t="s">
        <v>11</v>
      </c>
      <c r="E88" s="51">
        <v>-7.7835000000000001</v>
      </c>
      <c r="F88" s="67"/>
      <c r="G88" s="68" t="s">
        <v>11</v>
      </c>
      <c r="H88" s="51">
        <v>-7.8910999999999998</v>
      </c>
      <c r="I88" s="68" t="s">
        <v>2</v>
      </c>
      <c r="J88" s="71">
        <v>2.9340000000000002</v>
      </c>
    </row>
    <row r="89" spans="1:10" x14ac:dyDescent="0.4">
      <c r="A89" s="68" t="s">
        <v>19</v>
      </c>
      <c r="B89" s="70">
        <v>17.344999999999999</v>
      </c>
      <c r="C89" s="67"/>
      <c r="D89" s="68" t="s">
        <v>19</v>
      </c>
      <c r="E89" s="71">
        <v>17.187999999999999</v>
      </c>
      <c r="F89" s="67"/>
      <c r="G89" s="68" t="s">
        <v>19</v>
      </c>
      <c r="H89" s="1">
        <f>34.714/2</f>
        <v>17.356999999999999</v>
      </c>
      <c r="I89" s="68" t="s">
        <v>252</v>
      </c>
      <c r="J89" s="71">
        <v>4.657</v>
      </c>
    </row>
    <row r="90" spans="1:10" x14ac:dyDescent="0.4">
      <c r="A90" s="68" t="s">
        <v>0</v>
      </c>
      <c r="B90" s="71">
        <v>0.68100000000000005</v>
      </c>
      <c r="C90" s="67"/>
      <c r="D90" s="68" t="s">
        <v>0</v>
      </c>
      <c r="E90" s="71">
        <v>0.68100000000000005</v>
      </c>
      <c r="F90" s="67"/>
      <c r="G90" s="68" t="s">
        <v>0</v>
      </c>
      <c r="H90" s="71">
        <v>0.68100000000000005</v>
      </c>
      <c r="I90" s="67"/>
      <c r="J90" s="67"/>
    </row>
    <row r="91" spans="1:10" x14ac:dyDescent="0.4">
      <c r="A91" s="72" t="s">
        <v>1</v>
      </c>
      <c r="B91" s="71">
        <v>2.524</v>
      </c>
      <c r="C91" s="67"/>
      <c r="D91" s="72" t="s">
        <v>1</v>
      </c>
      <c r="E91" s="71">
        <v>2.524</v>
      </c>
      <c r="F91" s="67"/>
      <c r="G91" s="72" t="s">
        <v>1</v>
      </c>
      <c r="H91" s="71">
        <v>2.524</v>
      </c>
      <c r="J91" s="67"/>
    </row>
    <row r="93" spans="1:10" x14ac:dyDescent="0.4">
      <c r="A93" s="68" t="s">
        <v>49</v>
      </c>
      <c r="B93" s="69" t="s">
        <v>128</v>
      </c>
      <c r="C93" s="67"/>
      <c r="D93" s="68" t="s">
        <v>174</v>
      </c>
      <c r="E93" s="69" t="s">
        <v>128</v>
      </c>
      <c r="F93" s="67"/>
      <c r="G93" s="68" t="s">
        <v>172</v>
      </c>
      <c r="H93" s="69" t="s">
        <v>128</v>
      </c>
      <c r="I93" s="67"/>
      <c r="J93" s="67"/>
    </row>
    <row r="94" spans="1:10" x14ac:dyDescent="0.4">
      <c r="A94" s="68" t="s">
        <v>11</v>
      </c>
      <c r="B94" s="70">
        <v>-8.8367000000000004</v>
      </c>
      <c r="C94" s="67"/>
      <c r="D94" s="68" t="s">
        <v>11</v>
      </c>
      <c r="E94" s="51">
        <v>-9.0823999999999998</v>
      </c>
      <c r="F94" s="67"/>
      <c r="G94" s="68" t="s">
        <v>11</v>
      </c>
      <c r="H94" s="51"/>
      <c r="I94" s="68" t="s">
        <v>2</v>
      </c>
      <c r="J94" s="71"/>
    </row>
    <row r="95" spans="1:10" x14ac:dyDescent="0.4">
      <c r="A95" s="68" t="s">
        <v>19</v>
      </c>
      <c r="B95" s="70">
        <v>13.926</v>
      </c>
      <c r="C95" s="67"/>
      <c r="D95" s="68" t="s">
        <v>19</v>
      </c>
      <c r="E95" s="71">
        <v>13.4</v>
      </c>
      <c r="F95" s="67"/>
      <c r="G95" s="68" t="s">
        <v>19</v>
      </c>
      <c r="H95" s="1"/>
      <c r="I95" s="68" t="s">
        <v>252</v>
      </c>
      <c r="J95" s="71"/>
    </row>
    <row r="96" spans="1:10" x14ac:dyDescent="0.4">
      <c r="A96" s="68" t="s">
        <v>0</v>
      </c>
      <c r="B96" s="71">
        <v>1.1020000000000001</v>
      </c>
      <c r="C96" s="67"/>
      <c r="D96" s="68" t="s">
        <v>0</v>
      </c>
      <c r="E96" s="71">
        <v>1.1020000000000001</v>
      </c>
      <c r="F96" s="67"/>
      <c r="G96" s="68" t="s">
        <v>0</v>
      </c>
      <c r="H96" s="71">
        <v>1.1020000000000001</v>
      </c>
      <c r="I96" s="67"/>
      <c r="J96" s="67"/>
    </row>
    <row r="97" spans="1:10" x14ac:dyDescent="0.4">
      <c r="A97" s="72" t="s">
        <v>1</v>
      </c>
      <c r="B97" s="71">
        <v>2.726</v>
      </c>
      <c r="C97" s="67"/>
      <c r="D97" s="72" t="s">
        <v>1</v>
      </c>
      <c r="E97" s="71">
        <v>2.726</v>
      </c>
      <c r="F97" s="67"/>
      <c r="G97" s="72" t="s">
        <v>1</v>
      </c>
      <c r="H97" s="71">
        <v>2.726</v>
      </c>
      <c r="J97" s="67"/>
    </row>
    <row r="99" spans="1:10" x14ac:dyDescent="0.4">
      <c r="A99" s="68" t="s">
        <v>49</v>
      </c>
      <c r="B99" s="69" t="s">
        <v>129</v>
      </c>
      <c r="C99" s="67"/>
      <c r="D99" s="68" t="s">
        <v>174</v>
      </c>
      <c r="E99" s="69" t="s">
        <v>129</v>
      </c>
      <c r="F99" s="67"/>
      <c r="G99" s="68" t="s">
        <v>172</v>
      </c>
      <c r="H99" s="69" t="s">
        <v>129</v>
      </c>
      <c r="I99" s="67"/>
      <c r="J99" s="67"/>
    </row>
    <row r="100" spans="1:10" x14ac:dyDescent="0.4">
      <c r="A100" s="68" t="s">
        <v>11</v>
      </c>
      <c r="B100" s="51">
        <v>-9.2486999999999995</v>
      </c>
      <c r="C100" s="67"/>
      <c r="D100" s="68" t="s">
        <v>11</v>
      </c>
      <c r="E100" s="51">
        <v>-9.6530000000000005</v>
      </c>
      <c r="F100" s="67"/>
      <c r="G100" s="68" t="s">
        <v>11</v>
      </c>
      <c r="H100" s="51">
        <v>-9.2326999999999995</v>
      </c>
      <c r="I100" s="68" t="s">
        <v>2</v>
      </c>
      <c r="J100" s="71">
        <v>2.4910000000000001</v>
      </c>
    </row>
    <row r="101" spans="1:10" x14ac:dyDescent="0.4">
      <c r="A101" s="68" t="s">
        <v>19</v>
      </c>
      <c r="B101" s="70">
        <v>11.903</v>
      </c>
      <c r="C101" s="67"/>
      <c r="D101" s="68" t="s">
        <v>19</v>
      </c>
      <c r="E101" s="71">
        <v>23.74</v>
      </c>
      <c r="F101" s="67"/>
      <c r="G101" s="68" t="s">
        <v>19</v>
      </c>
      <c r="H101" s="1">
        <v>11.952</v>
      </c>
      <c r="I101" s="68" t="s">
        <v>252</v>
      </c>
      <c r="J101" s="71">
        <v>4.45</v>
      </c>
    </row>
    <row r="102" spans="1:10" x14ac:dyDescent="0.4">
      <c r="A102" s="68" t="s">
        <v>0</v>
      </c>
      <c r="B102" s="71">
        <v>1.5509999999999999</v>
      </c>
      <c r="C102" s="67"/>
      <c r="D102" s="68" t="s">
        <v>0</v>
      </c>
      <c r="E102" s="71">
        <v>1.5509999999999999</v>
      </c>
      <c r="F102" s="67"/>
      <c r="G102" s="68" t="s">
        <v>0</v>
      </c>
      <c r="H102" s="71">
        <v>1.5509999999999999</v>
      </c>
      <c r="I102" s="67"/>
      <c r="J102" s="67"/>
    </row>
    <row r="103" spans="1:10" x14ac:dyDescent="0.4">
      <c r="A103" s="72" t="s">
        <v>1</v>
      </c>
      <c r="B103" s="71">
        <v>3.1219999999999999</v>
      </c>
      <c r="C103" s="67"/>
      <c r="D103" s="72" t="s">
        <v>1</v>
      </c>
      <c r="E103" s="71">
        <v>3.1219999999999999</v>
      </c>
      <c r="F103" s="67"/>
      <c r="G103" s="72" t="s">
        <v>1</v>
      </c>
      <c r="H103" s="71">
        <v>3.1219999999999999</v>
      </c>
      <c r="J103" s="67"/>
    </row>
    <row r="105" spans="1:10" x14ac:dyDescent="0.4">
      <c r="A105" s="68" t="s">
        <v>49</v>
      </c>
      <c r="B105" s="69" t="s">
        <v>198</v>
      </c>
      <c r="C105" s="67"/>
      <c r="D105" s="68" t="s">
        <v>174</v>
      </c>
      <c r="E105" s="69" t="s">
        <v>198</v>
      </c>
      <c r="F105" s="67"/>
      <c r="G105" s="68" t="s">
        <v>172</v>
      </c>
      <c r="H105" s="69" t="s">
        <v>198</v>
      </c>
      <c r="I105" s="67"/>
      <c r="J105" s="67"/>
    </row>
    <row r="106" spans="1:10" x14ac:dyDescent="0.4">
      <c r="A106" s="68" t="s">
        <v>11</v>
      </c>
      <c r="B106" s="51">
        <v>-9.0786999999999995</v>
      </c>
      <c r="C106" s="67"/>
      <c r="D106" s="68" t="s">
        <v>11</v>
      </c>
      <c r="E106" s="51">
        <v>-9.0166000000000004</v>
      </c>
      <c r="F106" s="67"/>
      <c r="G106" s="68" t="s">
        <v>11</v>
      </c>
      <c r="H106" s="51"/>
      <c r="I106" s="68" t="s">
        <v>2</v>
      </c>
      <c r="J106" s="71"/>
    </row>
    <row r="107" spans="1:10" x14ac:dyDescent="0.4">
      <c r="A107" s="68" t="s">
        <v>19</v>
      </c>
      <c r="B107" s="70">
        <v>10.805999999999999</v>
      </c>
      <c r="C107" s="67"/>
      <c r="D107" s="68" t="s">
        <v>19</v>
      </c>
      <c r="E107" s="71">
        <v>10.968999999999999</v>
      </c>
      <c r="F107" s="67"/>
      <c r="G107" s="68" t="s">
        <v>19</v>
      </c>
      <c r="H107" s="1"/>
      <c r="I107" s="68" t="s">
        <v>252</v>
      </c>
      <c r="J107" s="71"/>
    </row>
    <row r="108" spans="1:10" x14ac:dyDescent="0.4">
      <c r="A108" s="68" t="s">
        <v>0</v>
      </c>
      <c r="B108" s="71">
        <v>1.0680000000000001</v>
      </c>
      <c r="C108" s="67"/>
      <c r="D108" s="68" t="s">
        <v>0</v>
      </c>
      <c r="E108" s="71">
        <v>1.0680000000000001</v>
      </c>
      <c r="F108" s="67"/>
      <c r="G108" s="68" t="s">
        <v>0</v>
      </c>
      <c r="H108" s="71">
        <v>1.0680000000000001</v>
      </c>
      <c r="I108" s="67"/>
      <c r="J108" s="67"/>
    </row>
    <row r="109" spans="1:10" x14ac:dyDescent="0.4">
      <c r="A109" s="72" t="s">
        <v>1</v>
      </c>
      <c r="B109" s="71">
        <v>5.3010000000000002</v>
      </c>
      <c r="C109" s="67"/>
      <c r="D109" s="72" t="s">
        <v>1</v>
      </c>
      <c r="E109" s="71">
        <v>5.3010000000000002</v>
      </c>
      <c r="F109" s="67"/>
      <c r="G109" s="72" t="s">
        <v>1</v>
      </c>
      <c r="H109" s="71">
        <v>5.3010000000000002</v>
      </c>
      <c r="J109" s="67"/>
    </row>
    <row r="111" spans="1:10" x14ac:dyDescent="0.4">
      <c r="A111" s="68" t="s">
        <v>49</v>
      </c>
      <c r="B111" s="69" t="s">
        <v>130</v>
      </c>
      <c r="C111" s="67"/>
      <c r="D111" s="68" t="s">
        <v>174</v>
      </c>
      <c r="E111" s="69" t="s">
        <v>130</v>
      </c>
      <c r="F111" s="67"/>
      <c r="G111" s="68" t="s">
        <v>172</v>
      </c>
      <c r="H111" s="69" t="s">
        <v>130</v>
      </c>
      <c r="I111" s="67"/>
      <c r="J111" s="67"/>
    </row>
    <row r="112" spans="1:10" x14ac:dyDescent="0.4">
      <c r="A112" s="68" t="s">
        <v>11</v>
      </c>
      <c r="B112" s="51">
        <v>-8.3155999999999999</v>
      </c>
      <c r="C112" s="67"/>
      <c r="D112" s="68" t="s">
        <v>11</v>
      </c>
      <c r="E112" s="51">
        <v>-8.4693000000000005</v>
      </c>
      <c r="F112" s="67"/>
      <c r="G112" s="68" t="s">
        <v>11</v>
      </c>
      <c r="H112" s="51">
        <v>-8.3720999999999997</v>
      </c>
      <c r="I112" s="68" t="s">
        <v>2</v>
      </c>
      <c r="J112" s="71">
        <v>2.4660000000000002</v>
      </c>
    </row>
    <row r="113" spans="1:10" x14ac:dyDescent="0.4">
      <c r="A113" s="68" t="s">
        <v>19</v>
      </c>
      <c r="B113" s="70">
        <v>12.114000000000001</v>
      </c>
      <c r="C113" s="67"/>
      <c r="D113" s="68" t="s">
        <v>19</v>
      </c>
      <c r="E113" s="71">
        <v>11.454000000000001</v>
      </c>
      <c r="F113" s="67"/>
      <c r="G113" s="68" t="s">
        <v>19</v>
      </c>
      <c r="H113" s="1">
        <v>10.268000000000001</v>
      </c>
      <c r="I113" s="68" t="s">
        <v>252</v>
      </c>
      <c r="J113" s="71">
        <v>3.9</v>
      </c>
    </row>
    <row r="114" spans="1:10" x14ac:dyDescent="0.4">
      <c r="A114" s="68" t="s">
        <v>0</v>
      </c>
      <c r="B114" s="71">
        <v>1.036</v>
      </c>
      <c r="C114" s="67"/>
      <c r="D114" s="68" t="s">
        <v>0</v>
      </c>
      <c r="E114" s="71">
        <v>1.036</v>
      </c>
      <c r="F114" s="67"/>
      <c r="G114" s="68" t="s">
        <v>0</v>
      </c>
      <c r="H114" s="71">
        <v>1.036</v>
      </c>
      <c r="I114" s="67"/>
      <c r="J114" s="67"/>
    </row>
    <row r="115" spans="1:10" x14ac:dyDescent="0.4">
      <c r="A115" s="72" t="s">
        <v>1</v>
      </c>
      <c r="B115" s="71">
        <v>3.9580000000000002</v>
      </c>
      <c r="C115" s="67"/>
      <c r="D115" s="72" t="s">
        <v>1</v>
      </c>
      <c r="E115" s="71">
        <v>3.9580000000000002</v>
      </c>
      <c r="F115" s="67"/>
      <c r="G115" s="72" t="s">
        <v>1</v>
      </c>
      <c r="H115" s="71">
        <v>3.9580000000000002</v>
      </c>
      <c r="J115" s="67"/>
    </row>
    <row r="117" spans="1:10" x14ac:dyDescent="0.4">
      <c r="A117" s="68" t="s">
        <v>49</v>
      </c>
      <c r="B117" s="69" t="s">
        <v>131</v>
      </c>
      <c r="C117" s="67"/>
      <c r="D117" s="68" t="s">
        <v>174</v>
      </c>
      <c r="E117" s="69" t="s">
        <v>131</v>
      </c>
      <c r="F117" s="67"/>
      <c r="G117" s="68" t="s">
        <v>172</v>
      </c>
      <c r="H117" s="69" t="s">
        <v>131</v>
      </c>
      <c r="I117" s="67"/>
      <c r="J117" s="67"/>
    </row>
    <row r="118" spans="1:10" x14ac:dyDescent="0.4">
      <c r="A118" s="68" t="s">
        <v>11</v>
      </c>
      <c r="B118" s="51">
        <v>-7.0922000000000001</v>
      </c>
      <c r="C118" s="67"/>
      <c r="D118" s="68" t="s">
        <v>11</v>
      </c>
      <c r="E118" s="51"/>
      <c r="F118" s="67"/>
      <c r="G118" s="68" t="s">
        <v>11</v>
      </c>
      <c r="H118" s="51">
        <v>-7.1082999999999998</v>
      </c>
      <c r="I118" s="68" t="s">
        <v>2</v>
      </c>
      <c r="J118" s="71">
        <v>2.5009999999999999</v>
      </c>
    </row>
    <row r="119" spans="1:10" x14ac:dyDescent="0.4">
      <c r="A119" s="68" t="s">
        <v>19</v>
      </c>
      <c r="B119" s="70">
        <v>10.913</v>
      </c>
      <c r="C119" s="67"/>
      <c r="D119" s="68" t="s">
        <v>19</v>
      </c>
      <c r="E119" s="71"/>
      <c r="F119" s="67"/>
      <c r="G119" s="68" t="s">
        <v>19</v>
      </c>
      <c r="H119" s="1">
        <v>10.922499999999999</v>
      </c>
      <c r="I119" s="68" t="s">
        <v>252</v>
      </c>
      <c r="J119" s="71">
        <v>4.0330000000000004</v>
      </c>
    </row>
    <row r="120" spans="1:10" x14ac:dyDescent="0.4">
      <c r="A120" s="68" t="s">
        <v>0</v>
      </c>
      <c r="B120" s="71">
        <v>1.2589999999999999</v>
      </c>
      <c r="C120" s="67"/>
      <c r="D120" s="68" t="s">
        <v>0</v>
      </c>
      <c r="E120" s="71">
        <v>1.2589999999999999</v>
      </c>
      <c r="F120" s="67"/>
      <c r="G120" s="68" t="s">
        <v>0</v>
      </c>
      <c r="H120" s="71">
        <v>1.2589999999999999</v>
      </c>
      <c r="I120" s="67"/>
      <c r="J120" s="67"/>
    </row>
    <row r="121" spans="1:10" x14ac:dyDescent="0.4">
      <c r="A121" s="72" t="s">
        <v>1</v>
      </c>
      <c r="B121" s="71">
        <v>3.4449999999999998</v>
      </c>
      <c r="C121" s="67"/>
      <c r="D121" s="72" t="s">
        <v>1</v>
      </c>
      <c r="E121" s="71">
        <v>3.4449999999999998</v>
      </c>
      <c r="F121" s="67"/>
      <c r="G121" s="72" t="s">
        <v>1</v>
      </c>
      <c r="H121" s="71">
        <v>3.4449999999999998</v>
      </c>
      <c r="J121" s="67"/>
    </row>
    <row r="123" spans="1:10" x14ac:dyDescent="0.4">
      <c r="A123" s="68" t="s">
        <v>49</v>
      </c>
      <c r="B123" s="69" t="s">
        <v>132</v>
      </c>
      <c r="C123" s="67"/>
      <c r="D123" s="68" t="s">
        <v>174</v>
      </c>
      <c r="E123" s="69" t="s">
        <v>132</v>
      </c>
      <c r="F123" s="67"/>
      <c r="G123" s="68" t="s">
        <v>172</v>
      </c>
      <c r="H123" s="69" t="s">
        <v>132</v>
      </c>
      <c r="I123" s="67"/>
      <c r="J123" s="67"/>
    </row>
    <row r="124" spans="1:10" x14ac:dyDescent="0.4">
      <c r="A124" s="68" t="s">
        <v>11</v>
      </c>
      <c r="B124" s="51">
        <v>-5.7797999999999998</v>
      </c>
      <c r="C124" s="67"/>
      <c r="D124" s="68" t="s">
        <v>11</v>
      </c>
      <c r="E124" s="51">
        <v>-5.6845999999999997</v>
      </c>
      <c r="F124" s="67"/>
      <c r="G124" s="68" t="s">
        <v>11</v>
      </c>
      <c r="H124" s="51">
        <v>-5.7539999999999996</v>
      </c>
      <c r="I124" s="68" t="s">
        <v>2</v>
      </c>
      <c r="J124" s="71">
        <v>2.4740000000000002</v>
      </c>
    </row>
    <row r="125" spans="1:10" x14ac:dyDescent="0.4">
      <c r="A125" s="68" t="s">
        <v>19</v>
      </c>
      <c r="B125" s="70">
        <v>10.772</v>
      </c>
      <c r="C125" s="67"/>
      <c r="D125" s="68" t="s">
        <v>19</v>
      </c>
      <c r="E125" s="71">
        <v>10.861000000000001</v>
      </c>
      <c r="F125" s="67"/>
      <c r="G125" s="68" t="s">
        <v>19</v>
      </c>
      <c r="H125" s="1">
        <v>10.79</v>
      </c>
      <c r="I125" s="68" t="s">
        <v>252</v>
      </c>
      <c r="J125" s="71">
        <v>4.07</v>
      </c>
    </row>
    <row r="126" spans="1:10" x14ac:dyDescent="0.4">
      <c r="A126" s="68" t="s">
        <v>0</v>
      </c>
      <c r="B126" s="71">
        <v>1.179</v>
      </c>
      <c r="C126" s="67"/>
      <c r="D126" s="68" t="s">
        <v>0</v>
      </c>
      <c r="E126" s="71">
        <v>1.179</v>
      </c>
      <c r="F126" s="67"/>
      <c r="G126" s="68" t="s">
        <v>0</v>
      </c>
      <c r="H126" s="71">
        <v>1.179</v>
      </c>
      <c r="I126" s="67"/>
      <c r="J126" s="67"/>
    </row>
    <row r="127" spans="1:10" x14ac:dyDescent="0.4">
      <c r="A127" s="72" t="s">
        <v>1</v>
      </c>
      <c r="B127" s="71">
        <v>3.637</v>
      </c>
      <c r="C127" s="67"/>
      <c r="D127" s="72" t="s">
        <v>1</v>
      </c>
      <c r="E127" s="71">
        <v>3.637</v>
      </c>
      <c r="F127" s="67"/>
      <c r="G127" s="72" t="s">
        <v>1</v>
      </c>
      <c r="H127" s="71">
        <v>3.637</v>
      </c>
      <c r="J127" s="67"/>
    </row>
    <row r="129" spans="1:10" x14ac:dyDescent="0.4">
      <c r="A129" s="68" t="s">
        <v>49</v>
      </c>
      <c r="B129" s="69" t="s">
        <v>109</v>
      </c>
      <c r="C129" s="67"/>
      <c r="D129" s="68" t="s">
        <v>174</v>
      </c>
      <c r="E129" s="69" t="s">
        <v>109</v>
      </c>
      <c r="F129" s="67"/>
      <c r="G129" s="68" t="s">
        <v>172</v>
      </c>
      <c r="H129" s="69" t="s">
        <v>109</v>
      </c>
      <c r="I129" s="67"/>
      <c r="J129" s="67"/>
    </row>
    <row r="130" spans="1:10" x14ac:dyDescent="0.4">
      <c r="A130" s="68" t="s">
        <v>11</v>
      </c>
      <c r="B130" s="51">
        <v>-4.0991999999999997</v>
      </c>
      <c r="C130" s="67"/>
      <c r="D130" s="68" t="s">
        <v>11</v>
      </c>
      <c r="E130" s="51">
        <v>-4.0621999999999998</v>
      </c>
      <c r="F130" s="67"/>
      <c r="G130" s="68" t="s">
        <v>11</v>
      </c>
      <c r="H130" s="51">
        <v>-4.0914999999999999</v>
      </c>
      <c r="I130" s="68" t="s">
        <v>2</v>
      </c>
      <c r="J130" s="71">
        <v>2.5510000000000002</v>
      </c>
    </row>
    <row r="131" spans="1:10" x14ac:dyDescent="0.4">
      <c r="A131" s="68" t="s">
        <v>19</v>
      </c>
      <c r="B131" s="70">
        <v>11.872</v>
      </c>
      <c r="C131" s="67"/>
      <c r="D131" s="68" t="s">
        <v>19</v>
      </c>
      <c r="E131" s="71">
        <v>11.853</v>
      </c>
      <c r="F131" s="67"/>
      <c r="G131" s="68" t="s">
        <v>19</v>
      </c>
      <c r="H131" s="1">
        <v>11.8085</v>
      </c>
      <c r="I131" s="68" t="s">
        <v>252</v>
      </c>
      <c r="J131" s="71">
        <v>4.1900000000000004</v>
      </c>
    </row>
    <row r="132" spans="1:10" x14ac:dyDescent="0.4">
      <c r="A132" s="68" t="s">
        <v>0</v>
      </c>
      <c r="B132" s="71">
        <v>0.83099999999999996</v>
      </c>
      <c r="C132" s="67"/>
      <c r="D132" s="68" t="s">
        <v>0</v>
      </c>
      <c r="E132" s="71">
        <v>0.83099999999999996</v>
      </c>
      <c r="F132" s="67"/>
      <c r="G132" s="68" t="s">
        <v>0</v>
      </c>
      <c r="H132" s="71">
        <v>0.83099999999999996</v>
      </c>
      <c r="I132" s="67"/>
      <c r="J132" s="67"/>
    </row>
    <row r="133" spans="1:10" x14ac:dyDescent="0.4">
      <c r="A133" s="72" t="s">
        <v>1</v>
      </c>
      <c r="B133" s="71">
        <v>3.7810000000000001</v>
      </c>
      <c r="C133" s="67"/>
      <c r="D133" s="72" t="s">
        <v>1</v>
      </c>
      <c r="E133" s="71">
        <v>3.7810000000000001</v>
      </c>
      <c r="F133" s="67"/>
      <c r="G133" s="72" t="s">
        <v>1</v>
      </c>
      <c r="H133" s="71">
        <v>3.7810000000000001</v>
      </c>
      <c r="J133" s="67"/>
    </row>
    <row r="135" spans="1:10" x14ac:dyDescent="0.4">
      <c r="A135" s="68" t="s">
        <v>49</v>
      </c>
      <c r="B135" s="69" t="s">
        <v>133</v>
      </c>
      <c r="C135" s="67"/>
      <c r="D135" s="68" t="s">
        <v>174</v>
      </c>
      <c r="E135" s="69" t="s">
        <v>133</v>
      </c>
      <c r="F135" s="67"/>
      <c r="G135" s="68" t="s">
        <v>172</v>
      </c>
      <c r="H135" s="69" t="s">
        <v>133</v>
      </c>
      <c r="I135" s="67"/>
      <c r="J135" s="67"/>
    </row>
    <row r="136" spans="1:10" x14ac:dyDescent="0.4">
      <c r="A136" s="68" t="s">
        <v>11</v>
      </c>
      <c r="B136" s="51"/>
      <c r="C136" s="67"/>
      <c r="D136" s="68" t="s">
        <v>11</v>
      </c>
      <c r="E136" s="51"/>
      <c r="F136" s="67"/>
      <c r="G136" s="68" t="s">
        <v>11</v>
      </c>
      <c r="H136" s="51">
        <v>-1.2595000000000001</v>
      </c>
      <c r="I136" s="68" t="s">
        <v>2</v>
      </c>
      <c r="J136" s="71">
        <v>2.6269999999999998</v>
      </c>
    </row>
    <row r="137" spans="1:10" x14ac:dyDescent="0.4">
      <c r="A137" s="68" t="s">
        <v>19</v>
      </c>
      <c r="B137" s="70"/>
      <c r="C137" s="67"/>
      <c r="D137" s="68" t="s">
        <v>19</v>
      </c>
      <c r="E137" s="71"/>
      <c r="F137" s="67"/>
      <c r="G137" s="68" t="s">
        <v>19</v>
      </c>
      <c r="H137" s="1">
        <v>15.557499999999999</v>
      </c>
      <c r="I137" s="68" t="s">
        <v>252</v>
      </c>
      <c r="J137" s="71">
        <v>5.2069999999999999</v>
      </c>
    </row>
    <row r="138" spans="1:10" x14ac:dyDescent="0.4">
      <c r="A138" s="68" t="s">
        <v>0</v>
      </c>
      <c r="B138" s="71">
        <v>0.42899999999999999</v>
      </c>
      <c r="C138" s="67"/>
      <c r="D138" s="68" t="s">
        <v>0</v>
      </c>
      <c r="E138" s="71">
        <v>0.42899999999999999</v>
      </c>
      <c r="F138" s="67"/>
      <c r="G138" s="68" t="s">
        <v>0</v>
      </c>
      <c r="H138" s="71">
        <v>0.42899999999999999</v>
      </c>
      <c r="I138" s="67"/>
      <c r="J138" s="67"/>
    </row>
    <row r="139" spans="1:10" x14ac:dyDescent="0.4">
      <c r="A139" s="72" t="s">
        <v>1</v>
      </c>
      <c r="B139" s="71">
        <v>4.0990000000000002</v>
      </c>
      <c r="C139" s="67"/>
      <c r="D139" s="72" t="s">
        <v>1</v>
      </c>
      <c r="E139" s="71">
        <v>4.0990000000000002</v>
      </c>
      <c r="F139" s="67"/>
      <c r="G139" s="72" t="s">
        <v>1</v>
      </c>
      <c r="H139" s="71">
        <v>4.0990000000000002</v>
      </c>
      <c r="J139" s="67"/>
    </row>
    <row r="141" spans="1:10" x14ac:dyDescent="0.4">
      <c r="A141" s="68" t="s">
        <v>49</v>
      </c>
      <c r="B141" s="69" t="s">
        <v>134</v>
      </c>
      <c r="C141" s="67"/>
      <c r="D141" s="68" t="s">
        <v>174</v>
      </c>
      <c r="E141" s="69" t="s">
        <v>134</v>
      </c>
      <c r="F141" s="67"/>
      <c r="G141" s="68" t="s">
        <v>172</v>
      </c>
      <c r="H141" s="69" t="s">
        <v>134</v>
      </c>
      <c r="I141" s="67"/>
      <c r="J141" s="67"/>
    </row>
    <row r="142" spans="1:10" x14ac:dyDescent="0.4">
      <c r="A142" s="68" t="s">
        <v>11</v>
      </c>
      <c r="B142" s="51">
        <v>-4.2889999999999997</v>
      </c>
      <c r="C142" s="67"/>
      <c r="D142" s="68" t="s">
        <v>11</v>
      </c>
      <c r="E142" s="51">
        <v>-4.2771999999999997</v>
      </c>
      <c r="F142" s="67"/>
      <c r="G142" s="68" t="s">
        <v>11</v>
      </c>
      <c r="H142" s="51">
        <v>-4.2916999999999996</v>
      </c>
      <c r="I142" s="68" t="s">
        <v>2</v>
      </c>
      <c r="J142" s="71">
        <v>2.9910000000000001</v>
      </c>
    </row>
    <row r="143" spans="1:10" x14ac:dyDescent="0.4">
      <c r="A143" s="68" t="s">
        <v>19</v>
      </c>
      <c r="B143" s="70">
        <v>19.652999999999999</v>
      </c>
      <c r="C143" s="67"/>
      <c r="D143" s="68" t="s">
        <v>19</v>
      </c>
      <c r="E143" s="71">
        <v>19.513999999999999</v>
      </c>
      <c r="F143" s="67"/>
      <c r="G143" s="68" t="s">
        <v>19</v>
      </c>
      <c r="H143" s="1">
        <v>19.383500000000002</v>
      </c>
      <c r="I143" s="68" t="s">
        <v>252</v>
      </c>
      <c r="J143" s="71">
        <v>5.0030000000000001</v>
      </c>
    </row>
    <row r="144" spans="1:10" x14ac:dyDescent="0.4">
      <c r="A144" s="68" t="s">
        <v>0</v>
      </c>
      <c r="B144" s="71">
        <v>0.35299999999999998</v>
      </c>
      <c r="C144" s="67"/>
      <c r="D144" s="68" t="s">
        <v>0</v>
      </c>
      <c r="E144" s="71">
        <v>0.35299999999999998</v>
      </c>
      <c r="F144" s="67"/>
      <c r="G144" s="68" t="s">
        <v>0</v>
      </c>
      <c r="H144" s="71">
        <v>0.35299999999999998</v>
      </c>
      <c r="I144" s="67"/>
      <c r="J144" s="67"/>
    </row>
    <row r="145" spans="1:10" x14ac:dyDescent="0.4">
      <c r="A145" s="72" t="s">
        <v>1</v>
      </c>
      <c r="B145" s="71">
        <v>3.5870000000000002</v>
      </c>
      <c r="C145" s="67"/>
      <c r="D145" s="72" t="s">
        <v>1</v>
      </c>
      <c r="E145" s="71">
        <v>3.5870000000000002</v>
      </c>
      <c r="F145" s="67"/>
      <c r="G145" s="72" t="s">
        <v>1</v>
      </c>
      <c r="H145" s="71">
        <v>3.5870000000000002</v>
      </c>
      <c r="J145" s="67"/>
    </row>
    <row r="147" spans="1:10" x14ac:dyDescent="0.4">
      <c r="A147" s="68" t="s">
        <v>49</v>
      </c>
      <c r="B147" s="69" t="s">
        <v>233</v>
      </c>
      <c r="C147" s="67"/>
      <c r="D147" s="68" t="s">
        <v>174</v>
      </c>
      <c r="E147" s="69" t="s">
        <v>233</v>
      </c>
      <c r="F147" s="67"/>
      <c r="G147" s="68" t="s">
        <v>172</v>
      </c>
      <c r="H147" s="69" t="s">
        <v>233</v>
      </c>
      <c r="I147" s="67"/>
      <c r="J147" s="67"/>
    </row>
    <row r="148" spans="1:10" x14ac:dyDescent="0.4">
      <c r="A148" s="68" t="s">
        <v>11</v>
      </c>
      <c r="B148" s="51">
        <v>-4.1005000000000003</v>
      </c>
      <c r="C148" s="67"/>
      <c r="D148" s="68" t="s">
        <v>11</v>
      </c>
      <c r="E148" s="51"/>
      <c r="F148" s="67"/>
      <c r="G148" s="68" t="s">
        <v>11</v>
      </c>
      <c r="H148" s="51"/>
      <c r="I148" s="68" t="s">
        <v>2</v>
      </c>
      <c r="J148" s="71"/>
    </row>
    <row r="149" spans="1:10" x14ac:dyDescent="0.4">
      <c r="A149" s="68" t="s">
        <v>19</v>
      </c>
      <c r="B149" s="70">
        <v>19.417999999999999</v>
      </c>
      <c r="C149" s="67"/>
      <c r="D149" s="68" t="s">
        <v>19</v>
      </c>
      <c r="E149" s="71"/>
      <c r="F149" s="67"/>
      <c r="G149" s="68" t="s">
        <v>19</v>
      </c>
      <c r="H149" s="1"/>
      <c r="I149" s="68" t="s">
        <v>252</v>
      </c>
      <c r="J149" s="71"/>
    </row>
    <row r="150" spans="1:10" x14ac:dyDescent="0.4">
      <c r="A150" s="68" t="s">
        <v>0</v>
      </c>
      <c r="B150" s="71">
        <v>0.41</v>
      </c>
      <c r="C150" s="67"/>
      <c r="D150" s="68" t="s">
        <v>0</v>
      </c>
      <c r="E150" s="71">
        <v>0.35299999999999998</v>
      </c>
      <c r="F150" s="67"/>
      <c r="G150" s="68" t="s">
        <v>0</v>
      </c>
      <c r="H150" s="71">
        <v>0.35299999999999998</v>
      </c>
      <c r="I150" s="67"/>
      <c r="J150" s="67"/>
    </row>
    <row r="151" spans="1:10" x14ac:dyDescent="0.4">
      <c r="A151" s="72" t="s">
        <v>1</v>
      </c>
      <c r="B151" s="71">
        <v>3.085</v>
      </c>
      <c r="C151" s="67"/>
      <c r="D151" s="72" t="s">
        <v>1</v>
      </c>
      <c r="E151" s="71">
        <v>3.5870000000000002</v>
      </c>
      <c r="F151" s="67"/>
      <c r="G151" s="72" t="s">
        <v>1</v>
      </c>
      <c r="H151" s="71">
        <v>3.5870000000000002</v>
      </c>
      <c r="J151" s="67"/>
    </row>
    <row r="153" spans="1:10" x14ac:dyDescent="0.4">
      <c r="A153" s="68" t="s">
        <v>49</v>
      </c>
      <c r="B153" s="69" t="s">
        <v>234</v>
      </c>
      <c r="C153" s="67"/>
      <c r="D153" s="68" t="s">
        <v>174</v>
      </c>
      <c r="E153" s="69" t="s">
        <v>234</v>
      </c>
      <c r="F153" s="67"/>
      <c r="G153" s="68" t="s">
        <v>172</v>
      </c>
      <c r="H153" s="69" t="s">
        <v>234</v>
      </c>
      <c r="I153" s="67"/>
      <c r="J153" s="67"/>
    </row>
    <row r="154" spans="1:10" x14ac:dyDescent="0.4">
      <c r="A154" s="68" t="s">
        <v>11</v>
      </c>
      <c r="B154" s="51"/>
      <c r="C154" s="67"/>
      <c r="D154" s="68" t="s">
        <v>11</v>
      </c>
      <c r="E154" s="51">
        <v>-2.8936000000000002</v>
      </c>
      <c r="F154" s="67"/>
      <c r="G154" s="68" t="s">
        <v>11</v>
      </c>
      <c r="H154" s="51"/>
      <c r="I154" s="68" t="s">
        <v>2</v>
      </c>
      <c r="J154" s="71"/>
    </row>
    <row r="155" spans="1:10" x14ac:dyDescent="0.4">
      <c r="A155" s="68" t="s">
        <v>19</v>
      </c>
      <c r="B155" s="70"/>
      <c r="C155" s="67"/>
      <c r="D155" s="68" t="s">
        <v>19</v>
      </c>
      <c r="E155" s="71">
        <v>20.492000000000001</v>
      </c>
      <c r="F155" s="67"/>
      <c r="G155" s="68" t="s">
        <v>19</v>
      </c>
      <c r="H155" s="1"/>
      <c r="I155" s="68" t="s">
        <v>252</v>
      </c>
      <c r="J155" s="71"/>
    </row>
    <row r="156" spans="1:10" x14ac:dyDescent="0.4">
      <c r="A156" s="68" t="s">
        <v>0</v>
      </c>
      <c r="B156" s="71">
        <v>0.28399999999999997</v>
      </c>
      <c r="C156" s="67"/>
      <c r="D156" s="68" t="s">
        <v>0</v>
      </c>
      <c r="E156" s="71">
        <v>0.28399999999999997</v>
      </c>
      <c r="F156" s="67"/>
      <c r="G156" s="68" t="s">
        <v>0</v>
      </c>
      <c r="H156" s="71">
        <v>0.28399999999999997</v>
      </c>
      <c r="I156" s="67"/>
      <c r="J156" s="67"/>
    </row>
    <row r="157" spans="1:10" x14ac:dyDescent="0.4">
      <c r="A157" s="72" t="s">
        <v>1</v>
      </c>
      <c r="B157" s="71">
        <v>3.3039999999999998</v>
      </c>
      <c r="C157" s="67"/>
      <c r="D157" s="72" t="s">
        <v>1</v>
      </c>
      <c r="E157" s="71">
        <v>3.3039999999999998</v>
      </c>
      <c r="F157" s="67"/>
      <c r="G157" s="72" t="s">
        <v>1</v>
      </c>
      <c r="H157" s="71">
        <v>3.3039999999999998</v>
      </c>
      <c r="J157" s="67"/>
    </row>
    <row r="159" spans="1:10" x14ac:dyDescent="0.4">
      <c r="A159" s="68" t="s">
        <v>49</v>
      </c>
      <c r="B159" s="69" t="s">
        <v>236</v>
      </c>
      <c r="C159" s="67"/>
      <c r="D159" s="68" t="s">
        <v>174</v>
      </c>
      <c r="E159" s="69" t="s">
        <v>236</v>
      </c>
      <c r="F159" s="67"/>
      <c r="G159" s="68" t="s">
        <v>172</v>
      </c>
      <c r="H159" s="69" t="s">
        <v>236</v>
      </c>
      <c r="I159" s="67"/>
      <c r="J159" s="67"/>
    </row>
    <row r="160" spans="1:10" x14ac:dyDescent="0.4">
      <c r="A160" s="68" t="s">
        <v>11</v>
      </c>
      <c r="B160" s="51">
        <v>-0.97070000000000001</v>
      </c>
      <c r="C160" s="67"/>
      <c r="D160" s="68" t="s">
        <v>11</v>
      </c>
      <c r="E160" s="51">
        <v>-1.0074000000000001</v>
      </c>
      <c r="F160" s="67"/>
      <c r="G160" s="68" t="s">
        <v>11</v>
      </c>
      <c r="H160" s="51"/>
      <c r="I160" s="68" t="s">
        <v>2</v>
      </c>
      <c r="J160" s="71"/>
    </row>
    <row r="161" spans="1:10" x14ac:dyDescent="0.4">
      <c r="A161" s="68" t="s">
        <v>19</v>
      </c>
      <c r="B161" s="70">
        <v>26.373999999999999</v>
      </c>
      <c r="C161" s="67"/>
      <c r="D161" s="68" t="s">
        <v>19</v>
      </c>
      <c r="E161" s="71">
        <v>26.596</v>
      </c>
      <c r="F161" s="67"/>
      <c r="G161" s="68" t="s">
        <v>19</v>
      </c>
      <c r="H161" s="1"/>
      <c r="I161" s="68" t="s">
        <v>252</v>
      </c>
      <c r="J161" s="71"/>
    </row>
    <row r="162" spans="1:10" x14ac:dyDescent="0.4">
      <c r="A162" s="68" t="s">
        <v>0</v>
      </c>
      <c r="B162" s="71">
        <v>0.13500000000000001</v>
      </c>
      <c r="C162" s="67"/>
      <c r="D162" s="68" t="s">
        <v>0</v>
      </c>
      <c r="E162" s="71">
        <v>0.13500000000000001</v>
      </c>
      <c r="F162" s="67"/>
      <c r="G162" s="68" t="s">
        <v>0</v>
      </c>
      <c r="H162" s="71">
        <v>0.13500000000000001</v>
      </c>
      <c r="I162" s="67"/>
      <c r="J162" s="67"/>
    </row>
    <row r="163" spans="1:10" x14ac:dyDescent="0.4">
      <c r="A163" s="72" t="s">
        <v>1</v>
      </c>
      <c r="B163" s="71">
        <v>3.6619999999999999</v>
      </c>
      <c r="C163" s="67"/>
      <c r="D163" s="72" t="s">
        <v>1</v>
      </c>
      <c r="E163" s="71">
        <v>3.6619999999999999</v>
      </c>
      <c r="F163" s="67"/>
      <c r="G163" s="72" t="s">
        <v>1</v>
      </c>
      <c r="H163" s="71">
        <v>3.6619999999999999</v>
      </c>
      <c r="J163" s="67"/>
    </row>
    <row r="165" spans="1:10" x14ac:dyDescent="0.4">
      <c r="A165" s="68" t="s">
        <v>49</v>
      </c>
      <c r="B165" s="69" t="s">
        <v>135</v>
      </c>
      <c r="C165" s="67"/>
      <c r="D165" s="68" t="s">
        <v>174</v>
      </c>
      <c r="E165" s="69" t="s">
        <v>135</v>
      </c>
      <c r="F165" s="67"/>
      <c r="G165" s="68" t="s">
        <v>172</v>
      </c>
      <c r="H165" s="69" t="s">
        <v>135</v>
      </c>
      <c r="I165" s="67"/>
      <c r="J165" s="67"/>
    </row>
    <row r="166" spans="1:10" x14ac:dyDescent="0.4">
      <c r="A166" s="68" t="s">
        <v>11</v>
      </c>
      <c r="B166" s="51">
        <v>-0.96519999999999995</v>
      </c>
      <c r="C166" s="67"/>
      <c r="D166" s="68" t="s">
        <v>11</v>
      </c>
      <c r="E166" s="51">
        <v>-0.97130000000000005</v>
      </c>
      <c r="F166" s="67"/>
      <c r="G166" s="68" t="s">
        <v>11</v>
      </c>
      <c r="H166" s="51">
        <v>-0.97050000000000003</v>
      </c>
      <c r="I166" s="68" t="s">
        <v>2</v>
      </c>
      <c r="J166" s="71">
        <v>5.0510000000000002</v>
      </c>
    </row>
    <row r="167" spans="1:10" x14ac:dyDescent="0.4">
      <c r="A167" s="68" t="s">
        <v>19</v>
      </c>
      <c r="B167" s="70">
        <v>90.891999999999996</v>
      </c>
      <c r="C167" s="67"/>
      <c r="D167" s="68" t="s">
        <v>19</v>
      </c>
      <c r="E167" s="71">
        <v>89.902000000000001</v>
      </c>
      <c r="F167" s="67"/>
      <c r="G167" s="68" t="s">
        <v>19</v>
      </c>
      <c r="H167" s="1">
        <v>90.495000000000005</v>
      </c>
      <c r="I167" s="68" t="s">
        <v>252</v>
      </c>
      <c r="J167" s="71">
        <v>8.1929999999999996</v>
      </c>
    </row>
    <row r="168" spans="1:10" x14ac:dyDescent="0.4">
      <c r="A168" s="68" t="s">
        <v>0</v>
      </c>
      <c r="B168" s="71">
        <v>1.7000000000000001E-2</v>
      </c>
      <c r="C168" s="67"/>
      <c r="D168" s="68" t="s">
        <v>0</v>
      </c>
      <c r="E168" s="71">
        <v>1.7000000000000001E-2</v>
      </c>
      <c r="F168" s="67"/>
      <c r="G168" s="68" t="s">
        <v>0</v>
      </c>
      <c r="H168" s="71">
        <v>1.7000000000000001E-2</v>
      </c>
      <c r="I168" s="67"/>
      <c r="J168" s="67"/>
    </row>
    <row r="169" spans="1:10" x14ac:dyDescent="0.4">
      <c r="A169" s="72" t="s">
        <v>1</v>
      </c>
      <c r="B169" s="71">
        <v>2.661</v>
      </c>
      <c r="C169" s="67"/>
      <c r="D169" s="72" t="s">
        <v>1</v>
      </c>
      <c r="E169" s="71">
        <v>2.661</v>
      </c>
      <c r="F169" s="67"/>
      <c r="G169" s="72" t="s">
        <v>1</v>
      </c>
      <c r="H169" s="71">
        <v>2.661</v>
      </c>
      <c r="J169" s="67"/>
    </row>
    <row r="171" spans="1:10" x14ac:dyDescent="0.4">
      <c r="A171" s="68" t="s">
        <v>49</v>
      </c>
      <c r="B171" s="69" t="s">
        <v>202</v>
      </c>
      <c r="C171" s="67"/>
      <c r="D171" s="68" t="s">
        <v>174</v>
      </c>
      <c r="E171" s="69" t="s">
        <v>202</v>
      </c>
      <c r="F171" s="67"/>
      <c r="G171" s="68" t="s">
        <v>172</v>
      </c>
      <c r="H171" s="69" t="s">
        <v>202</v>
      </c>
      <c r="I171" s="67"/>
      <c r="J171" s="67"/>
    </row>
    <row r="172" spans="1:10" x14ac:dyDescent="0.4">
      <c r="A172" s="68" t="s">
        <v>11</v>
      </c>
      <c r="B172" s="51">
        <v>-1.6831</v>
      </c>
      <c r="C172" s="67"/>
      <c r="D172" s="68" t="s">
        <v>11</v>
      </c>
      <c r="E172" s="51">
        <v>-1.6763999999999999</v>
      </c>
      <c r="F172" s="67"/>
      <c r="G172" s="68" t="s">
        <v>11</v>
      </c>
      <c r="H172" s="51">
        <v>-1.6839</v>
      </c>
      <c r="I172" s="68" t="s">
        <v>2</v>
      </c>
      <c r="J172" s="71">
        <v>4.2510000000000003</v>
      </c>
    </row>
    <row r="173" spans="1:10" x14ac:dyDescent="0.4">
      <c r="A173" s="68" t="s">
        <v>19</v>
      </c>
      <c r="B173" s="70">
        <v>54.610999999999997</v>
      </c>
      <c r="C173" s="67"/>
      <c r="D173" s="68" t="s">
        <v>19</v>
      </c>
      <c r="E173" s="71">
        <v>53.706000000000003</v>
      </c>
      <c r="F173" s="67"/>
      <c r="G173" s="68" t="s">
        <v>19</v>
      </c>
      <c r="H173" s="1">
        <v>55.220500000000001</v>
      </c>
      <c r="I173" s="68" t="s">
        <v>252</v>
      </c>
      <c r="J173" s="71">
        <v>7.056</v>
      </c>
    </row>
    <row r="174" spans="1:10" x14ac:dyDescent="0.4">
      <c r="A174" s="68" t="s">
        <v>0</v>
      </c>
      <c r="B174" s="71">
        <v>1.7000000000000001E-2</v>
      </c>
      <c r="C174" s="67"/>
      <c r="D174" s="68" t="s">
        <v>0</v>
      </c>
      <c r="E174" s="71">
        <v>1.7000000000000001E-2</v>
      </c>
      <c r="F174" s="67"/>
      <c r="G174" s="68" t="s">
        <v>0</v>
      </c>
      <c r="H174" s="71">
        <v>4.4999999999999998E-2</v>
      </c>
      <c r="I174" s="67"/>
      <c r="J174" s="67"/>
    </row>
    <row r="175" spans="1:10" x14ac:dyDescent="0.4">
      <c r="A175" s="72" t="s">
        <v>1</v>
      </c>
      <c r="B175" s="71">
        <v>2.661</v>
      </c>
      <c r="C175" s="67"/>
      <c r="D175" s="72" t="s">
        <v>1</v>
      </c>
      <c r="E175" s="71">
        <v>2.661</v>
      </c>
      <c r="F175" s="67"/>
      <c r="G175" s="72" t="s">
        <v>1</v>
      </c>
      <c r="H175" s="71">
        <v>5.3410000000000002</v>
      </c>
      <c r="J175" s="67"/>
    </row>
    <row r="177" spans="1:10" x14ac:dyDescent="0.4">
      <c r="A177" s="68" t="s">
        <v>49</v>
      </c>
      <c r="B177" s="69" t="s">
        <v>136</v>
      </c>
      <c r="C177" s="67"/>
      <c r="D177" s="68" t="s">
        <v>174</v>
      </c>
      <c r="E177" s="69" t="s">
        <v>136</v>
      </c>
      <c r="F177" s="67"/>
      <c r="G177" s="68" t="s">
        <v>172</v>
      </c>
      <c r="H177" s="69" t="s">
        <v>136</v>
      </c>
      <c r="I177" s="67"/>
      <c r="J177" s="67"/>
    </row>
    <row r="178" spans="1:10" x14ac:dyDescent="0.4">
      <c r="A178" s="68" t="s">
        <v>11</v>
      </c>
      <c r="B178" s="51">
        <v>-6.4424999999999999</v>
      </c>
      <c r="C178" s="67"/>
      <c r="D178" s="68" t="s">
        <v>11</v>
      </c>
      <c r="E178" s="51"/>
      <c r="F178" s="67"/>
      <c r="G178" s="68" t="s">
        <v>11</v>
      </c>
      <c r="H178" s="51">
        <v>-6.4629000000000003</v>
      </c>
      <c r="I178" s="68" t="s">
        <v>2</v>
      </c>
      <c r="J178" s="71">
        <v>3.6589999999999998</v>
      </c>
    </row>
    <row r="179" spans="1:10" x14ac:dyDescent="0.4">
      <c r="A179" s="68" t="s">
        <v>19</v>
      </c>
      <c r="B179" s="70">
        <v>32.439</v>
      </c>
      <c r="C179" s="67"/>
      <c r="D179" s="68" t="s">
        <v>19</v>
      </c>
      <c r="E179" s="71"/>
      <c r="F179" s="67"/>
      <c r="G179" s="68" t="s">
        <v>19</v>
      </c>
      <c r="H179" s="1">
        <v>32.847000000000001</v>
      </c>
      <c r="I179" s="68" t="s">
        <v>252</v>
      </c>
      <c r="J179" s="71">
        <v>5.6660000000000004</v>
      </c>
    </row>
    <row r="180" spans="1:10" x14ac:dyDescent="0.4">
      <c r="A180" s="68" t="s">
        <v>0</v>
      </c>
      <c r="B180" s="71">
        <v>0.245</v>
      </c>
      <c r="C180" s="67"/>
      <c r="D180" s="68" t="s">
        <v>0</v>
      </c>
      <c r="E180" s="71">
        <v>0.245</v>
      </c>
      <c r="F180" s="67"/>
      <c r="G180" s="68" t="s">
        <v>0</v>
      </c>
      <c r="H180" s="71">
        <v>0.245</v>
      </c>
      <c r="I180" s="67"/>
      <c r="J180" s="67"/>
    </row>
    <row r="181" spans="1:10" x14ac:dyDescent="0.4">
      <c r="A181" s="72" t="s">
        <v>1</v>
      </c>
      <c r="B181" s="71">
        <v>2.0310000000000001</v>
      </c>
      <c r="C181" s="67"/>
      <c r="D181" s="72" t="s">
        <v>1</v>
      </c>
      <c r="E181" s="71">
        <v>2.0310000000000001</v>
      </c>
      <c r="F181" s="67"/>
      <c r="G181" s="72" t="s">
        <v>1</v>
      </c>
      <c r="H181" s="71">
        <v>2.0310000000000001</v>
      </c>
      <c r="J181" s="67"/>
    </row>
    <row r="183" spans="1:10" x14ac:dyDescent="0.4">
      <c r="A183" s="68" t="s">
        <v>49</v>
      </c>
      <c r="B183" s="69" t="s">
        <v>137</v>
      </c>
      <c r="C183" s="67"/>
      <c r="D183" s="68" t="s">
        <v>174</v>
      </c>
      <c r="E183" s="69" t="s">
        <v>137</v>
      </c>
      <c r="F183" s="67"/>
      <c r="G183" s="68" t="s">
        <v>172</v>
      </c>
      <c r="H183" s="69" t="s">
        <v>137</v>
      </c>
      <c r="I183" s="67"/>
      <c r="J183" s="67"/>
    </row>
    <row r="184" spans="1:10" x14ac:dyDescent="0.4">
      <c r="A184" s="68" t="s">
        <v>11</v>
      </c>
      <c r="B184" s="51">
        <v>-8.5068999999999999</v>
      </c>
      <c r="C184" s="67"/>
      <c r="D184" s="68" t="s">
        <v>11</v>
      </c>
      <c r="E184" s="51">
        <v>-8.4731000000000005</v>
      </c>
      <c r="F184" s="67"/>
      <c r="G184" s="68" t="s">
        <v>11</v>
      </c>
      <c r="H184" s="74">
        <v>-8.5477000000000007</v>
      </c>
      <c r="I184" s="68" t="s">
        <v>2</v>
      </c>
      <c r="J184" s="71">
        <v>3.2389999999999999</v>
      </c>
    </row>
    <row r="185" spans="1:10" x14ac:dyDescent="0.4">
      <c r="A185" s="68" t="s">
        <v>19</v>
      </c>
      <c r="B185" s="70">
        <v>23.344999999999999</v>
      </c>
      <c r="C185" s="67"/>
      <c r="D185" s="68" t="s">
        <v>19</v>
      </c>
      <c r="E185" s="71">
        <v>23.004000000000001</v>
      </c>
      <c r="F185" s="67"/>
      <c r="G185" s="68" t="s">
        <v>19</v>
      </c>
      <c r="H185" s="1">
        <v>23.499500000000001</v>
      </c>
      <c r="I185" s="68" t="s">
        <v>252</v>
      </c>
      <c r="J185" s="71">
        <v>5.1719999999999997</v>
      </c>
    </row>
    <row r="186" spans="1:10" x14ac:dyDescent="0.4">
      <c r="A186" s="68" t="s">
        <v>0</v>
      </c>
      <c r="B186" s="71">
        <v>0.56999999999999995</v>
      </c>
      <c r="C186" s="67"/>
      <c r="D186" s="68" t="s">
        <v>0</v>
      </c>
      <c r="E186" s="71">
        <v>0.56999999999999995</v>
      </c>
      <c r="F186" s="67"/>
      <c r="G186" s="68" t="s">
        <v>0</v>
      </c>
      <c r="H186" s="71">
        <v>0.56999999999999995</v>
      </c>
      <c r="I186" s="67"/>
      <c r="J186" s="67"/>
    </row>
    <row r="187" spans="1:10" x14ac:dyDescent="0.4">
      <c r="A187" s="72" t="s">
        <v>1</v>
      </c>
      <c r="B187" s="71">
        <v>2.2959999999999998</v>
      </c>
      <c r="C187" s="67"/>
      <c r="D187" s="72" t="s">
        <v>1</v>
      </c>
      <c r="E187" s="71">
        <v>2.2959999999999998</v>
      </c>
      <c r="F187" s="67"/>
      <c r="G187" s="72" t="s">
        <v>1</v>
      </c>
      <c r="H187" s="71">
        <v>2.2959999999999998</v>
      </c>
      <c r="J187" s="67"/>
    </row>
    <row r="189" spans="1:10" x14ac:dyDescent="0.4">
      <c r="A189" s="68" t="s">
        <v>49</v>
      </c>
      <c r="B189" s="69" t="s">
        <v>138</v>
      </c>
      <c r="C189" s="67"/>
      <c r="D189" s="68" t="s">
        <v>174</v>
      </c>
      <c r="E189" s="69" t="s">
        <v>138</v>
      </c>
      <c r="F189" s="67"/>
      <c r="G189" s="68" t="s">
        <v>172</v>
      </c>
      <c r="H189" s="69" t="s">
        <v>138</v>
      </c>
      <c r="I189" s="67"/>
      <c r="J189" s="67"/>
    </row>
    <row r="190" spans="1:10" x14ac:dyDescent="0.4">
      <c r="A190" s="68" t="s">
        <v>11</v>
      </c>
      <c r="B190" s="51">
        <v>-9.7811000000000003</v>
      </c>
      <c r="C190" s="67"/>
      <c r="D190" s="68" t="s">
        <v>11</v>
      </c>
      <c r="E190" s="51">
        <v>-10.1013</v>
      </c>
      <c r="F190" s="67"/>
      <c r="G190" s="68" t="s">
        <v>11</v>
      </c>
      <c r="H190" s="74"/>
      <c r="I190" s="68" t="s">
        <v>2</v>
      </c>
      <c r="J190" s="71"/>
    </row>
    <row r="191" spans="1:10" x14ac:dyDescent="0.4">
      <c r="A191" s="68" t="s">
        <v>19</v>
      </c>
      <c r="B191" s="70">
        <v>18.936</v>
      </c>
      <c r="C191" s="67"/>
      <c r="D191" s="68" t="s">
        <v>19</v>
      </c>
      <c r="E191" s="71">
        <v>18.306000000000001</v>
      </c>
      <c r="F191" s="67"/>
      <c r="G191" s="68" t="s">
        <v>19</v>
      </c>
      <c r="H191" s="1"/>
      <c r="I191" s="68" t="s">
        <v>252</v>
      </c>
      <c r="J191" s="71"/>
    </row>
    <row r="192" spans="1:10" x14ac:dyDescent="0.4">
      <c r="A192" s="68" t="s">
        <v>0</v>
      </c>
      <c r="B192" s="71">
        <v>1.0469999999999999</v>
      </c>
      <c r="C192" s="67"/>
      <c r="D192" s="68" t="s">
        <v>0</v>
      </c>
      <c r="E192" s="71">
        <v>1.0469999999999999</v>
      </c>
      <c r="F192" s="67"/>
      <c r="G192" s="68" t="s">
        <v>0</v>
      </c>
      <c r="H192" s="71">
        <v>1.0469999999999999</v>
      </c>
      <c r="I192" s="67"/>
      <c r="J192" s="67"/>
    </row>
    <row r="193" spans="1:10" x14ac:dyDescent="0.4">
      <c r="A193" s="72" t="s">
        <v>1</v>
      </c>
      <c r="B193" s="71">
        <v>2.7519999999999998</v>
      </c>
      <c r="C193" s="67"/>
      <c r="D193" s="72" t="s">
        <v>1</v>
      </c>
      <c r="E193" s="71">
        <v>2.7519999999999998</v>
      </c>
      <c r="F193" s="67"/>
      <c r="G193" s="72" t="s">
        <v>1</v>
      </c>
      <c r="H193" s="71">
        <v>2.7519999999999998</v>
      </c>
      <c r="J193" s="67"/>
    </row>
    <row r="195" spans="1:10" x14ac:dyDescent="0.4">
      <c r="A195" s="68" t="s">
        <v>49</v>
      </c>
      <c r="B195" s="69" t="s">
        <v>139</v>
      </c>
      <c r="C195" s="67"/>
      <c r="D195" s="68" t="s">
        <v>174</v>
      </c>
      <c r="E195" s="69" t="s">
        <v>139</v>
      </c>
      <c r="F195" s="67"/>
      <c r="G195" s="68" t="s">
        <v>172</v>
      </c>
      <c r="H195" s="69" t="s">
        <v>139</v>
      </c>
      <c r="I195" s="67"/>
      <c r="J195" s="67"/>
    </row>
    <row r="196" spans="1:10" x14ac:dyDescent="0.4">
      <c r="A196" s="68" t="s">
        <v>11</v>
      </c>
      <c r="B196" s="51">
        <v>-10.4193</v>
      </c>
      <c r="C196" s="67"/>
      <c r="D196" s="68" t="s">
        <v>11</v>
      </c>
      <c r="E196" s="51">
        <v>-10.845599999999999</v>
      </c>
      <c r="F196" s="67"/>
      <c r="G196" s="68" t="s">
        <v>11</v>
      </c>
      <c r="H196" s="74"/>
      <c r="I196" s="68" t="s">
        <v>2</v>
      </c>
      <c r="J196" s="71"/>
    </row>
    <row r="197" spans="1:10" x14ac:dyDescent="0.4">
      <c r="A197" s="68" t="s">
        <v>19</v>
      </c>
      <c r="B197" s="70">
        <v>16.143999999999998</v>
      </c>
      <c r="C197" s="67"/>
      <c r="D197" s="68" t="s">
        <v>19</v>
      </c>
      <c r="E197" s="71">
        <v>15.891999999999999</v>
      </c>
      <c r="F197" s="67"/>
      <c r="G197" s="68" t="s">
        <v>19</v>
      </c>
      <c r="H197" s="1"/>
      <c r="I197" s="68" t="s">
        <v>252</v>
      </c>
      <c r="J197" s="71"/>
    </row>
    <row r="198" spans="1:10" x14ac:dyDescent="0.4">
      <c r="A198" s="68" t="s">
        <v>0</v>
      </c>
      <c r="B198" s="71">
        <v>1.5780000000000001</v>
      </c>
      <c r="C198" s="67"/>
      <c r="D198" s="68" t="s">
        <v>0</v>
      </c>
      <c r="E198" s="71">
        <v>1.5780000000000001</v>
      </c>
      <c r="F198" s="67"/>
      <c r="G198" s="68" t="s">
        <v>0</v>
      </c>
      <c r="H198" s="71">
        <v>1.5780000000000001</v>
      </c>
      <c r="I198" s="67"/>
      <c r="J198" s="67"/>
    </row>
    <row r="199" spans="1:10" x14ac:dyDescent="0.4">
      <c r="A199" s="72" t="s">
        <v>1</v>
      </c>
      <c r="B199" s="71">
        <v>3.2</v>
      </c>
      <c r="C199" s="67"/>
      <c r="D199" s="72" t="s">
        <v>1</v>
      </c>
      <c r="E199" s="71">
        <v>3.2</v>
      </c>
      <c r="F199" s="67"/>
      <c r="G199" s="72" t="s">
        <v>1</v>
      </c>
      <c r="H199" s="71">
        <v>3.2</v>
      </c>
      <c r="J199" s="67"/>
    </row>
    <row r="201" spans="1:10" x14ac:dyDescent="0.4">
      <c r="A201" s="68" t="s">
        <v>49</v>
      </c>
      <c r="B201" s="69" t="s">
        <v>204</v>
      </c>
      <c r="C201" s="67"/>
      <c r="D201" s="68" t="s">
        <v>174</v>
      </c>
      <c r="E201" s="69" t="s">
        <v>204</v>
      </c>
      <c r="F201" s="67"/>
      <c r="G201" s="68" t="s">
        <v>172</v>
      </c>
      <c r="H201" s="69" t="s">
        <v>204</v>
      </c>
      <c r="I201" s="67"/>
      <c r="J201" s="67"/>
    </row>
    <row r="202" spans="1:10" x14ac:dyDescent="0.4">
      <c r="A202" s="68" t="s">
        <v>11</v>
      </c>
      <c r="B202" s="51">
        <v>-10.293799999999999</v>
      </c>
      <c r="C202" s="67"/>
      <c r="D202" s="68" t="s">
        <v>11</v>
      </c>
      <c r="E202" s="51"/>
      <c r="F202" s="67"/>
      <c r="G202" s="68" t="s">
        <v>11</v>
      </c>
      <c r="H202" s="74">
        <v>-10.3606</v>
      </c>
      <c r="I202" s="68" t="s">
        <v>2</v>
      </c>
      <c r="J202" s="71">
        <v>2.7610000000000001</v>
      </c>
    </row>
    <row r="203" spans="1:10" x14ac:dyDescent="0.4">
      <c r="A203" s="68" t="s">
        <v>19</v>
      </c>
      <c r="B203" s="70">
        <v>14.66</v>
      </c>
      <c r="C203" s="67"/>
      <c r="D203" s="68" t="s">
        <v>19</v>
      </c>
      <c r="E203" s="71"/>
      <c r="F203" s="67"/>
      <c r="G203" s="68" t="s">
        <v>19</v>
      </c>
      <c r="H203" s="1">
        <v>14.5915</v>
      </c>
      <c r="I203" s="68" t="s">
        <v>252</v>
      </c>
      <c r="J203" s="71">
        <v>4.4210000000000003</v>
      </c>
    </row>
    <row r="204" spans="1:10" x14ac:dyDescent="0.4">
      <c r="A204" s="68" t="s">
        <v>0</v>
      </c>
      <c r="B204" s="71">
        <v>1.784</v>
      </c>
      <c r="C204" s="67"/>
      <c r="D204" s="68" t="s">
        <v>0</v>
      </c>
      <c r="E204" s="71"/>
      <c r="F204" s="67"/>
      <c r="G204" s="68" t="s">
        <v>0</v>
      </c>
      <c r="H204" s="71">
        <v>1.784</v>
      </c>
      <c r="I204" s="67"/>
      <c r="J204" s="67"/>
    </row>
    <row r="205" spans="1:10" x14ac:dyDescent="0.4">
      <c r="A205" s="72" t="s">
        <v>1</v>
      </c>
      <c r="B205" s="71">
        <v>3.39</v>
      </c>
      <c r="C205" s="67"/>
      <c r="D205" s="72" t="s">
        <v>1</v>
      </c>
      <c r="E205" s="71"/>
      <c r="F205" s="67"/>
      <c r="G205" s="72" t="s">
        <v>1</v>
      </c>
      <c r="H205" s="71">
        <v>3.39</v>
      </c>
      <c r="J205" s="67"/>
    </row>
    <row r="207" spans="1:10" x14ac:dyDescent="0.4">
      <c r="A207" s="68" t="s">
        <v>49</v>
      </c>
      <c r="B207" s="69" t="s">
        <v>140</v>
      </c>
      <c r="C207" s="67"/>
      <c r="D207" s="68" t="s">
        <v>174</v>
      </c>
      <c r="E207" s="69" t="s">
        <v>140</v>
      </c>
      <c r="F207" s="67"/>
      <c r="G207" s="68" t="s">
        <v>172</v>
      </c>
      <c r="H207" s="69" t="s">
        <v>140</v>
      </c>
      <c r="I207" s="67"/>
      <c r="J207" s="67"/>
    </row>
    <row r="208" spans="1:10" x14ac:dyDescent="0.4">
      <c r="A208" s="68" t="s">
        <v>11</v>
      </c>
      <c r="B208" s="51">
        <v>-9.1651000000000007</v>
      </c>
      <c r="C208" s="67"/>
      <c r="D208" s="68" t="s">
        <v>11</v>
      </c>
      <c r="E208" s="51"/>
      <c r="F208" s="67"/>
      <c r="G208" s="68" t="s">
        <v>11</v>
      </c>
      <c r="H208" s="74">
        <v>-9.2744</v>
      </c>
      <c r="I208" s="68" t="s">
        <v>2</v>
      </c>
      <c r="J208" s="71">
        <v>2.7330000000000001</v>
      </c>
    </row>
    <row r="209" spans="1:10" x14ac:dyDescent="0.4">
      <c r="A209" s="68" t="s">
        <v>19</v>
      </c>
      <c r="B209" s="70">
        <v>13.996</v>
      </c>
      <c r="C209" s="67"/>
      <c r="D209" s="68" t="s">
        <v>19</v>
      </c>
      <c r="E209" s="71"/>
      <c r="F209" s="67"/>
      <c r="G209" s="68" t="s">
        <v>19</v>
      </c>
      <c r="H209" s="1">
        <v>13.952</v>
      </c>
      <c r="I209" s="68" t="s">
        <v>252</v>
      </c>
      <c r="J209" s="71">
        <v>4.3140000000000001</v>
      </c>
    </row>
    <row r="210" spans="1:10" x14ac:dyDescent="0.4">
      <c r="A210" s="68" t="s">
        <v>0</v>
      </c>
      <c r="B210" s="71">
        <v>1.843</v>
      </c>
      <c r="C210" s="67"/>
      <c r="D210" s="68" t="s">
        <v>0</v>
      </c>
      <c r="E210" s="71">
        <v>1.843</v>
      </c>
      <c r="F210" s="67"/>
      <c r="G210" s="68" t="s">
        <v>0</v>
      </c>
      <c r="H210" s="71">
        <v>1.843</v>
      </c>
      <c r="I210" s="67"/>
      <c r="J210" s="67"/>
    </row>
    <row r="211" spans="1:10" x14ac:dyDescent="0.4">
      <c r="A211" s="72" t="s">
        <v>1</v>
      </c>
      <c r="B211" s="71">
        <v>3.7130000000000001</v>
      </c>
      <c r="C211" s="67"/>
      <c r="D211" s="72" t="s">
        <v>1</v>
      </c>
      <c r="E211" s="71">
        <v>3.7130000000000001</v>
      </c>
      <c r="F211" s="67"/>
      <c r="G211" s="72" t="s">
        <v>1</v>
      </c>
      <c r="H211" s="71">
        <v>3.7130000000000001</v>
      </c>
      <c r="J211" s="67"/>
    </row>
    <row r="213" spans="1:10" x14ac:dyDescent="0.4">
      <c r="A213" s="68" t="s">
        <v>49</v>
      </c>
      <c r="B213" s="69" t="s">
        <v>163</v>
      </c>
      <c r="C213" s="67"/>
      <c r="D213" s="68" t="s">
        <v>174</v>
      </c>
      <c r="E213" s="69" t="s">
        <v>163</v>
      </c>
      <c r="F213" s="67"/>
      <c r="G213" s="68" t="s">
        <v>172</v>
      </c>
      <c r="H213" s="69" t="s">
        <v>163</v>
      </c>
      <c r="I213" s="67"/>
      <c r="J213" s="67"/>
    </row>
    <row r="214" spans="1:10" x14ac:dyDescent="0.4">
      <c r="A214" s="68" t="s">
        <v>11</v>
      </c>
      <c r="B214" s="51">
        <v>-7.3384999999999998</v>
      </c>
      <c r="C214" s="67"/>
      <c r="D214" s="68" t="s">
        <v>11</v>
      </c>
      <c r="E214" s="51"/>
      <c r="F214" s="67"/>
      <c r="G214" s="68" t="s">
        <v>11</v>
      </c>
      <c r="H214" s="74"/>
      <c r="I214" s="68" t="s">
        <v>2</v>
      </c>
      <c r="J214" s="71"/>
    </row>
    <row r="215" spans="1:10" x14ac:dyDescent="0.4">
      <c r="A215" s="68" t="s">
        <v>19</v>
      </c>
      <c r="B215" s="70">
        <v>14.199</v>
      </c>
      <c r="C215" s="67"/>
      <c r="D215" s="68" t="s">
        <v>19</v>
      </c>
      <c r="E215" s="71"/>
      <c r="F215" s="67"/>
      <c r="G215" s="68" t="s">
        <v>19</v>
      </c>
      <c r="H215" s="1"/>
      <c r="I215" s="68" t="s">
        <v>252</v>
      </c>
      <c r="J215" s="71"/>
    </row>
    <row r="216" spans="1:10" x14ac:dyDescent="0.4">
      <c r="A216" s="68" t="s">
        <v>0</v>
      </c>
      <c r="B216" s="71">
        <v>1.496</v>
      </c>
      <c r="C216" s="67"/>
      <c r="D216" s="68" t="s">
        <v>0</v>
      </c>
      <c r="E216" s="71">
        <v>1.496</v>
      </c>
      <c r="F216" s="67"/>
      <c r="G216" s="68" t="s">
        <v>0</v>
      </c>
      <c r="H216" s="71">
        <v>1.496</v>
      </c>
      <c r="I216" s="67"/>
      <c r="J216" s="67"/>
    </row>
    <row r="217" spans="1:10" x14ac:dyDescent="0.4">
      <c r="A217" s="72" t="s">
        <v>1</v>
      </c>
      <c r="B217" s="71">
        <v>3.9740000000000002</v>
      </c>
      <c r="C217" s="67"/>
      <c r="D217" s="72" t="s">
        <v>1</v>
      </c>
      <c r="E217" s="71">
        <v>3.9740000000000002</v>
      </c>
      <c r="F217" s="67"/>
      <c r="G217" s="72" t="s">
        <v>1</v>
      </c>
      <c r="H217" s="71">
        <v>3.9740000000000002</v>
      </c>
      <c r="J217" s="67"/>
    </row>
    <row r="219" spans="1:10" x14ac:dyDescent="0.4">
      <c r="A219" s="68" t="s">
        <v>49</v>
      </c>
      <c r="B219" s="69" t="s">
        <v>141</v>
      </c>
      <c r="C219" s="67"/>
      <c r="D219" s="68" t="s">
        <v>174</v>
      </c>
      <c r="E219" s="69" t="s">
        <v>141</v>
      </c>
      <c r="F219" s="67"/>
      <c r="G219" s="68" t="s">
        <v>172</v>
      </c>
      <c r="H219" s="69" t="s">
        <v>141</v>
      </c>
      <c r="I219" s="67"/>
      <c r="J219" s="67"/>
    </row>
    <row r="220" spans="1:10" x14ac:dyDescent="0.4">
      <c r="A220" s="68" t="s">
        <v>11</v>
      </c>
      <c r="B220" s="51">
        <v>-5.1764999999999999</v>
      </c>
      <c r="C220" s="67"/>
      <c r="D220" s="68" t="s">
        <v>11</v>
      </c>
      <c r="E220" s="51"/>
      <c r="F220" s="67"/>
      <c r="G220" s="68" t="s">
        <v>11</v>
      </c>
      <c r="H220" s="74"/>
      <c r="I220" s="68" t="s">
        <v>2</v>
      </c>
      <c r="J220" s="71"/>
    </row>
    <row r="221" spans="1:10" x14ac:dyDescent="0.4">
      <c r="A221" s="68" t="s">
        <v>19</v>
      </c>
      <c r="B221" s="70">
        <v>15.49</v>
      </c>
      <c r="C221" s="67"/>
      <c r="D221" s="68" t="s">
        <v>19</v>
      </c>
      <c r="E221" s="71"/>
      <c r="F221" s="67"/>
      <c r="G221" s="68" t="s">
        <v>19</v>
      </c>
      <c r="H221" s="1"/>
      <c r="I221" s="68" t="s">
        <v>252</v>
      </c>
      <c r="J221" s="71"/>
    </row>
    <row r="222" spans="1:10" x14ac:dyDescent="0.4">
      <c r="A222" s="68" t="s">
        <v>0</v>
      </c>
      <c r="B222" s="71">
        <v>0.97399999999999998</v>
      </c>
      <c r="C222" s="67"/>
      <c r="D222" s="68" t="s">
        <v>0</v>
      </c>
      <c r="E222" s="71">
        <v>0.97399999999999998</v>
      </c>
      <c r="F222" s="67"/>
      <c r="G222" s="68" t="s">
        <v>0</v>
      </c>
      <c r="H222" s="71">
        <v>0.97399999999999998</v>
      </c>
      <c r="I222" s="67"/>
      <c r="J222" s="67"/>
    </row>
    <row r="223" spans="1:10" x14ac:dyDescent="0.4">
      <c r="A223" s="72" t="s">
        <v>1</v>
      </c>
      <c r="B223" s="71">
        <v>4.2569999999999997</v>
      </c>
      <c r="C223" s="67"/>
      <c r="D223" s="72" t="s">
        <v>1</v>
      </c>
      <c r="E223" s="71">
        <v>4.2569999999999997</v>
      </c>
      <c r="F223" s="67"/>
      <c r="G223" s="72" t="s">
        <v>1</v>
      </c>
      <c r="H223" s="71">
        <v>4.2569999999999997</v>
      </c>
      <c r="J223" s="67"/>
    </row>
    <row r="225" spans="1:10" x14ac:dyDescent="0.4">
      <c r="A225" s="68" t="s">
        <v>49</v>
      </c>
      <c r="B225" s="69" t="s">
        <v>116</v>
      </c>
      <c r="C225" s="67"/>
      <c r="D225" s="68" t="s">
        <v>174</v>
      </c>
      <c r="E225" s="69" t="s">
        <v>116</v>
      </c>
      <c r="F225" s="67"/>
      <c r="G225" s="68" t="s">
        <v>172</v>
      </c>
      <c r="H225" s="69" t="s">
        <v>116</v>
      </c>
      <c r="I225" s="67"/>
      <c r="J225" s="67"/>
    </row>
    <row r="226" spans="1:10" x14ac:dyDescent="0.4">
      <c r="A226" s="68" t="s">
        <v>11</v>
      </c>
      <c r="B226" s="51">
        <v>-2.8289</v>
      </c>
      <c r="C226" s="67"/>
      <c r="D226" s="68" t="s">
        <v>11</v>
      </c>
      <c r="E226" s="51"/>
      <c r="F226" s="67"/>
      <c r="G226" s="68" t="s">
        <v>11</v>
      </c>
      <c r="H226" s="74">
        <v>-2.8250000000000002</v>
      </c>
      <c r="I226" s="68" t="s">
        <v>2</v>
      </c>
      <c r="J226" s="71">
        <v>2.9529999999999998</v>
      </c>
    </row>
    <row r="227" spans="1:10" x14ac:dyDescent="0.4">
      <c r="A227" s="68" t="s">
        <v>19</v>
      </c>
      <c r="B227" s="70">
        <v>18.004999999999999</v>
      </c>
      <c r="C227" s="67"/>
      <c r="D227" s="68" t="s">
        <v>19</v>
      </c>
      <c r="E227" s="71"/>
      <c r="F227" s="67"/>
      <c r="G227" s="68" t="s">
        <v>19</v>
      </c>
      <c r="H227" s="1">
        <v>18.114000000000001</v>
      </c>
      <c r="I227" s="68" t="s">
        <v>252</v>
      </c>
      <c r="J227" s="71">
        <v>4.798</v>
      </c>
    </row>
    <row r="228" spans="1:10" x14ac:dyDescent="0.4">
      <c r="A228" s="68" t="s">
        <v>0</v>
      </c>
      <c r="B228" s="71">
        <v>0.52400000000000002</v>
      </c>
      <c r="C228" s="67"/>
      <c r="D228" s="68" t="s">
        <v>0</v>
      </c>
      <c r="E228" s="71">
        <v>0.52400000000000002</v>
      </c>
      <c r="F228" s="67"/>
      <c r="G228" s="68" t="s">
        <v>0</v>
      </c>
      <c r="H228" s="71">
        <v>0.52400000000000002</v>
      </c>
      <c r="I228" s="67"/>
      <c r="J228" s="67"/>
    </row>
    <row r="229" spans="1:10" x14ac:dyDescent="0.4">
      <c r="A229" s="72" t="s">
        <v>1</v>
      </c>
      <c r="B229" s="71">
        <v>4.4649999999999999</v>
      </c>
      <c r="C229" s="67"/>
      <c r="D229" s="72" t="s">
        <v>1</v>
      </c>
      <c r="E229" s="71">
        <v>4.4649999999999999</v>
      </c>
      <c r="F229" s="67"/>
      <c r="G229" s="72" t="s">
        <v>1</v>
      </c>
      <c r="H229" s="71">
        <v>4.4649999999999999</v>
      </c>
      <c r="J229" s="67"/>
    </row>
    <row r="231" spans="1:10" x14ac:dyDescent="0.4">
      <c r="A231" s="68" t="s">
        <v>49</v>
      </c>
      <c r="B231" s="69" t="s">
        <v>142</v>
      </c>
      <c r="C231" s="67"/>
      <c r="D231" s="68" t="s">
        <v>174</v>
      </c>
      <c r="E231" s="69" t="s">
        <v>142</v>
      </c>
      <c r="F231" s="67"/>
      <c r="G231" s="68" t="s">
        <v>172</v>
      </c>
      <c r="H231" s="69" t="s">
        <v>142</v>
      </c>
      <c r="I231" s="67"/>
      <c r="J231" s="67"/>
    </row>
    <row r="232" spans="1:10" x14ac:dyDescent="0.4">
      <c r="A232" s="68" t="s">
        <v>11</v>
      </c>
      <c r="B232" s="51">
        <v>-0.90480000000000005</v>
      </c>
      <c r="C232" s="67"/>
      <c r="D232" s="68" t="s">
        <v>11</v>
      </c>
      <c r="E232" s="51"/>
      <c r="F232" s="67"/>
      <c r="G232" s="68" t="s">
        <v>11</v>
      </c>
      <c r="H232" s="74">
        <v>-0.90620000000000001</v>
      </c>
      <c r="I232" s="68" t="s">
        <v>2</v>
      </c>
      <c r="J232" s="71">
        <v>3.008</v>
      </c>
    </row>
    <row r="233" spans="1:10" x14ac:dyDescent="0.4">
      <c r="A233" s="68" t="s">
        <v>19</v>
      </c>
      <c r="B233" s="70">
        <v>23.254999999999999</v>
      </c>
      <c r="C233" s="67"/>
      <c r="D233" s="68" t="s">
        <v>19</v>
      </c>
      <c r="E233" s="71"/>
      <c r="F233" s="67"/>
      <c r="G233" s="68" t="s">
        <v>19</v>
      </c>
      <c r="H233" s="1">
        <v>23.277999999999999</v>
      </c>
      <c r="I233" s="68" t="s">
        <v>252</v>
      </c>
      <c r="J233" s="71">
        <v>5.9420000000000002</v>
      </c>
    </row>
    <row r="234" spans="1:10" x14ac:dyDescent="0.4">
      <c r="A234" s="68" t="s">
        <v>0</v>
      </c>
      <c r="B234" s="71">
        <v>0.248</v>
      </c>
      <c r="C234" s="67"/>
      <c r="D234" s="68" t="s">
        <v>0</v>
      </c>
      <c r="E234" s="71">
        <v>0.248</v>
      </c>
      <c r="F234" s="67"/>
      <c r="G234" s="68" t="s">
        <v>0</v>
      </c>
      <c r="H234" s="71">
        <v>0.248</v>
      </c>
      <c r="I234" s="67"/>
      <c r="J234" s="67"/>
    </row>
    <row r="235" spans="1:10" x14ac:dyDescent="0.4">
      <c r="A235" s="72" t="s">
        <v>1</v>
      </c>
      <c r="B235" s="71">
        <v>4.83</v>
      </c>
      <c r="C235" s="67"/>
      <c r="D235" s="72" t="s">
        <v>1</v>
      </c>
      <c r="E235" s="71">
        <v>4.83</v>
      </c>
      <c r="F235" s="67"/>
      <c r="G235" s="72" t="s">
        <v>1</v>
      </c>
      <c r="H235" s="71">
        <v>4.83</v>
      </c>
      <c r="J235" s="67"/>
    </row>
    <row r="237" spans="1:10" x14ac:dyDescent="0.4">
      <c r="A237" s="68" t="s">
        <v>49</v>
      </c>
      <c r="B237" s="69" t="s">
        <v>143</v>
      </c>
      <c r="C237" s="67"/>
      <c r="D237" s="68" t="s">
        <v>174</v>
      </c>
      <c r="E237" s="69" t="s">
        <v>143</v>
      </c>
      <c r="F237" s="67"/>
      <c r="G237" s="68" t="s">
        <v>172</v>
      </c>
      <c r="H237" s="69" t="s">
        <v>143</v>
      </c>
      <c r="I237" s="67"/>
      <c r="J237" s="67"/>
    </row>
    <row r="238" spans="1:10" x14ac:dyDescent="0.4">
      <c r="A238" s="68" t="s">
        <v>11</v>
      </c>
      <c r="B238" s="51">
        <v>-2.7149000000000001</v>
      </c>
      <c r="C238" s="67"/>
      <c r="D238" s="68" t="s">
        <v>11</v>
      </c>
      <c r="E238" s="51">
        <v>-2.7168000000000001</v>
      </c>
      <c r="F238" s="67"/>
      <c r="G238" s="68" t="s">
        <v>11</v>
      </c>
      <c r="H238" s="74">
        <v>-2.7040000000000002</v>
      </c>
      <c r="I238" s="68" t="s">
        <v>2</v>
      </c>
      <c r="J238" s="71">
        <v>3.423</v>
      </c>
    </row>
    <row r="239" spans="1:10" x14ac:dyDescent="0.4">
      <c r="A239" s="68" t="s">
        <v>19</v>
      </c>
      <c r="B239" s="70">
        <v>27.58</v>
      </c>
      <c r="C239" s="67"/>
      <c r="D239" s="68" t="s">
        <v>19</v>
      </c>
      <c r="E239" s="71">
        <v>28.093</v>
      </c>
      <c r="F239" s="67"/>
      <c r="G239" s="68" t="s">
        <v>19</v>
      </c>
      <c r="H239" s="1">
        <v>28.282499999999999</v>
      </c>
      <c r="I239" s="68" t="s">
        <v>252</v>
      </c>
      <c r="J239" s="71">
        <v>5.5759999999999996</v>
      </c>
    </row>
    <row r="240" spans="1:10" x14ac:dyDescent="0.4">
      <c r="A240" s="68" t="s">
        <v>0</v>
      </c>
      <c r="B240" s="71">
        <v>0.21299999999999999</v>
      </c>
      <c r="C240" s="67"/>
      <c r="D240" s="68" t="s">
        <v>0</v>
      </c>
      <c r="E240" s="71">
        <v>0.21299999999999999</v>
      </c>
      <c r="F240" s="67"/>
      <c r="G240" s="68" t="s">
        <v>0</v>
      </c>
      <c r="H240" s="71">
        <v>0.21299999999999999</v>
      </c>
      <c r="I240" s="67"/>
      <c r="J240" s="67"/>
    </row>
    <row r="241" spans="1:10" x14ac:dyDescent="0.4">
      <c r="A241" s="72" t="s">
        <v>1</v>
      </c>
      <c r="B241" s="71">
        <v>3.8929999999999998</v>
      </c>
      <c r="C241" s="67"/>
      <c r="D241" s="72" t="s">
        <v>1</v>
      </c>
      <c r="E241" s="71">
        <v>3.8929999999999998</v>
      </c>
      <c r="F241" s="67"/>
      <c r="G241" s="72" t="s">
        <v>1</v>
      </c>
      <c r="H241" s="71">
        <v>3.8929999999999998</v>
      </c>
      <c r="J241" s="67"/>
    </row>
    <row r="243" spans="1:10" x14ac:dyDescent="0.4">
      <c r="A243" s="68" t="s">
        <v>49</v>
      </c>
      <c r="B243" s="69" t="s">
        <v>205</v>
      </c>
      <c r="C243" s="67"/>
      <c r="D243" s="68" t="s">
        <v>174</v>
      </c>
      <c r="E243" s="69" t="s">
        <v>205</v>
      </c>
      <c r="F243" s="67"/>
      <c r="G243" s="68" t="s">
        <v>172</v>
      </c>
      <c r="H243" s="69" t="s">
        <v>205</v>
      </c>
      <c r="I243" s="67"/>
      <c r="J243" s="67"/>
    </row>
    <row r="244" spans="1:10" x14ac:dyDescent="0.4">
      <c r="A244" s="68" t="s">
        <v>11</v>
      </c>
      <c r="B244" s="51">
        <v>-3.9552999999999998</v>
      </c>
      <c r="C244" s="67"/>
      <c r="D244" s="68" t="s">
        <v>11</v>
      </c>
      <c r="E244" s="51">
        <v>-3.9352999999999998</v>
      </c>
      <c r="F244" s="67"/>
      <c r="G244" s="68" t="s">
        <v>11</v>
      </c>
      <c r="H244" s="74"/>
      <c r="I244" s="68" t="s">
        <v>2</v>
      </c>
      <c r="J244" s="71"/>
    </row>
    <row r="245" spans="1:10" x14ac:dyDescent="0.4">
      <c r="A245" s="68" t="s">
        <v>19</v>
      </c>
      <c r="B245" s="70">
        <v>27.879000000000001</v>
      </c>
      <c r="C245" s="67"/>
      <c r="D245" s="68" t="s">
        <v>19</v>
      </c>
      <c r="E245" s="71">
        <v>27.64</v>
      </c>
      <c r="F245" s="67"/>
      <c r="G245" s="68" t="s">
        <v>19</v>
      </c>
      <c r="H245" s="1"/>
      <c r="I245" s="68" t="s">
        <v>252</v>
      </c>
      <c r="J245" s="71"/>
    </row>
    <row r="246" spans="1:10" x14ac:dyDescent="0.4">
      <c r="A246" s="68" t="s">
        <v>0</v>
      </c>
      <c r="B246" s="71">
        <v>0.28299999999999997</v>
      </c>
      <c r="C246" s="67"/>
      <c r="D246" s="68" t="s">
        <v>0</v>
      </c>
      <c r="E246" s="71">
        <v>0.28299999999999997</v>
      </c>
      <c r="F246" s="67"/>
      <c r="G246" s="68" t="s">
        <v>0</v>
      </c>
      <c r="H246" s="71">
        <v>0.28299999999999997</v>
      </c>
      <c r="I246" s="67"/>
      <c r="J246" s="67"/>
    </row>
    <row r="247" spans="1:10" x14ac:dyDescent="0.4">
      <c r="A247" s="72" t="s">
        <v>1</v>
      </c>
      <c r="B247" s="71">
        <v>3.54</v>
      </c>
      <c r="C247" s="67"/>
      <c r="D247" s="72" t="s">
        <v>1</v>
      </c>
      <c r="E247" s="71">
        <v>3.54</v>
      </c>
      <c r="F247" s="67"/>
      <c r="G247" s="72" t="s">
        <v>1</v>
      </c>
      <c r="H247" s="71">
        <v>3.54</v>
      </c>
      <c r="J247" s="67"/>
    </row>
    <row r="249" spans="1:10" x14ac:dyDescent="0.4">
      <c r="A249" s="68" t="s">
        <v>49</v>
      </c>
      <c r="B249" s="69" t="s">
        <v>207</v>
      </c>
      <c r="C249" s="67"/>
      <c r="D249" s="68" t="s">
        <v>174</v>
      </c>
      <c r="E249" s="69" t="s">
        <v>207</v>
      </c>
      <c r="F249" s="67"/>
      <c r="G249" s="68" t="s">
        <v>172</v>
      </c>
      <c r="H249" s="69" t="s">
        <v>207</v>
      </c>
      <c r="I249" s="67"/>
      <c r="J249" s="67"/>
    </row>
    <row r="250" spans="1:10" x14ac:dyDescent="0.4">
      <c r="A250" s="68" t="s">
        <v>11</v>
      </c>
      <c r="B250" s="51">
        <v>-3.8006000000000002</v>
      </c>
      <c r="C250" s="67"/>
      <c r="D250" s="68" t="s">
        <v>11</v>
      </c>
      <c r="E250" s="51">
        <v>-3.8904999999999998</v>
      </c>
      <c r="F250" s="67"/>
      <c r="G250" s="68" t="s">
        <v>11</v>
      </c>
      <c r="H250" s="74">
        <v>-3.8386999999999998</v>
      </c>
      <c r="I250" s="68" t="s">
        <v>2</v>
      </c>
      <c r="J250" s="71">
        <v>3.3940000000000001</v>
      </c>
    </row>
    <row r="251" spans="1:10" x14ac:dyDescent="0.4">
      <c r="A251" s="68" t="s">
        <v>19</v>
      </c>
      <c r="B251" s="70">
        <v>27.491</v>
      </c>
      <c r="C251" s="67"/>
      <c r="D251" s="68" t="s">
        <v>19</v>
      </c>
      <c r="E251" s="71">
        <v>27.119</v>
      </c>
      <c r="F251" s="67"/>
      <c r="G251" s="68" t="s">
        <v>19</v>
      </c>
      <c r="H251" s="1">
        <v>27.408999999999999</v>
      </c>
      <c r="I251" s="68" t="s">
        <v>252</v>
      </c>
      <c r="J251" s="71">
        <v>5.4950000000000001</v>
      </c>
    </row>
    <row r="252" spans="1:10" x14ac:dyDescent="0.4">
      <c r="A252" s="68" t="s">
        <v>0</v>
      </c>
      <c r="B252" s="71">
        <v>0.30599999999999999</v>
      </c>
      <c r="C252" s="67"/>
      <c r="D252" s="68" t="s">
        <v>0</v>
      </c>
      <c r="E252" s="71">
        <v>0.30599999999999999</v>
      </c>
      <c r="F252" s="67"/>
      <c r="G252" s="68" t="s">
        <v>0</v>
      </c>
      <c r="H252" s="71">
        <v>0.30599999999999999</v>
      </c>
      <c r="I252" s="67"/>
      <c r="J252" s="67"/>
    </row>
    <row r="253" spans="1:10" x14ac:dyDescent="0.4">
      <c r="A253" s="72" t="s">
        <v>1</v>
      </c>
      <c r="B253" s="71">
        <v>3.3769999999999998</v>
      </c>
      <c r="C253" s="67"/>
      <c r="D253" s="72" t="s">
        <v>1</v>
      </c>
      <c r="E253" s="71">
        <v>3.3769999999999998</v>
      </c>
      <c r="F253" s="67"/>
      <c r="G253" s="72" t="s">
        <v>1</v>
      </c>
      <c r="H253" s="71">
        <v>3.3769999999999998</v>
      </c>
      <c r="J253" s="67"/>
    </row>
    <row r="255" spans="1:10" x14ac:dyDescent="0.4">
      <c r="A255" s="68" t="s">
        <v>49</v>
      </c>
      <c r="B255" s="69" t="s">
        <v>238</v>
      </c>
      <c r="C255" s="67"/>
      <c r="D255" s="68" t="s">
        <v>174</v>
      </c>
      <c r="E255" s="69" t="s">
        <v>238</v>
      </c>
      <c r="F255" s="67"/>
      <c r="G255" s="68" t="s">
        <v>172</v>
      </c>
      <c r="H255" s="69" t="s">
        <v>238</v>
      </c>
      <c r="I255" s="67"/>
      <c r="J255" s="67"/>
    </row>
    <row r="256" spans="1:10" x14ac:dyDescent="0.4">
      <c r="A256" s="68" t="s">
        <v>11</v>
      </c>
      <c r="B256" s="51"/>
      <c r="C256" s="67"/>
      <c r="D256" s="68" t="s">
        <v>11</v>
      </c>
      <c r="E256" s="51">
        <v>-1.0550999999999999</v>
      </c>
      <c r="F256" s="67"/>
      <c r="G256" s="68" t="s">
        <v>11</v>
      </c>
      <c r="H256" s="74"/>
      <c r="I256" s="68" t="s">
        <v>2</v>
      </c>
      <c r="J256" s="71"/>
    </row>
    <row r="257" spans="1:10" x14ac:dyDescent="0.4">
      <c r="A257" s="68" t="s">
        <v>19</v>
      </c>
      <c r="B257" s="70"/>
      <c r="C257" s="67"/>
      <c r="D257" s="68" t="s">
        <v>19</v>
      </c>
      <c r="E257" s="71">
        <v>35.594999999999999</v>
      </c>
      <c r="F257" s="67"/>
      <c r="G257" s="68" t="s">
        <v>19</v>
      </c>
      <c r="H257" s="1"/>
      <c r="I257" s="68" t="s">
        <v>252</v>
      </c>
      <c r="J257" s="71"/>
    </row>
    <row r="258" spans="1:10" x14ac:dyDescent="0.4">
      <c r="A258" s="68" t="s">
        <v>0</v>
      </c>
      <c r="B258" s="71">
        <v>0.113</v>
      </c>
      <c r="C258" s="67"/>
      <c r="D258" s="68" t="s">
        <v>0</v>
      </c>
      <c r="E258" s="71">
        <v>0.113</v>
      </c>
      <c r="F258" s="67"/>
      <c r="G258" s="68" t="s">
        <v>0</v>
      </c>
      <c r="H258" s="71">
        <v>0.113</v>
      </c>
      <c r="I258" s="67"/>
      <c r="J258" s="67"/>
    </row>
    <row r="259" spans="1:10" x14ac:dyDescent="0.4">
      <c r="A259" s="72" t="s">
        <v>1</v>
      </c>
      <c r="B259" s="71">
        <v>3.835</v>
      </c>
      <c r="C259" s="67"/>
      <c r="D259" s="72" t="s">
        <v>1</v>
      </c>
      <c r="E259" s="71">
        <v>3.835</v>
      </c>
      <c r="F259" s="67"/>
      <c r="G259" s="72" t="s">
        <v>1</v>
      </c>
      <c r="H259" s="71">
        <v>3.835</v>
      </c>
      <c r="J259" s="67"/>
    </row>
    <row r="261" spans="1:10" x14ac:dyDescent="0.4">
      <c r="A261" s="68" t="s">
        <v>49</v>
      </c>
      <c r="B261" s="69" t="s">
        <v>144</v>
      </c>
      <c r="C261" s="67"/>
      <c r="D261" s="68" t="s">
        <v>174</v>
      </c>
      <c r="E261" s="69" t="s">
        <v>144</v>
      </c>
      <c r="F261" s="67"/>
      <c r="G261" s="68" t="s">
        <v>172</v>
      </c>
      <c r="H261" s="69" t="s">
        <v>144</v>
      </c>
      <c r="I261" s="67"/>
      <c r="J261" s="67"/>
    </row>
    <row r="262" spans="1:10" x14ac:dyDescent="0.4">
      <c r="A262" s="68" t="s">
        <v>11</v>
      </c>
      <c r="B262" s="51">
        <v>-0.85399999999999998</v>
      </c>
      <c r="C262" s="67"/>
      <c r="D262" s="68" t="s">
        <v>11</v>
      </c>
      <c r="E262" s="51">
        <v>-0.85660000000000003</v>
      </c>
      <c r="F262" s="67"/>
      <c r="G262" s="68" t="s">
        <v>11</v>
      </c>
      <c r="H262" s="74">
        <v>-0.86029999999999995</v>
      </c>
      <c r="I262" s="68" t="s">
        <v>2</v>
      </c>
      <c r="J262" s="71">
        <v>5.5119999999999996</v>
      </c>
    </row>
    <row r="263" spans="1:10" x14ac:dyDescent="0.4">
      <c r="A263" s="68" t="s">
        <v>19</v>
      </c>
      <c r="B263" s="70">
        <v>114.992</v>
      </c>
      <c r="C263" s="67"/>
      <c r="D263" s="68" t="s">
        <v>19</v>
      </c>
      <c r="E263" s="71">
        <v>114.05200000000001</v>
      </c>
      <c r="F263" s="67"/>
      <c r="G263" s="68" t="s">
        <v>19</v>
      </c>
      <c r="H263" s="1">
        <v>117.0235</v>
      </c>
      <c r="I263" s="68" t="s">
        <v>252</v>
      </c>
      <c r="J263" s="71">
        <v>8.8940000000000001</v>
      </c>
    </row>
    <row r="264" spans="1:10" x14ac:dyDescent="0.4">
      <c r="A264" s="68" t="s">
        <v>0</v>
      </c>
      <c r="B264" s="71">
        <v>1.2E-2</v>
      </c>
      <c r="C264" s="67"/>
      <c r="D264" s="68" t="s">
        <v>0</v>
      </c>
      <c r="E264" s="71">
        <v>1.2E-2</v>
      </c>
      <c r="F264" s="67"/>
      <c r="G264" s="68" t="s">
        <v>0</v>
      </c>
      <c r="H264" s="71">
        <v>1.2E-2</v>
      </c>
      <c r="I264" s="67"/>
      <c r="J264" s="67"/>
    </row>
    <row r="265" spans="1:10" x14ac:dyDescent="0.4">
      <c r="A265" s="72" t="s">
        <v>1</v>
      </c>
      <c r="B265" s="71">
        <v>2.29</v>
      </c>
      <c r="C265" s="67"/>
      <c r="D265" s="72" t="s">
        <v>1</v>
      </c>
      <c r="E265" s="71">
        <v>2.29</v>
      </c>
      <c r="F265" s="67"/>
      <c r="G265" s="72" t="s">
        <v>1</v>
      </c>
      <c r="H265" s="71">
        <v>2.29</v>
      </c>
      <c r="J265" s="67"/>
    </row>
    <row r="267" spans="1:10" x14ac:dyDescent="0.4">
      <c r="A267" s="68" t="s">
        <v>49</v>
      </c>
      <c r="B267" s="69" t="s">
        <v>145</v>
      </c>
      <c r="C267" s="67"/>
      <c r="D267" s="68" t="s">
        <v>174</v>
      </c>
      <c r="E267" s="69" t="s">
        <v>145</v>
      </c>
      <c r="F267" s="67"/>
      <c r="G267" s="68" t="s">
        <v>172</v>
      </c>
      <c r="H267" s="69" t="s">
        <v>145</v>
      </c>
      <c r="I267" s="67"/>
      <c r="J267" s="67"/>
    </row>
    <row r="268" spans="1:10" x14ac:dyDescent="0.4">
      <c r="A268" s="68" t="s">
        <v>11</v>
      </c>
      <c r="B268" s="51">
        <v>-1.9059999999999999</v>
      </c>
      <c r="C268" s="67"/>
      <c r="D268" s="68" t="s">
        <v>11</v>
      </c>
      <c r="E268" s="51">
        <v>-1.919</v>
      </c>
      <c r="F268" s="67"/>
      <c r="G268" s="68" t="s">
        <v>11</v>
      </c>
      <c r="H268" s="74">
        <v>-1.903</v>
      </c>
      <c r="I268" s="68" t="s">
        <v>2</v>
      </c>
      <c r="J268" s="71">
        <v>4.4790000000000001</v>
      </c>
    </row>
    <row r="269" spans="1:10" x14ac:dyDescent="0.4">
      <c r="A269" s="68" t="s">
        <v>19</v>
      </c>
      <c r="B269" s="70">
        <v>64.069999999999993</v>
      </c>
      <c r="C269" s="67"/>
      <c r="D269" s="68" t="s">
        <v>19</v>
      </c>
      <c r="E269" s="71">
        <v>63.643000000000001</v>
      </c>
      <c r="F269" s="67"/>
      <c r="G269" s="68" t="s">
        <v>19</v>
      </c>
      <c r="H269" s="1">
        <v>63.853499999999997</v>
      </c>
      <c r="I269" s="68" t="s">
        <v>252</v>
      </c>
      <c r="J269" s="71">
        <v>7.3520000000000003</v>
      </c>
    </row>
    <row r="270" spans="1:10" x14ac:dyDescent="0.4">
      <c r="A270" s="68" t="s">
        <v>0</v>
      </c>
      <c r="B270" s="71">
        <v>5.3999999999999999E-2</v>
      </c>
      <c r="C270" s="67"/>
      <c r="D270" s="68" t="s">
        <v>0</v>
      </c>
      <c r="E270" s="71">
        <v>5.3999999999999999E-2</v>
      </c>
      <c r="F270" s="67"/>
      <c r="G270" s="68" t="s">
        <v>0</v>
      </c>
      <c r="H270" s="71">
        <v>5.3999999999999999E-2</v>
      </c>
      <c r="I270" s="67"/>
      <c r="J270" s="67"/>
    </row>
    <row r="271" spans="1:10" x14ac:dyDescent="0.4">
      <c r="A271" s="72" t="s">
        <v>1</v>
      </c>
      <c r="B271" s="71">
        <v>1.897</v>
      </c>
      <c r="C271" s="67"/>
      <c r="D271" s="72" t="s">
        <v>1</v>
      </c>
      <c r="E271" s="71">
        <v>1.897</v>
      </c>
      <c r="F271" s="67"/>
      <c r="G271" s="72" t="s">
        <v>1</v>
      </c>
      <c r="H271" s="71">
        <v>1.897</v>
      </c>
      <c r="J271" s="67"/>
    </row>
    <row r="273" spans="1:10" x14ac:dyDescent="0.4">
      <c r="A273" s="68" t="s">
        <v>49</v>
      </c>
      <c r="B273" s="69" t="s">
        <v>208</v>
      </c>
      <c r="C273" s="67"/>
      <c r="D273" s="68" t="s">
        <v>174</v>
      </c>
      <c r="E273" s="69" t="s">
        <v>208</v>
      </c>
      <c r="F273" s="67"/>
      <c r="G273" s="68" t="s">
        <v>172</v>
      </c>
      <c r="H273" s="69" t="s">
        <v>208</v>
      </c>
      <c r="I273" s="67"/>
      <c r="J273" s="67"/>
    </row>
    <row r="274" spans="1:10" x14ac:dyDescent="0.4">
      <c r="A274" s="68" t="s">
        <v>11</v>
      </c>
      <c r="B274" s="51">
        <v>-4.9352999999999998</v>
      </c>
      <c r="C274" s="67"/>
      <c r="D274" s="68" t="s">
        <v>11</v>
      </c>
      <c r="E274" s="51">
        <v>-4.8025000000000002</v>
      </c>
      <c r="F274" s="67"/>
      <c r="G274" s="68" t="s">
        <v>11</v>
      </c>
      <c r="H274" s="74"/>
      <c r="I274" s="68" t="s">
        <v>2</v>
      </c>
      <c r="J274" s="71"/>
    </row>
    <row r="275" spans="1:10" x14ac:dyDescent="0.4">
      <c r="A275" s="68" t="s">
        <v>19</v>
      </c>
      <c r="B275" s="70">
        <v>37.030999999999999</v>
      </c>
      <c r="C275" s="67"/>
      <c r="D275" s="68" t="s">
        <v>19</v>
      </c>
      <c r="E275" s="71">
        <v>37.673000000000002</v>
      </c>
      <c r="F275" s="67"/>
      <c r="G275" s="68" t="s">
        <v>19</v>
      </c>
      <c r="H275" s="1"/>
      <c r="I275" s="68" t="s">
        <v>252</v>
      </c>
      <c r="J275" s="71"/>
    </row>
    <row r="276" spans="1:10" x14ac:dyDescent="0.4">
      <c r="A276" s="68" t="s">
        <v>0</v>
      </c>
      <c r="B276" s="71">
        <v>0.155</v>
      </c>
      <c r="C276" s="67"/>
      <c r="D276" s="68" t="s">
        <v>0</v>
      </c>
      <c r="E276" s="71">
        <v>0.155</v>
      </c>
      <c r="F276" s="67"/>
      <c r="G276" s="68" t="s">
        <v>0</v>
      </c>
      <c r="H276" s="71">
        <v>0.155</v>
      </c>
      <c r="I276" s="67"/>
      <c r="J276" s="67"/>
    </row>
    <row r="277" spans="1:10" x14ac:dyDescent="0.4">
      <c r="A277" s="72" t="s">
        <v>1</v>
      </c>
      <c r="B277" s="71">
        <v>1.5609999999999999</v>
      </c>
      <c r="C277" s="67"/>
      <c r="D277" s="72" t="s">
        <v>1</v>
      </c>
      <c r="E277" s="71">
        <v>1.5609999999999999</v>
      </c>
      <c r="F277" s="67"/>
      <c r="G277" s="72" t="s">
        <v>1</v>
      </c>
      <c r="H277" s="71">
        <v>1.5609999999999999</v>
      </c>
      <c r="J277" s="67"/>
    </row>
    <row r="279" spans="1:10" x14ac:dyDescent="0.4">
      <c r="A279" s="68" t="s">
        <v>49</v>
      </c>
      <c r="B279" s="69" t="s">
        <v>146</v>
      </c>
      <c r="C279" s="67"/>
      <c r="D279" s="68" t="s">
        <v>174</v>
      </c>
      <c r="E279" s="69" t="s">
        <v>146</v>
      </c>
      <c r="F279" s="67"/>
      <c r="G279" s="68" t="s">
        <v>172</v>
      </c>
      <c r="H279" s="69" t="s">
        <v>146</v>
      </c>
      <c r="I279" s="67"/>
      <c r="J279" s="67"/>
    </row>
    <row r="280" spans="1:10" x14ac:dyDescent="0.4">
      <c r="A280" s="68" t="s">
        <v>11</v>
      </c>
      <c r="B280" s="51">
        <v>-5.9314999999999998</v>
      </c>
      <c r="C280" s="67"/>
      <c r="D280" s="68" t="s">
        <v>11</v>
      </c>
      <c r="E280" s="51">
        <v>-4.8025000000000002</v>
      </c>
      <c r="F280" s="67"/>
      <c r="G280" s="68" t="s">
        <v>11</v>
      </c>
      <c r="H280" s="74">
        <v>-5.8357999999999999</v>
      </c>
      <c r="I280" s="68" t="s">
        <v>2</v>
      </c>
      <c r="J280" s="71">
        <v>3.2610000000000001</v>
      </c>
    </row>
    <row r="281" spans="1:10" x14ac:dyDescent="0.4">
      <c r="A281" s="68" t="s">
        <v>19</v>
      </c>
      <c r="B281" s="70">
        <v>26.295999999999999</v>
      </c>
      <c r="C281" s="67"/>
      <c r="D281" s="68" t="s">
        <v>19</v>
      </c>
      <c r="E281" s="71">
        <v>37.673000000000002</v>
      </c>
      <c r="F281" s="67"/>
      <c r="G281" s="68" t="s">
        <v>19</v>
      </c>
      <c r="H281" s="1">
        <v>26.506499999999999</v>
      </c>
      <c r="I281" s="68" t="s">
        <v>252</v>
      </c>
      <c r="J281" s="71">
        <v>5.7560000000000002</v>
      </c>
    </row>
    <row r="282" spans="1:10" x14ac:dyDescent="0.4">
      <c r="A282" s="68" t="s">
        <v>0</v>
      </c>
      <c r="B282" s="71">
        <v>0.24399999999999999</v>
      </c>
      <c r="C282" s="67"/>
      <c r="D282" s="68" t="s">
        <v>0</v>
      </c>
      <c r="E282" s="71">
        <v>0.24399999999999999</v>
      </c>
      <c r="F282" s="67"/>
      <c r="G282" s="68" t="s">
        <v>0</v>
      </c>
      <c r="H282" s="71">
        <v>0.24399999999999999</v>
      </c>
      <c r="I282" s="67"/>
      <c r="J282" s="67"/>
    </row>
    <row r="283" spans="1:10" x14ac:dyDescent="0.4">
      <c r="A283" s="72" t="s">
        <v>1</v>
      </c>
      <c r="B283" s="71">
        <v>3.3029999999999999</v>
      </c>
      <c r="C283" s="67"/>
      <c r="D283" s="72" t="s">
        <v>1</v>
      </c>
      <c r="E283" s="71">
        <v>3.3029999999999999</v>
      </c>
      <c r="F283" s="67"/>
      <c r="G283" s="72" t="s">
        <v>1</v>
      </c>
      <c r="H283" s="71">
        <v>3.3029999999999999</v>
      </c>
      <c r="J283" s="67"/>
    </row>
    <row r="285" spans="1:10" x14ac:dyDescent="0.4">
      <c r="A285" s="68" t="s">
        <v>49</v>
      </c>
      <c r="B285" s="69" t="s">
        <v>209</v>
      </c>
      <c r="C285" s="67"/>
      <c r="D285" s="68" t="s">
        <v>174</v>
      </c>
      <c r="E285" s="69" t="s">
        <v>209</v>
      </c>
      <c r="F285" s="67"/>
      <c r="G285" s="68" t="s">
        <v>172</v>
      </c>
      <c r="H285" s="69" t="s">
        <v>209</v>
      </c>
      <c r="I285" s="67"/>
      <c r="J285" s="67"/>
    </row>
    <row r="286" spans="1:10" x14ac:dyDescent="0.4">
      <c r="A286" s="68" t="s">
        <v>11</v>
      </c>
      <c r="B286" s="51">
        <v>-4.7728999999999999</v>
      </c>
      <c r="C286" s="67"/>
      <c r="D286" s="68" t="s">
        <v>11</v>
      </c>
      <c r="E286" s="51">
        <v>-4.6452999999999998</v>
      </c>
      <c r="F286" s="67"/>
      <c r="G286" s="68" t="s">
        <v>11</v>
      </c>
      <c r="H286" s="74">
        <v>-4.7519999999999998</v>
      </c>
      <c r="I286" s="68" t="s">
        <v>2</v>
      </c>
      <c r="J286" s="71">
        <v>3.766</v>
      </c>
    </row>
    <row r="287" spans="1:10" x14ac:dyDescent="0.4">
      <c r="A287" s="68" t="s">
        <v>19</v>
      </c>
      <c r="B287" s="70">
        <v>36.56</v>
      </c>
      <c r="C287" s="67"/>
      <c r="D287" s="68" t="s">
        <v>19</v>
      </c>
      <c r="E287" s="71">
        <v>36.375</v>
      </c>
      <c r="F287" s="67"/>
      <c r="G287" s="68" t="s">
        <v>19</v>
      </c>
      <c r="H287" s="1">
        <v>36.521500000000003</v>
      </c>
      <c r="I287" s="68" t="s">
        <v>252</v>
      </c>
      <c r="J287" s="71">
        <v>5.9480000000000004</v>
      </c>
    </row>
    <row r="288" spans="1:10" x14ac:dyDescent="0.4">
      <c r="A288" s="68" t="s">
        <v>0</v>
      </c>
      <c r="B288" s="71">
        <v>0.19600000000000001</v>
      </c>
      <c r="C288" s="67"/>
      <c r="D288" s="68" t="s">
        <v>0</v>
      </c>
      <c r="E288" s="71">
        <v>0.19600000000000001</v>
      </c>
      <c r="F288" s="67"/>
      <c r="G288" s="68" t="s">
        <v>0</v>
      </c>
      <c r="H288" s="71">
        <v>0.19600000000000001</v>
      </c>
      <c r="I288" s="67"/>
      <c r="J288" s="67"/>
    </row>
    <row r="289" spans="1:10" x14ac:dyDescent="0.4">
      <c r="A289" s="72" t="s">
        <v>1</v>
      </c>
      <c r="B289" s="71">
        <v>1.9350000000000001</v>
      </c>
      <c r="C289" s="67"/>
      <c r="D289" s="72" t="s">
        <v>1</v>
      </c>
      <c r="E289" s="71">
        <v>1.9350000000000001</v>
      </c>
      <c r="F289" s="67"/>
      <c r="G289" s="72" t="s">
        <v>1</v>
      </c>
      <c r="H289" s="71">
        <v>1.9350000000000001</v>
      </c>
      <c r="J289" s="67"/>
    </row>
    <row r="291" spans="1:10" x14ac:dyDescent="0.4">
      <c r="A291" s="68" t="s">
        <v>49</v>
      </c>
      <c r="B291" s="69" t="s">
        <v>164</v>
      </c>
      <c r="C291" s="67"/>
      <c r="D291" s="68" t="s">
        <v>174</v>
      </c>
      <c r="E291" s="69" t="s">
        <v>164</v>
      </c>
      <c r="F291" s="67"/>
      <c r="G291" s="68" t="s">
        <v>172</v>
      </c>
      <c r="H291" s="69" t="s">
        <v>164</v>
      </c>
      <c r="I291" s="67"/>
      <c r="J291" s="67"/>
    </row>
    <row r="292" spans="1:10" x14ac:dyDescent="0.4">
      <c r="A292" s="68" t="s">
        <v>11</v>
      </c>
      <c r="B292" s="51">
        <v>-4.7591000000000001</v>
      </c>
      <c r="C292" s="67"/>
      <c r="D292" s="68" t="s">
        <v>11</v>
      </c>
      <c r="E292" s="51">
        <v>-4.6281999999999996</v>
      </c>
      <c r="F292" s="67"/>
      <c r="G292" s="68" t="s">
        <v>11</v>
      </c>
      <c r="H292" s="74"/>
      <c r="I292" s="68" t="s">
        <v>2</v>
      </c>
      <c r="J292" s="71"/>
    </row>
    <row r="293" spans="1:10" x14ac:dyDescent="0.4">
      <c r="A293" s="68" t="s">
        <v>19</v>
      </c>
      <c r="B293" s="70">
        <v>35.473999999999997</v>
      </c>
      <c r="C293" s="67"/>
      <c r="D293" s="68" t="s">
        <v>19</v>
      </c>
      <c r="E293" s="71">
        <v>35.308</v>
      </c>
      <c r="F293" s="67"/>
      <c r="G293" s="68" t="s">
        <v>19</v>
      </c>
      <c r="H293" s="1"/>
      <c r="I293" s="68" t="s">
        <v>252</v>
      </c>
      <c r="J293" s="71"/>
    </row>
    <row r="294" spans="1:10" x14ac:dyDescent="0.4">
      <c r="A294" s="68" t="s">
        <v>0</v>
      </c>
      <c r="B294" s="71">
        <v>0.20599999999999999</v>
      </c>
      <c r="C294" s="67"/>
      <c r="D294" s="68" t="s">
        <v>0</v>
      </c>
      <c r="E294" s="71">
        <v>0.20599999999999999</v>
      </c>
      <c r="F294" s="67"/>
      <c r="G294" s="68" t="s">
        <v>0</v>
      </c>
      <c r="H294" s="71">
        <v>0.20599999999999999</v>
      </c>
      <c r="I294" s="67"/>
      <c r="J294" s="67"/>
    </row>
    <row r="295" spans="1:10" x14ac:dyDescent="0.4">
      <c r="A295" s="72" t="s">
        <v>1</v>
      </c>
      <c r="B295" s="71">
        <v>1.94</v>
      </c>
      <c r="C295" s="67"/>
      <c r="D295" s="72" t="s">
        <v>1</v>
      </c>
      <c r="E295" s="71">
        <v>1.94</v>
      </c>
      <c r="F295" s="67"/>
      <c r="G295" s="72" t="s">
        <v>1</v>
      </c>
      <c r="H295" s="71">
        <v>1.94</v>
      </c>
      <c r="J295" s="67"/>
    </row>
    <row r="297" spans="1:10" x14ac:dyDescent="0.4">
      <c r="A297" s="68" t="s">
        <v>49</v>
      </c>
      <c r="B297" s="69" t="s">
        <v>210</v>
      </c>
      <c r="C297" s="67"/>
      <c r="D297" s="68" t="s">
        <v>174</v>
      </c>
      <c r="E297" s="69" t="s">
        <v>210</v>
      </c>
      <c r="F297" s="67"/>
      <c r="G297" s="68" t="s">
        <v>172</v>
      </c>
      <c r="H297" s="69" t="s">
        <v>210</v>
      </c>
      <c r="I297" s="67"/>
      <c r="J297" s="67"/>
    </row>
    <row r="298" spans="1:10" x14ac:dyDescent="0.4">
      <c r="A298" s="68" t="s">
        <v>11</v>
      </c>
      <c r="B298" s="51">
        <v>-4.7409999999999997</v>
      </c>
      <c r="C298" s="67"/>
      <c r="D298" s="68" t="s">
        <v>11</v>
      </c>
      <c r="E298" s="51"/>
      <c r="F298" s="67"/>
      <c r="G298" s="68" t="s">
        <v>11</v>
      </c>
      <c r="H298" s="74"/>
      <c r="I298" s="68" t="s">
        <v>2</v>
      </c>
      <c r="J298" s="71"/>
    </row>
    <row r="299" spans="1:10" x14ac:dyDescent="0.4">
      <c r="A299" s="68" t="s">
        <v>19</v>
      </c>
      <c r="B299" s="70">
        <v>34.51</v>
      </c>
      <c r="C299" s="67"/>
      <c r="D299" s="68" t="s">
        <v>19</v>
      </c>
      <c r="E299" s="71"/>
      <c r="F299" s="67"/>
      <c r="G299" s="68" t="s">
        <v>19</v>
      </c>
      <c r="H299" s="1"/>
      <c r="I299" s="68" t="s">
        <v>252</v>
      </c>
      <c r="J299" s="71"/>
    </row>
    <row r="300" spans="1:10" x14ac:dyDescent="0.4">
      <c r="A300" s="68" t="s">
        <v>0</v>
      </c>
      <c r="B300" s="71">
        <v>0.215</v>
      </c>
      <c r="C300" s="67"/>
      <c r="D300" s="68" t="s">
        <v>0</v>
      </c>
      <c r="E300" s="71">
        <v>0.215</v>
      </c>
      <c r="F300" s="67"/>
      <c r="G300" s="68" t="s">
        <v>0</v>
      </c>
      <c r="H300" s="71">
        <v>0.215</v>
      </c>
      <c r="I300" s="67"/>
      <c r="J300" s="67"/>
    </row>
    <row r="301" spans="1:10" x14ac:dyDescent="0.4">
      <c r="A301" s="72" t="s">
        <v>1</v>
      </c>
      <c r="B301" s="71">
        <v>1.968</v>
      </c>
      <c r="C301" s="67"/>
      <c r="D301" s="72" t="s">
        <v>1</v>
      </c>
      <c r="E301" s="71">
        <v>1.968</v>
      </c>
      <c r="F301" s="67"/>
      <c r="G301" s="72" t="s">
        <v>1</v>
      </c>
      <c r="H301" s="71">
        <v>1.968</v>
      </c>
      <c r="J301" s="67"/>
    </row>
    <row r="303" spans="1:10" x14ac:dyDescent="0.4">
      <c r="A303" s="68" t="s">
        <v>49</v>
      </c>
      <c r="B303" s="69" t="s">
        <v>211</v>
      </c>
      <c r="C303" s="67"/>
      <c r="D303" s="68" t="s">
        <v>174</v>
      </c>
      <c r="E303" s="69" t="s">
        <v>211</v>
      </c>
      <c r="F303" s="67"/>
      <c r="G303" s="68" t="s">
        <v>172</v>
      </c>
      <c r="H303" s="69" t="s">
        <v>211</v>
      </c>
      <c r="I303" s="67"/>
      <c r="J303" s="67"/>
    </row>
    <row r="304" spans="1:10" x14ac:dyDescent="0.4">
      <c r="A304" s="68" t="s">
        <v>11</v>
      </c>
      <c r="B304" s="51">
        <v>-4.7081</v>
      </c>
      <c r="C304" s="67"/>
      <c r="D304" s="68" t="s">
        <v>11</v>
      </c>
      <c r="E304" s="51"/>
      <c r="F304" s="67"/>
      <c r="G304" s="68" t="s">
        <v>11</v>
      </c>
      <c r="H304" s="74">
        <v>-4.6965000000000003</v>
      </c>
      <c r="I304" s="68" t="s">
        <v>2</v>
      </c>
      <c r="J304" s="71">
        <v>3.6819999999999999</v>
      </c>
    </row>
    <row r="305" spans="1:10" x14ac:dyDescent="0.4">
      <c r="A305" s="68" t="s">
        <v>19</v>
      </c>
      <c r="B305" s="70">
        <v>34.261000000000003</v>
      </c>
      <c r="C305" s="67"/>
      <c r="D305" s="68" t="s">
        <v>19</v>
      </c>
      <c r="E305" s="71"/>
      <c r="F305" s="67"/>
      <c r="G305" s="68" t="s">
        <v>19</v>
      </c>
      <c r="H305" s="1">
        <v>34.336500000000001</v>
      </c>
      <c r="I305" s="68" t="s">
        <v>252</v>
      </c>
      <c r="J305" s="71">
        <v>5.85</v>
      </c>
    </row>
    <row r="306" spans="1:10" x14ac:dyDescent="0.4">
      <c r="A306" s="68" t="s">
        <v>0</v>
      </c>
      <c r="B306" s="71">
        <v>0.222</v>
      </c>
      <c r="C306" s="67"/>
      <c r="D306" s="68" t="s">
        <v>0</v>
      </c>
      <c r="E306" s="71">
        <v>0.222</v>
      </c>
      <c r="F306" s="67"/>
      <c r="G306" s="68" t="s">
        <v>0</v>
      </c>
      <c r="H306" s="71">
        <v>0.222</v>
      </c>
      <c r="I306" s="67"/>
      <c r="J306" s="67"/>
    </row>
    <row r="307" spans="1:10" x14ac:dyDescent="0.4">
      <c r="A307" s="72" t="s">
        <v>1</v>
      </c>
      <c r="B307" s="71">
        <v>2.0339999999999998</v>
      </c>
      <c r="C307" s="67"/>
      <c r="D307" s="72" t="s">
        <v>1</v>
      </c>
      <c r="E307" s="71">
        <v>2.0339999999999998</v>
      </c>
      <c r="F307" s="67"/>
      <c r="G307" s="72" t="s">
        <v>1</v>
      </c>
      <c r="H307" s="71">
        <v>2.0339999999999998</v>
      </c>
      <c r="J307" s="67"/>
    </row>
    <row r="309" spans="1:10" x14ac:dyDescent="0.4">
      <c r="A309" s="68" t="s">
        <v>49</v>
      </c>
      <c r="B309" s="69" t="s">
        <v>147</v>
      </c>
      <c r="C309" s="67"/>
      <c r="D309" s="68" t="s">
        <v>174</v>
      </c>
      <c r="E309" s="69" t="s">
        <v>147</v>
      </c>
      <c r="F309" s="67"/>
      <c r="G309" s="68" t="s">
        <v>172</v>
      </c>
      <c r="H309" s="69" t="s">
        <v>147</v>
      </c>
      <c r="I309" s="67"/>
      <c r="J309" s="67"/>
    </row>
    <row r="310" spans="1:10" x14ac:dyDescent="0.4">
      <c r="A310" s="68" t="s">
        <v>11</v>
      </c>
      <c r="B310" s="51">
        <v>-10.2569</v>
      </c>
      <c r="C310" s="67"/>
      <c r="D310" s="68" t="s">
        <v>11</v>
      </c>
      <c r="E310" s="51">
        <v>-10.207000000000001</v>
      </c>
      <c r="F310" s="67"/>
      <c r="G310" s="68" t="s">
        <v>11</v>
      </c>
      <c r="H310" s="51">
        <v>-10.246499999999999</v>
      </c>
      <c r="I310" s="68" t="s">
        <v>2</v>
      </c>
      <c r="J310" s="71">
        <v>4.0510000000000002</v>
      </c>
    </row>
    <row r="311" spans="1:10" x14ac:dyDescent="0.4">
      <c r="A311" s="68" t="s">
        <v>19</v>
      </c>
      <c r="B311" s="70">
        <v>41.97</v>
      </c>
      <c r="C311" s="67"/>
      <c r="D311" s="68" t="s">
        <v>19</v>
      </c>
      <c r="E311" s="71">
        <v>49.917000000000002</v>
      </c>
      <c r="F311" s="67"/>
      <c r="G311" s="68" t="s">
        <v>19</v>
      </c>
      <c r="H311" s="1">
        <f>92.558/2</f>
        <v>46.279000000000003</v>
      </c>
      <c r="I311" s="68" t="s">
        <v>252</v>
      </c>
      <c r="J311" s="71">
        <v>6.5140000000000002</v>
      </c>
    </row>
    <row r="312" spans="1:10" x14ac:dyDescent="0.4">
      <c r="A312" s="68" t="s">
        <v>0</v>
      </c>
      <c r="B312" s="71">
        <v>8.5999999999999993E-2</v>
      </c>
      <c r="C312" s="67"/>
      <c r="D312" s="68" t="s">
        <v>0</v>
      </c>
      <c r="E312" s="71">
        <v>0.222</v>
      </c>
      <c r="F312" s="67"/>
      <c r="G312" s="68" t="s">
        <v>0</v>
      </c>
      <c r="H312" s="71">
        <v>0.222</v>
      </c>
      <c r="I312" s="67"/>
      <c r="J312" s="67"/>
    </row>
    <row r="313" spans="1:10" x14ac:dyDescent="0.4">
      <c r="A313" s="72" t="s">
        <v>1</v>
      </c>
      <c r="B313" s="71">
        <v>2.0790000000000002</v>
      </c>
      <c r="C313" s="67"/>
      <c r="D313" s="72" t="s">
        <v>1</v>
      </c>
      <c r="E313" s="71">
        <v>2.0339999999999998</v>
      </c>
      <c r="F313" s="67"/>
      <c r="G313" s="72" t="s">
        <v>1</v>
      </c>
      <c r="H313" s="71">
        <v>2.0339999999999998</v>
      </c>
      <c r="J313" s="67"/>
    </row>
    <row r="315" spans="1:10" x14ac:dyDescent="0.4">
      <c r="A315" s="68" t="s">
        <v>49</v>
      </c>
      <c r="B315" s="69" t="s">
        <v>148</v>
      </c>
      <c r="C315" s="67"/>
      <c r="D315" s="68" t="s">
        <v>174</v>
      </c>
      <c r="E315" s="69" t="s">
        <v>148</v>
      </c>
      <c r="F315" s="67"/>
      <c r="G315" s="68" t="s">
        <v>172</v>
      </c>
      <c r="H315" s="69" t="s">
        <v>148</v>
      </c>
      <c r="I315" s="67"/>
      <c r="J315" s="67"/>
    </row>
    <row r="316" spans="1:10" x14ac:dyDescent="0.4">
      <c r="A316" s="68" t="s">
        <v>11</v>
      </c>
      <c r="B316" s="51">
        <v>-14.027699999999999</v>
      </c>
      <c r="C316" s="67"/>
      <c r="D316" s="68" t="s">
        <v>11</v>
      </c>
      <c r="E316" s="51">
        <v>-13.9885</v>
      </c>
      <c r="F316" s="67"/>
      <c r="G316" s="68" t="s">
        <v>11</v>
      </c>
      <c r="H316" s="51">
        <v>-14.0761</v>
      </c>
      <c r="I316" s="68" t="s">
        <v>2</v>
      </c>
      <c r="J316" s="71">
        <v>3.6139999999999999</v>
      </c>
    </row>
    <row r="317" spans="1:10" x14ac:dyDescent="0.4">
      <c r="A317" s="68" t="s">
        <v>19</v>
      </c>
      <c r="B317" s="70">
        <v>32.067</v>
      </c>
      <c r="C317" s="67"/>
      <c r="D317" s="68" t="s">
        <v>19</v>
      </c>
      <c r="E317" s="71">
        <v>32.893000000000001</v>
      </c>
      <c r="F317" s="67"/>
      <c r="G317" s="68" t="s">
        <v>19</v>
      </c>
      <c r="H317" s="1">
        <v>32.631999999999998</v>
      </c>
      <c r="I317" s="68" t="s">
        <v>252</v>
      </c>
      <c r="J317" s="71">
        <v>5.77</v>
      </c>
    </row>
    <row r="318" spans="1:10" x14ac:dyDescent="0.4">
      <c r="A318" s="68" t="s">
        <v>0</v>
      </c>
      <c r="B318" s="71">
        <v>0.20499999999999999</v>
      </c>
      <c r="C318" s="67"/>
      <c r="D318" s="68" t="s">
        <v>0</v>
      </c>
      <c r="E318" s="71">
        <v>0.20499999999999999</v>
      </c>
      <c r="F318" s="67"/>
      <c r="G318" s="68" t="s">
        <v>0</v>
      </c>
      <c r="H318" s="71">
        <v>0.20499999999999999</v>
      </c>
      <c r="I318" s="67"/>
      <c r="J318" s="67"/>
    </row>
    <row r="319" spans="1:10" x14ac:dyDescent="0.4">
      <c r="A319" s="72" t="s">
        <v>1</v>
      </c>
      <c r="B319" s="71">
        <v>1.9410000000000001</v>
      </c>
      <c r="C319" s="67"/>
      <c r="D319" s="72" t="s">
        <v>1</v>
      </c>
      <c r="E319" s="71">
        <v>1.9410000000000001</v>
      </c>
      <c r="F319" s="67"/>
      <c r="G319" s="72" t="s">
        <v>1</v>
      </c>
      <c r="H319" s="71">
        <v>1.9410000000000001</v>
      </c>
      <c r="J319" s="67"/>
    </row>
    <row r="321" spans="1:10" x14ac:dyDescent="0.4">
      <c r="A321" s="68" t="s">
        <v>49</v>
      </c>
      <c r="B321" s="69" t="s">
        <v>212</v>
      </c>
      <c r="C321" s="67"/>
      <c r="D321" s="68" t="s">
        <v>174</v>
      </c>
      <c r="E321" s="69" t="s">
        <v>212</v>
      </c>
      <c r="F321" s="67"/>
      <c r="G321" s="68" t="s">
        <v>172</v>
      </c>
      <c r="H321" s="69" t="s">
        <v>212</v>
      </c>
      <c r="I321" s="67"/>
      <c r="J321" s="67"/>
    </row>
    <row r="322" spans="1:10" x14ac:dyDescent="0.4">
      <c r="A322" s="68" t="s">
        <v>11</v>
      </c>
      <c r="B322" s="51">
        <v>-4.6154999999999999</v>
      </c>
      <c r="C322" s="67"/>
      <c r="D322" s="68" t="s">
        <v>11</v>
      </c>
      <c r="E322" s="51">
        <v>-4.4863</v>
      </c>
      <c r="F322" s="67"/>
      <c r="G322" s="68" t="s">
        <v>11</v>
      </c>
      <c r="H322" s="51">
        <v>-4.6154999999999999</v>
      </c>
      <c r="I322" s="68" t="s">
        <v>2</v>
      </c>
      <c r="J322" s="71">
        <v>3.64</v>
      </c>
    </row>
    <row r="323" spans="1:10" x14ac:dyDescent="0.4">
      <c r="A323" s="68" t="s">
        <v>19</v>
      </c>
      <c r="B323" s="70">
        <v>31.927</v>
      </c>
      <c r="C323" s="67"/>
      <c r="D323" s="68" t="s">
        <v>19</v>
      </c>
      <c r="E323" s="71">
        <v>32.481999999999999</v>
      </c>
      <c r="F323" s="67"/>
      <c r="G323" s="68" t="s">
        <v>19</v>
      </c>
      <c r="H323" s="1">
        <v>32.5</v>
      </c>
      <c r="I323" s="68" t="s">
        <v>252</v>
      </c>
      <c r="J323" s="71">
        <v>5.6639999999999997</v>
      </c>
    </row>
    <row r="324" spans="1:10" x14ac:dyDescent="0.4">
      <c r="A324" s="68" t="s">
        <v>0</v>
      </c>
      <c r="B324" s="71">
        <v>0.245</v>
      </c>
      <c r="C324" s="67"/>
      <c r="D324" s="68" t="s">
        <v>0</v>
      </c>
      <c r="E324" s="71">
        <v>0.245</v>
      </c>
      <c r="F324" s="67"/>
      <c r="G324" s="68" t="s">
        <v>0</v>
      </c>
      <c r="H324" s="71">
        <v>0.245</v>
      </c>
      <c r="I324" s="67"/>
      <c r="J324" s="67"/>
    </row>
    <row r="325" spans="1:10" x14ac:dyDescent="0.4">
      <c r="A325" s="72" t="s">
        <v>1</v>
      </c>
      <c r="B325" s="71">
        <v>2.1549999999999998</v>
      </c>
      <c r="C325" s="67"/>
      <c r="D325" s="72" t="s">
        <v>1</v>
      </c>
      <c r="E325" s="71">
        <v>2.1549999999999998</v>
      </c>
      <c r="F325" s="67"/>
      <c r="G325" s="72" t="s">
        <v>1</v>
      </c>
      <c r="H325" s="71">
        <v>2.1549999999999998</v>
      </c>
      <c r="J325" s="67"/>
    </row>
    <row r="327" spans="1:10" x14ac:dyDescent="0.4">
      <c r="A327" s="68" t="s">
        <v>49</v>
      </c>
      <c r="B327" s="69" t="s">
        <v>149</v>
      </c>
      <c r="C327" s="67"/>
      <c r="D327" s="68" t="s">
        <v>174</v>
      </c>
      <c r="E327" s="69" t="s">
        <v>149</v>
      </c>
      <c r="F327" s="67"/>
      <c r="G327" s="68" t="s">
        <v>172</v>
      </c>
      <c r="H327" s="69" t="s">
        <v>149</v>
      </c>
      <c r="I327" s="67"/>
      <c r="J327" s="67"/>
    </row>
    <row r="328" spans="1:10" x14ac:dyDescent="0.4">
      <c r="A328" s="68" t="s">
        <v>11</v>
      </c>
      <c r="B328" s="51">
        <v>-4.5854999999999997</v>
      </c>
      <c r="C328" s="67"/>
      <c r="D328" s="68" t="s">
        <v>11</v>
      </c>
      <c r="E328" s="51">
        <v>-4.4598000000000004</v>
      </c>
      <c r="F328" s="67"/>
      <c r="G328" s="68" t="s">
        <v>11</v>
      </c>
      <c r="H328" s="51">
        <v>-4.5872999999999999</v>
      </c>
      <c r="I328" s="68" t="s">
        <v>2</v>
      </c>
      <c r="J328" s="71">
        <v>3.6269999999999998</v>
      </c>
    </row>
    <row r="329" spans="1:10" x14ac:dyDescent="0.4">
      <c r="A329" s="68" t="s">
        <v>19</v>
      </c>
      <c r="B329" s="70">
        <v>31.471</v>
      </c>
      <c r="C329" s="67"/>
      <c r="D329" s="68" t="s">
        <v>19</v>
      </c>
      <c r="E329" s="71">
        <v>32.030999999999999</v>
      </c>
      <c r="F329" s="67"/>
      <c r="G329" s="68" t="s">
        <v>19</v>
      </c>
      <c r="H329" s="1">
        <v>31.987500000000001</v>
      </c>
      <c r="I329" s="68" t="s">
        <v>252</v>
      </c>
      <c r="J329" s="71">
        <v>5.6159999999999997</v>
      </c>
    </row>
    <row r="330" spans="1:10" x14ac:dyDescent="0.4">
      <c r="A330" s="68" t="s">
        <v>0</v>
      </c>
      <c r="B330" s="71">
        <v>0.252</v>
      </c>
      <c r="C330" s="67"/>
      <c r="D330" s="68" t="s">
        <v>0</v>
      </c>
      <c r="E330" s="71">
        <v>0.252</v>
      </c>
      <c r="F330" s="67"/>
      <c r="G330" s="68" t="s">
        <v>0</v>
      </c>
      <c r="H330" s="71">
        <v>0.252</v>
      </c>
      <c r="I330" s="67"/>
      <c r="J330" s="67"/>
    </row>
    <row r="331" spans="1:10" x14ac:dyDescent="0.4">
      <c r="A331" s="72" t="s">
        <v>1</v>
      </c>
      <c r="B331" s="71">
        <v>2.173</v>
      </c>
      <c r="C331" s="67"/>
      <c r="D331" s="72" t="s">
        <v>1</v>
      </c>
      <c r="E331" s="71">
        <v>2.173</v>
      </c>
      <c r="F331" s="67"/>
      <c r="G331" s="72" t="s">
        <v>1</v>
      </c>
      <c r="H331" s="71">
        <v>2.173</v>
      </c>
      <c r="J331" s="67"/>
    </row>
    <row r="333" spans="1:10" x14ac:dyDescent="0.4">
      <c r="A333" s="68" t="s">
        <v>49</v>
      </c>
      <c r="B333" s="69" t="s">
        <v>213</v>
      </c>
      <c r="C333" s="67"/>
      <c r="D333" s="68" t="s">
        <v>174</v>
      </c>
      <c r="E333" s="69" t="s">
        <v>213</v>
      </c>
      <c r="F333" s="67"/>
      <c r="G333" s="68" t="s">
        <v>172</v>
      </c>
      <c r="H333" s="69" t="s">
        <v>213</v>
      </c>
      <c r="I333" s="67"/>
      <c r="J333" s="67"/>
    </row>
    <row r="334" spans="1:10" x14ac:dyDescent="0.4">
      <c r="A334" s="68" t="s">
        <v>11</v>
      </c>
      <c r="B334" s="51">
        <v>-4.5587</v>
      </c>
      <c r="C334" s="67"/>
      <c r="D334" s="68" t="s">
        <v>11</v>
      </c>
      <c r="E334" s="51">
        <v>-4.4374000000000002</v>
      </c>
      <c r="F334" s="67"/>
      <c r="G334" s="68" t="s">
        <v>11</v>
      </c>
      <c r="H334" s="51">
        <v>-4.5682999999999998</v>
      </c>
      <c r="I334" s="68" t="s">
        <v>2</v>
      </c>
      <c r="J334" s="71">
        <v>3.609</v>
      </c>
    </row>
    <row r="335" spans="1:10" x14ac:dyDescent="0.4">
      <c r="A335" s="68" t="s">
        <v>19</v>
      </c>
      <c r="B335" s="70">
        <v>30.943999999999999</v>
      </c>
      <c r="C335" s="67"/>
      <c r="D335" s="68" t="s">
        <v>19</v>
      </c>
      <c r="E335" s="71">
        <v>31.593</v>
      </c>
      <c r="F335" s="67"/>
      <c r="G335" s="68" t="s">
        <v>19</v>
      </c>
      <c r="H335" s="1">
        <v>31.452500000000001</v>
      </c>
      <c r="I335" s="68" t="s">
        <v>252</v>
      </c>
      <c r="J335" s="71">
        <v>5.5780000000000003</v>
      </c>
    </row>
    <row r="336" spans="1:10" x14ac:dyDescent="0.4">
      <c r="A336" s="68" t="s">
        <v>0</v>
      </c>
      <c r="B336" s="71">
        <v>0.252</v>
      </c>
      <c r="C336" s="67"/>
      <c r="D336" s="68" t="s">
        <v>0</v>
      </c>
      <c r="E336" s="71">
        <v>0.252</v>
      </c>
      <c r="F336" s="67"/>
      <c r="G336" s="68" t="s">
        <v>0</v>
      </c>
      <c r="H336" s="71">
        <v>0.25800000000000001</v>
      </c>
      <c r="I336" s="67"/>
      <c r="J336" s="67"/>
    </row>
    <row r="337" spans="1:10" x14ac:dyDescent="0.4">
      <c r="A337" s="72" t="s">
        <v>1</v>
      </c>
      <c r="B337" s="71">
        <v>2.173</v>
      </c>
      <c r="C337" s="67"/>
      <c r="D337" s="72" t="s">
        <v>1</v>
      </c>
      <c r="E337" s="71">
        <v>2.173</v>
      </c>
      <c r="F337" s="67"/>
      <c r="G337" s="72" t="s">
        <v>1</v>
      </c>
      <c r="H337" s="71">
        <v>1.9790000000000001</v>
      </c>
      <c r="J337" s="67"/>
    </row>
    <row r="339" spans="1:10" x14ac:dyDescent="0.4">
      <c r="A339" s="68" t="s">
        <v>49</v>
      </c>
      <c r="B339" s="69" t="s">
        <v>150</v>
      </c>
      <c r="C339" s="67"/>
      <c r="D339" s="68" t="s">
        <v>174</v>
      </c>
      <c r="E339" s="69" t="s">
        <v>150</v>
      </c>
      <c r="F339" s="67"/>
      <c r="G339" s="68" t="s">
        <v>172</v>
      </c>
      <c r="H339" s="69" t="s">
        <v>150</v>
      </c>
      <c r="I339" s="67"/>
      <c r="J339" s="67"/>
    </row>
    <row r="340" spans="1:10" x14ac:dyDescent="0.4">
      <c r="A340" s="68" t="s">
        <v>11</v>
      </c>
      <c r="B340" s="51">
        <v>-4.5407999999999999</v>
      </c>
      <c r="C340" s="67"/>
      <c r="D340" s="68" t="s">
        <v>11</v>
      </c>
      <c r="E340" s="51">
        <v>-4.4248000000000003</v>
      </c>
      <c r="F340" s="67"/>
      <c r="G340" s="68" t="s">
        <v>11</v>
      </c>
      <c r="H340" s="51">
        <v>-4.5574000000000003</v>
      </c>
      <c r="I340" s="68" t="s">
        <v>2</v>
      </c>
      <c r="J340" s="71">
        <v>3.5870000000000002</v>
      </c>
    </row>
    <row r="341" spans="1:10" x14ac:dyDescent="0.4">
      <c r="A341" s="68" t="s">
        <v>19</v>
      </c>
      <c r="B341" s="70">
        <v>30.492000000000001</v>
      </c>
      <c r="C341" s="67"/>
      <c r="D341" s="68" t="s">
        <v>19</v>
      </c>
      <c r="E341" s="71">
        <v>31.103999999999999</v>
      </c>
      <c r="F341" s="67"/>
      <c r="G341" s="68" t="s">
        <v>19</v>
      </c>
      <c r="H341" s="1">
        <v>30.9025</v>
      </c>
      <c r="I341" s="68" t="s">
        <v>252</v>
      </c>
      <c r="J341" s="71">
        <v>5.5460000000000003</v>
      </c>
    </row>
    <row r="342" spans="1:10" x14ac:dyDescent="0.4">
      <c r="A342" s="68" t="s">
        <v>0</v>
      </c>
      <c r="B342" s="71">
        <v>0.26500000000000001</v>
      </c>
      <c r="C342" s="67"/>
      <c r="D342" s="68" t="s">
        <v>0</v>
      </c>
      <c r="E342" s="71">
        <v>0.26500000000000001</v>
      </c>
      <c r="F342" s="67"/>
      <c r="G342" s="68" t="s">
        <v>0</v>
      </c>
      <c r="H342" s="71">
        <v>0.26500000000000001</v>
      </c>
      <c r="I342" s="67"/>
      <c r="J342" s="67"/>
    </row>
    <row r="343" spans="1:10" x14ac:dyDescent="0.4">
      <c r="A343" s="72" t="s">
        <v>1</v>
      </c>
      <c r="B343" s="71">
        <v>2.036</v>
      </c>
      <c r="C343" s="67"/>
      <c r="D343" s="72" t="s">
        <v>1</v>
      </c>
      <c r="E343" s="71">
        <v>2.036</v>
      </c>
      <c r="F343" s="67"/>
      <c r="G343" s="72" t="s">
        <v>1</v>
      </c>
      <c r="H343" s="71">
        <v>2.036</v>
      </c>
      <c r="J343" s="67"/>
    </row>
    <row r="345" spans="1:10" x14ac:dyDescent="0.4">
      <c r="A345" s="68" t="s">
        <v>49</v>
      </c>
      <c r="B345" s="69" t="s">
        <v>241</v>
      </c>
      <c r="C345" s="67"/>
      <c r="D345" s="68" t="s">
        <v>174</v>
      </c>
      <c r="E345" s="69" t="s">
        <v>241</v>
      </c>
      <c r="F345" s="67"/>
      <c r="G345" s="68" t="s">
        <v>172</v>
      </c>
      <c r="H345" s="69" t="s">
        <v>241</v>
      </c>
      <c r="I345" s="67"/>
      <c r="J345" s="67"/>
    </row>
    <row r="346" spans="1:10" x14ac:dyDescent="0.4">
      <c r="A346" s="68" t="s">
        <v>11</v>
      </c>
      <c r="B346" s="51">
        <v>-4.4443999999999999</v>
      </c>
      <c r="C346" s="67"/>
      <c r="D346" s="68" t="s">
        <v>11</v>
      </c>
      <c r="E346" s="51">
        <v>-4.3350999999999997</v>
      </c>
      <c r="F346" s="67"/>
      <c r="G346" s="68" t="s">
        <v>11</v>
      </c>
      <c r="H346" s="51">
        <v>-4.4722</v>
      </c>
      <c r="I346" s="68" t="s">
        <v>2</v>
      </c>
      <c r="J346" s="71">
        <v>3.5630000000000002</v>
      </c>
    </row>
    <row r="347" spans="1:10" x14ac:dyDescent="0.4">
      <c r="A347" s="68" t="s">
        <v>19</v>
      </c>
      <c r="B347" s="70">
        <v>30.01</v>
      </c>
      <c r="C347" s="67"/>
      <c r="D347" s="68" t="s">
        <v>19</v>
      </c>
      <c r="E347" s="71">
        <v>30.603999999999999</v>
      </c>
      <c r="F347" s="67"/>
      <c r="G347" s="68" t="s">
        <v>19</v>
      </c>
      <c r="H347" s="1">
        <v>30.3</v>
      </c>
      <c r="I347" s="68" t="s">
        <v>252</v>
      </c>
      <c r="J347" s="71">
        <v>5.5129999999999999</v>
      </c>
    </row>
    <row r="348" spans="1:10" x14ac:dyDescent="0.4">
      <c r="A348" s="68" t="s">
        <v>0</v>
      </c>
      <c r="B348" s="71"/>
      <c r="C348" s="67"/>
      <c r="D348" s="68" t="s">
        <v>0</v>
      </c>
      <c r="E348" s="71"/>
      <c r="F348" s="67"/>
      <c r="G348" s="68" t="s">
        <v>0</v>
      </c>
      <c r="H348" s="71"/>
      <c r="I348" s="67"/>
      <c r="J348" s="67"/>
    </row>
    <row r="349" spans="1:10" x14ac:dyDescent="0.4">
      <c r="A349" s="72" t="s">
        <v>1</v>
      </c>
      <c r="B349" s="71"/>
      <c r="C349" s="67"/>
      <c r="D349" s="72" t="s">
        <v>1</v>
      </c>
      <c r="E349" s="71"/>
      <c r="F349" s="67"/>
      <c r="G349" s="72" t="s">
        <v>1</v>
      </c>
      <c r="H349" s="71"/>
      <c r="J349" s="67"/>
    </row>
    <row r="351" spans="1:10" x14ac:dyDescent="0.4">
      <c r="A351" s="68" t="s">
        <v>49</v>
      </c>
      <c r="B351" s="69" t="s">
        <v>151</v>
      </c>
      <c r="C351" s="67"/>
      <c r="D351" s="68" t="s">
        <v>174</v>
      </c>
      <c r="E351" s="69" t="s">
        <v>151</v>
      </c>
      <c r="F351" s="67"/>
      <c r="G351" s="68" t="s">
        <v>172</v>
      </c>
      <c r="H351" s="69" t="s">
        <v>151</v>
      </c>
      <c r="I351" s="67"/>
      <c r="J351" s="67"/>
    </row>
    <row r="352" spans="1:10" x14ac:dyDescent="0.4">
      <c r="A352" s="68" t="s">
        <v>11</v>
      </c>
      <c r="B352" s="51">
        <v>-1.5367999999999999</v>
      </c>
      <c r="C352" s="67"/>
      <c r="D352" s="68" t="s">
        <v>11</v>
      </c>
      <c r="E352" s="51">
        <v>-1.5224</v>
      </c>
      <c r="F352" s="67"/>
      <c r="G352" s="68" t="s">
        <v>11</v>
      </c>
      <c r="H352" s="51">
        <v>-1.5259</v>
      </c>
      <c r="I352" s="68" t="s">
        <v>2</v>
      </c>
      <c r="J352" s="71">
        <v>3.8530000000000002</v>
      </c>
    </row>
    <row r="353" spans="1:10" x14ac:dyDescent="0.4">
      <c r="A353" s="68" t="s">
        <v>19</v>
      </c>
      <c r="B353" s="70">
        <v>40.453000000000003</v>
      </c>
      <c r="C353" s="67"/>
      <c r="D353" s="68" t="s">
        <v>19</v>
      </c>
      <c r="E353" s="71">
        <v>39.835999999999999</v>
      </c>
      <c r="F353" s="67"/>
      <c r="G353" s="68" t="s">
        <v>19</v>
      </c>
      <c r="H353" s="1">
        <v>40.991</v>
      </c>
      <c r="I353" s="68" t="s">
        <v>252</v>
      </c>
      <c r="J353" s="71">
        <v>6.3769999999999998</v>
      </c>
    </row>
    <row r="354" spans="1:10" x14ac:dyDescent="0.4">
      <c r="A354" s="68" t="s">
        <v>0</v>
      </c>
      <c r="B354" s="71"/>
      <c r="C354" s="67"/>
      <c r="D354" s="68" t="s">
        <v>0</v>
      </c>
      <c r="E354" s="71"/>
      <c r="F354" s="67"/>
      <c r="G354" s="68" t="s">
        <v>0</v>
      </c>
      <c r="H354" s="71"/>
      <c r="I354" s="67"/>
      <c r="J354" s="67"/>
    </row>
    <row r="355" spans="1:10" x14ac:dyDescent="0.4">
      <c r="A355" s="72" t="s">
        <v>1</v>
      </c>
      <c r="B355" s="71"/>
      <c r="C355" s="67"/>
      <c r="D355" s="72" t="s">
        <v>1</v>
      </c>
      <c r="E355" s="71"/>
      <c r="F355" s="67"/>
      <c r="G355" s="72" t="s">
        <v>1</v>
      </c>
      <c r="H355" s="71"/>
      <c r="J355" s="67"/>
    </row>
    <row r="357" spans="1:10" x14ac:dyDescent="0.4">
      <c r="A357" s="68" t="s">
        <v>49</v>
      </c>
      <c r="B357" s="69" t="s">
        <v>214</v>
      </c>
      <c r="C357" s="67"/>
      <c r="D357" s="68" t="s">
        <v>174</v>
      </c>
      <c r="E357" s="69" t="s">
        <v>214</v>
      </c>
      <c r="F357" s="67"/>
      <c r="G357" s="68" t="s">
        <v>172</v>
      </c>
      <c r="H357" s="69" t="s">
        <v>214</v>
      </c>
      <c r="I357" s="67"/>
      <c r="J357" s="67"/>
    </row>
    <row r="358" spans="1:10" x14ac:dyDescent="0.4">
      <c r="A358" s="68" t="s">
        <v>11</v>
      </c>
      <c r="B358" s="51"/>
      <c r="C358" s="67"/>
      <c r="D358" s="68" t="s">
        <v>11</v>
      </c>
      <c r="E358" s="51">
        <v>-4.3888999999999996</v>
      </c>
      <c r="F358" s="67"/>
      <c r="G358" s="68" t="s">
        <v>11</v>
      </c>
      <c r="H358" s="51">
        <v>-4.5209999999999999</v>
      </c>
      <c r="I358" s="68" t="s">
        <v>2</v>
      </c>
      <c r="J358" s="71">
        <v>3.5249999999999999</v>
      </c>
    </row>
    <row r="359" spans="1:10" x14ac:dyDescent="0.4">
      <c r="A359" s="68" t="s">
        <v>19</v>
      </c>
      <c r="B359" s="70"/>
      <c r="C359" s="67"/>
      <c r="D359" s="68" t="s">
        <v>19</v>
      </c>
      <c r="E359" s="71">
        <v>29.852</v>
      </c>
      <c r="F359" s="67"/>
      <c r="G359" s="68" t="s">
        <v>19</v>
      </c>
      <c r="H359" s="1">
        <v>29.4315</v>
      </c>
      <c r="I359" s="68" t="s">
        <v>252</v>
      </c>
      <c r="J359" s="71">
        <v>5.4710000000000001</v>
      </c>
    </row>
    <row r="360" spans="1:10" x14ac:dyDescent="0.4">
      <c r="A360" s="68" t="s">
        <v>0</v>
      </c>
      <c r="B360" s="71">
        <v>0.28299999999999997</v>
      </c>
      <c r="C360" s="67"/>
      <c r="D360" s="68" t="s">
        <v>0</v>
      </c>
      <c r="E360" s="71">
        <v>0.28299999999999997</v>
      </c>
      <c r="F360" s="67"/>
      <c r="G360" s="68" t="s">
        <v>0</v>
      </c>
      <c r="H360" s="71">
        <v>0.28299999999999997</v>
      </c>
      <c r="I360" s="67"/>
      <c r="J360" s="67"/>
    </row>
    <row r="361" spans="1:10" x14ac:dyDescent="0.4">
      <c r="A361" s="72" t="s">
        <v>1</v>
      </c>
      <c r="B361" s="1">
        <v>2.2629999999999999</v>
      </c>
      <c r="C361" s="67"/>
      <c r="D361" s="72" t="s">
        <v>1</v>
      </c>
      <c r="E361" s="1">
        <v>2.2629999999999999</v>
      </c>
      <c r="F361" s="67"/>
      <c r="G361" s="72" t="s">
        <v>1</v>
      </c>
      <c r="H361" s="1">
        <v>2.2629999999999999</v>
      </c>
      <c r="J361" s="67"/>
    </row>
    <row r="363" spans="1:10" x14ac:dyDescent="0.4">
      <c r="A363" s="68" t="s">
        <v>49</v>
      </c>
      <c r="B363" s="69" t="s">
        <v>152</v>
      </c>
      <c r="C363" s="67"/>
      <c r="D363" s="68" t="s">
        <v>174</v>
      </c>
      <c r="E363" s="69" t="s">
        <v>152</v>
      </c>
      <c r="F363" s="67"/>
      <c r="G363" s="68" t="s">
        <v>172</v>
      </c>
      <c r="H363" s="69" t="s">
        <v>152</v>
      </c>
      <c r="I363" s="67"/>
      <c r="J363" s="67"/>
    </row>
    <row r="364" spans="1:10" x14ac:dyDescent="0.4">
      <c r="A364" s="68" t="s">
        <v>11</v>
      </c>
      <c r="B364" s="51">
        <v>-9.8841000000000001</v>
      </c>
      <c r="C364" s="67"/>
      <c r="D364" s="68" t="s">
        <v>11</v>
      </c>
      <c r="E364" s="51">
        <v>-9.7779000000000007</v>
      </c>
      <c r="F364" s="67"/>
      <c r="G364" s="68" t="s">
        <v>11</v>
      </c>
      <c r="H364" s="51">
        <v>-9.9572000000000003</v>
      </c>
      <c r="I364" s="68" t="s">
        <v>2</v>
      </c>
      <c r="J364" s="71">
        <v>3.198</v>
      </c>
    </row>
    <row r="365" spans="1:10" x14ac:dyDescent="0.4">
      <c r="A365" s="68" t="s">
        <v>19</v>
      </c>
      <c r="B365" s="70">
        <v>22.501000000000001</v>
      </c>
      <c r="C365" s="67"/>
      <c r="D365" s="68" t="s">
        <v>19</v>
      </c>
      <c r="E365" s="71">
        <v>22.212</v>
      </c>
      <c r="F365" s="67"/>
      <c r="G365" s="68" t="s">
        <v>19</v>
      </c>
      <c r="H365" s="1">
        <v>22.482500000000002</v>
      </c>
      <c r="I365" s="68" t="s">
        <v>252</v>
      </c>
      <c r="J365" s="71">
        <v>5.0750000000000002</v>
      </c>
    </row>
    <row r="366" spans="1:10" x14ac:dyDescent="0.4">
      <c r="A366" s="68" t="s">
        <v>0</v>
      </c>
      <c r="B366" s="71">
        <v>0.65600000000000003</v>
      </c>
      <c r="C366" s="67"/>
      <c r="D366" s="68" t="s">
        <v>0</v>
      </c>
      <c r="E366" s="71">
        <v>0.65600000000000003</v>
      </c>
      <c r="F366" s="67"/>
      <c r="G366" s="68" t="s">
        <v>0</v>
      </c>
      <c r="H366" s="71">
        <v>0.65600000000000003</v>
      </c>
      <c r="I366" s="67"/>
      <c r="J366" s="67"/>
    </row>
    <row r="367" spans="1:10" x14ac:dyDescent="0.4">
      <c r="A367" s="72" t="s">
        <v>1</v>
      </c>
      <c r="B367" s="1">
        <v>2.3410000000000002</v>
      </c>
      <c r="C367" s="67"/>
      <c r="D367" s="72" t="s">
        <v>1</v>
      </c>
      <c r="E367" s="1">
        <v>2.3410000000000002</v>
      </c>
      <c r="F367" s="67"/>
      <c r="G367" s="72" t="s">
        <v>1</v>
      </c>
      <c r="H367" s="1">
        <v>2.3410000000000002</v>
      </c>
      <c r="J367" s="67"/>
    </row>
    <row r="369" spans="1:10" x14ac:dyDescent="0.4">
      <c r="A369" s="68" t="s">
        <v>49</v>
      </c>
      <c r="B369" s="69" t="s">
        <v>153</v>
      </c>
      <c r="C369" s="67"/>
      <c r="D369" s="68" t="s">
        <v>174</v>
      </c>
      <c r="E369" s="69" t="s">
        <v>153</v>
      </c>
      <c r="F369" s="67"/>
      <c r="G369" s="68" t="s">
        <v>172</v>
      </c>
      <c r="H369" s="69" t="s">
        <v>153</v>
      </c>
      <c r="I369" s="67"/>
      <c r="J369" s="67"/>
    </row>
    <row r="370" spans="1:10" x14ac:dyDescent="0.4">
      <c r="A370" s="68" t="s">
        <v>11</v>
      </c>
      <c r="B370" s="51">
        <v>-11.6129</v>
      </c>
      <c r="C370" s="67"/>
      <c r="D370" s="68" t="s">
        <v>11</v>
      </c>
      <c r="E370" s="51">
        <v>-11.857799999999999</v>
      </c>
      <c r="F370" s="67"/>
      <c r="G370" s="68" t="s">
        <v>11</v>
      </c>
      <c r="H370" s="51"/>
      <c r="I370" s="68" t="s">
        <v>2</v>
      </c>
      <c r="J370" s="71"/>
    </row>
    <row r="371" spans="1:10" x14ac:dyDescent="0.4">
      <c r="A371" s="68" t="s">
        <v>19</v>
      </c>
      <c r="B371" s="70">
        <v>18.88</v>
      </c>
      <c r="C371" s="67"/>
      <c r="D371" s="68" t="s">
        <v>19</v>
      </c>
      <c r="E371" s="70">
        <v>18.335000000000001</v>
      </c>
      <c r="F371" s="67"/>
      <c r="G371" s="68" t="s">
        <v>19</v>
      </c>
      <c r="H371" s="1"/>
      <c r="I371" s="68" t="s">
        <v>252</v>
      </c>
      <c r="J371" s="71"/>
    </row>
    <row r="372" spans="1:10" x14ac:dyDescent="0.4">
      <c r="A372" s="68" t="s">
        <v>0</v>
      </c>
      <c r="B372" s="71">
        <v>1.181</v>
      </c>
      <c r="C372" s="67"/>
      <c r="D372" s="68" t="s">
        <v>0</v>
      </c>
      <c r="E372" s="71">
        <v>1.181</v>
      </c>
      <c r="F372" s="67"/>
      <c r="G372" s="68" t="s">
        <v>0</v>
      </c>
      <c r="H372" s="71">
        <v>1.181</v>
      </c>
      <c r="I372" s="67"/>
      <c r="J372" s="67"/>
    </row>
    <row r="373" spans="1:10" x14ac:dyDescent="0.4">
      <c r="A373" s="72" t="s">
        <v>1</v>
      </c>
      <c r="B373" s="1">
        <v>2.6859999999999999</v>
      </c>
      <c r="C373" s="67"/>
      <c r="D373" s="72" t="s">
        <v>1</v>
      </c>
      <c r="E373" s="1">
        <v>2.6859999999999999</v>
      </c>
      <c r="F373" s="67"/>
      <c r="G373" s="72" t="s">
        <v>1</v>
      </c>
      <c r="H373" s="1">
        <v>2.6859999999999999</v>
      </c>
      <c r="J373" s="67"/>
    </row>
    <row r="375" spans="1:10" x14ac:dyDescent="0.4">
      <c r="A375" s="68" t="s">
        <v>49</v>
      </c>
      <c r="B375" s="69" t="s">
        <v>154</v>
      </c>
      <c r="C375" s="67"/>
      <c r="D375" s="68" t="s">
        <v>174</v>
      </c>
      <c r="E375" s="69" t="s">
        <v>154</v>
      </c>
      <c r="F375" s="67"/>
      <c r="G375" s="68" t="s">
        <v>172</v>
      </c>
      <c r="H375" s="69" t="s">
        <v>154</v>
      </c>
      <c r="I375" s="67"/>
      <c r="J375" s="67"/>
    </row>
    <row r="376" spans="1:10" x14ac:dyDescent="0.4">
      <c r="A376" s="68" t="s">
        <v>11</v>
      </c>
      <c r="B376" s="51">
        <v>-12.486700000000001</v>
      </c>
      <c r="C376" s="67"/>
      <c r="D376" s="68" t="s">
        <v>11</v>
      </c>
      <c r="E376" s="51">
        <v>-12.9581</v>
      </c>
      <c r="F376" s="67"/>
      <c r="G376" s="68" t="s">
        <v>11</v>
      </c>
      <c r="H376" s="51"/>
      <c r="I376" s="68" t="s">
        <v>2</v>
      </c>
      <c r="J376" s="71"/>
    </row>
    <row r="377" spans="1:10" x14ac:dyDescent="0.4">
      <c r="A377" s="68" t="s">
        <v>19</v>
      </c>
      <c r="B377" s="70">
        <v>16.524999999999999</v>
      </c>
      <c r="C377" s="67"/>
      <c r="D377" s="68" t="s">
        <v>19</v>
      </c>
      <c r="E377" s="70">
        <v>16.190999999999999</v>
      </c>
      <c r="F377" s="67"/>
      <c r="G377" s="68" t="s">
        <v>19</v>
      </c>
      <c r="H377" s="1"/>
      <c r="I377" s="68" t="s">
        <v>252</v>
      </c>
      <c r="J377" s="71"/>
    </row>
    <row r="378" spans="1:10" x14ac:dyDescent="0.4">
      <c r="A378" s="68" t="s">
        <v>0</v>
      </c>
      <c r="B378" s="71">
        <v>1.8280000000000001</v>
      </c>
      <c r="C378" s="67"/>
      <c r="D378" s="68" t="s">
        <v>0</v>
      </c>
      <c r="E378" s="71">
        <v>1.8280000000000001</v>
      </c>
      <c r="F378" s="67"/>
      <c r="G378" s="68" t="s">
        <v>0</v>
      </c>
      <c r="H378" s="71">
        <v>1.8280000000000001</v>
      </c>
      <c r="I378" s="67"/>
      <c r="J378" s="67"/>
    </row>
    <row r="379" spans="1:10" x14ac:dyDescent="0.4">
      <c r="A379" s="72" t="s">
        <v>1</v>
      </c>
      <c r="B379" s="1">
        <v>3.11</v>
      </c>
      <c r="C379" s="67"/>
      <c r="D379" s="72" t="s">
        <v>1</v>
      </c>
      <c r="E379" s="1">
        <v>3.11</v>
      </c>
      <c r="F379" s="67"/>
      <c r="G379" s="72" t="s">
        <v>1</v>
      </c>
      <c r="H379" s="1">
        <v>3.11</v>
      </c>
      <c r="J379" s="67"/>
    </row>
    <row r="381" spans="1:10" x14ac:dyDescent="0.4">
      <c r="A381" s="68" t="s">
        <v>49</v>
      </c>
      <c r="B381" s="69" t="s">
        <v>155</v>
      </c>
      <c r="C381" s="67"/>
      <c r="D381" s="68" t="s">
        <v>174</v>
      </c>
      <c r="E381" s="69" t="s">
        <v>155</v>
      </c>
      <c r="F381" s="67"/>
      <c r="G381" s="68" t="s">
        <v>172</v>
      </c>
      <c r="H381" s="69" t="s">
        <v>155</v>
      </c>
      <c r="I381" s="67"/>
      <c r="J381" s="67"/>
    </row>
    <row r="382" spans="1:10" x14ac:dyDescent="0.4">
      <c r="A382" s="68" t="s">
        <v>11</v>
      </c>
      <c r="B382" s="51">
        <v>-12.3818</v>
      </c>
      <c r="C382" s="67"/>
      <c r="D382" s="68" t="s">
        <v>11</v>
      </c>
      <c r="E382" s="51"/>
      <c r="F382" s="67"/>
      <c r="G382" s="68" t="s">
        <v>11</v>
      </c>
      <c r="H382" s="51">
        <v>-12.4445</v>
      </c>
      <c r="I382" s="68" t="s">
        <v>2</v>
      </c>
      <c r="J382" s="71">
        <v>2.7810000000000001</v>
      </c>
    </row>
    <row r="383" spans="1:10" x14ac:dyDescent="0.4">
      <c r="A383" s="68" t="s">
        <v>19</v>
      </c>
      <c r="B383" s="70">
        <v>15.116</v>
      </c>
      <c r="C383" s="67"/>
      <c r="D383" s="68" t="s">
        <v>19</v>
      </c>
      <c r="E383" s="70"/>
      <c r="F383" s="67"/>
      <c r="G383" s="68" t="s">
        <v>19</v>
      </c>
      <c r="H383" s="1">
        <v>15.061</v>
      </c>
      <c r="I383" s="68" t="s">
        <v>252</v>
      </c>
      <c r="J383" s="71">
        <v>4.4969999999999999</v>
      </c>
    </row>
    <row r="384" spans="1:10" x14ac:dyDescent="0.4">
      <c r="A384" s="68" t="s">
        <v>0</v>
      </c>
      <c r="B384" s="71">
        <v>2.1779999999999999</v>
      </c>
      <c r="C384" s="67"/>
      <c r="D384" s="68" t="s">
        <v>0</v>
      </c>
      <c r="E384" s="71">
        <v>2.1779999999999999</v>
      </c>
      <c r="F384" s="67"/>
      <c r="G384" s="68" t="s">
        <v>0</v>
      </c>
      <c r="H384" s="71">
        <v>2.1779999999999999</v>
      </c>
      <c r="I384" s="67"/>
      <c r="J384" s="67"/>
    </row>
    <row r="385" spans="1:10" x14ac:dyDescent="0.4">
      <c r="A385" s="72" t="s">
        <v>1</v>
      </c>
      <c r="B385" s="1">
        <v>3.359</v>
      </c>
      <c r="C385" s="67"/>
      <c r="D385" s="72" t="s">
        <v>1</v>
      </c>
      <c r="E385" s="1">
        <v>3.359</v>
      </c>
      <c r="F385" s="67"/>
      <c r="G385" s="72" t="s">
        <v>1</v>
      </c>
      <c r="H385" s="1">
        <v>3.359</v>
      </c>
      <c r="J385" s="67"/>
    </row>
    <row r="387" spans="1:10" x14ac:dyDescent="0.4">
      <c r="A387" s="68" t="s">
        <v>49</v>
      </c>
      <c r="B387" s="69" t="s">
        <v>215</v>
      </c>
      <c r="C387" s="67"/>
      <c r="D387" s="68" t="s">
        <v>174</v>
      </c>
      <c r="E387" s="69" t="s">
        <v>215</v>
      </c>
      <c r="F387" s="67"/>
      <c r="G387" s="68" t="s">
        <v>172</v>
      </c>
      <c r="H387" s="69" t="s">
        <v>215</v>
      </c>
      <c r="I387" s="67"/>
      <c r="J387" s="67"/>
    </row>
    <row r="388" spans="1:10" x14ac:dyDescent="0.4">
      <c r="A388" s="68" t="s">
        <v>11</v>
      </c>
      <c r="B388" s="51">
        <v>-11.093999999999999</v>
      </c>
      <c r="C388" s="67"/>
      <c r="D388" s="68" t="s">
        <v>11</v>
      </c>
      <c r="E388" s="51"/>
      <c r="F388" s="67"/>
      <c r="G388" s="68" t="s">
        <v>11</v>
      </c>
      <c r="H388" s="51">
        <v>-11.2273</v>
      </c>
      <c r="I388" s="68" t="s">
        <v>2</v>
      </c>
      <c r="J388" s="71">
        <v>2.7589999999999999</v>
      </c>
    </row>
    <row r="389" spans="1:10" x14ac:dyDescent="0.4">
      <c r="A389" s="68" t="s">
        <v>19</v>
      </c>
      <c r="B389" s="70">
        <v>14.417</v>
      </c>
      <c r="C389" s="67"/>
      <c r="D389" s="68" t="s">
        <v>19</v>
      </c>
      <c r="E389" s="70"/>
      <c r="F389" s="67"/>
      <c r="G389" s="68" t="s">
        <v>19</v>
      </c>
      <c r="H389" s="1">
        <v>14.355499999999999</v>
      </c>
      <c r="I389" s="68" t="s">
        <v>252</v>
      </c>
      <c r="J389" s="71">
        <v>4.3570000000000002</v>
      </c>
    </row>
    <row r="390" spans="1:10" x14ac:dyDescent="0.4">
      <c r="A390" s="68" t="s">
        <v>0</v>
      </c>
      <c r="B390" s="71">
        <v>2.3889999999999998</v>
      </c>
      <c r="C390" s="67"/>
      <c r="D390" s="68" t="s">
        <v>0</v>
      </c>
      <c r="E390" s="71">
        <v>2.3889999999999998</v>
      </c>
      <c r="F390" s="67"/>
      <c r="G390" s="68" t="s">
        <v>0</v>
      </c>
      <c r="H390" s="71">
        <v>2.3889999999999998</v>
      </c>
      <c r="I390" s="67"/>
      <c r="J390" s="67"/>
    </row>
    <row r="391" spans="1:10" x14ac:dyDescent="0.4">
      <c r="A391" s="72" t="s">
        <v>1</v>
      </c>
      <c r="B391" s="1">
        <v>3.6960000000000002</v>
      </c>
      <c r="C391" s="67"/>
      <c r="D391" s="72" t="s">
        <v>1</v>
      </c>
      <c r="E391" s="1">
        <v>3.6960000000000002</v>
      </c>
      <c r="F391" s="67"/>
      <c r="G391" s="72" t="s">
        <v>1</v>
      </c>
      <c r="H391" s="1">
        <v>3.6960000000000002</v>
      </c>
      <c r="J391" s="67"/>
    </row>
    <row r="393" spans="1:10" x14ac:dyDescent="0.4">
      <c r="A393" s="68" t="s">
        <v>49</v>
      </c>
      <c r="B393" s="69" t="s">
        <v>156</v>
      </c>
      <c r="C393" s="67"/>
      <c r="D393" s="68" t="s">
        <v>174</v>
      </c>
      <c r="E393" s="69" t="s">
        <v>156</v>
      </c>
      <c r="F393" s="67"/>
      <c r="G393" s="68" t="s">
        <v>172</v>
      </c>
      <c r="H393" s="69" t="s">
        <v>156</v>
      </c>
      <c r="I393" s="67"/>
      <c r="J393" s="67"/>
    </row>
    <row r="394" spans="1:10" x14ac:dyDescent="0.4">
      <c r="A394" s="68" t="s">
        <v>11</v>
      </c>
      <c r="B394" s="51">
        <v>-8.8384</v>
      </c>
      <c r="C394" s="67"/>
      <c r="D394" s="68" t="s">
        <v>11</v>
      </c>
      <c r="E394" s="51"/>
      <c r="F394" s="67"/>
      <c r="G394" s="68" t="s">
        <v>11</v>
      </c>
      <c r="H394" s="51"/>
      <c r="I394" s="68" t="s">
        <v>2</v>
      </c>
      <c r="J394" s="71"/>
    </row>
    <row r="395" spans="1:10" x14ac:dyDescent="0.4">
      <c r="A395" s="68" t="s">
        <v>19</v>
      </c>
      <c r="B395" s="70">
        <v>14.555</v>
      </c>
      <c r="C395" s="67"/>
      <c r="D395" s="68" t="s">
        <v>19</v>
      </c>
      <c r="E395" s="70"/>
      <c r="F395" s="67"/>
      <c r="G395" s="68" t="s">
        <v>19</v>
      </c>
      <c r="H395" s="1"/>
      <c r="I395" s="68" t="s">
        <v>252</v>
      </c>
      <c r="J395" s="71"/>
    </row>
    <row r="396" spans="1:10" x14ac:dyDescent="0.4">
      <c r="A396" s="68" t="s">
        <v>0</v>
      </c>
      <c r="B396" s="71">
        <v>2.0499999999999998</v>
      </c>
      <c r="C396" s="67"/>
      <c r="D396" s="68" t="s">
        <v>0</v>
      </c>
      <c r="E396" s="71">
        <v>2.0499999999999998</v>
      </c>
      <c r="F396" s="67"/>
      <c r="G396" s="68" t="s">
        <v>0</v>
      </c>
      <c r="H396" s="71">
        <v>2.0499999999999998</v>
      </c>
      <c r="I396" s="67"/>
      <c r="J396" s="67"/>
    </row>
    <row r="397" spans="1:10" x14ac:dyDescent="0.4">
      <c r="A397" s="72" t="s">
        <v>1</v>
      </c>
      <c r="B397" s="1">
        <v>3.883</v>
      </c>
      <c r="C397" s="67"/>
      <c r="D397" s="72" t="s">
        <v>1</v>
      </c>
      <c r="E397" s="1">
        <v>3.883</v>
      </c>
      <c r="F397" s="67"/>
      <c r="G397" s="72" t="s">
        <v>1</v>
      </c>
      <c r="H397" s="1">
        <v>3.883</v>
      </c>
      <c r="J397" s="67"/>
    </row>
    <row r="399" spans="1:10" x14ac:dyDescent="0.4">
      <c r="A399" s="68" t="s">
        <v>49</v>
      </c>
      <c r="B399" s="69" t="s">
        <v>157</v>
      </c>
      <c r="C399" s="67"/>
      <c r="D399" s="68" t="s">
        <v>174</v>
      </c>
      <c r="E399" s="69" t="s">
        <v>157</v>
      </c>
      <c r="F399" s="67"/>
      <c r="G399" s="68" t="s">
        <v>172</v>
      </c>
      <c r="H399" s="69" t="s">
        <v>157</v>
      </c>
      <c r="I399" s="67"/>
      <c r="J399" s="67"/>
    </row>
    <row r="400" spans="1:10" x14ac:dyDescent="0.4">
      <c r="A400" s="68" t="s">
        <v>11</v>
      </c>
      <c r="B400" s="51">
        <v>-6.0709</v>
      </c>
      <c r="C400" s="67"/>
      <c r="D400" s="68" t="s">
        <v>11</v>
      </c>
      <c r="E400" s="51"/>
      <c r="F400" s="67"/>
      <c r="G400" s="68" t="s">
        <v>11</v>
      </c>
      <c r="H400" s="51"/>
      <c r="I400" s="68" t="s">
        <v>2</v>
      </c>
      <c r="J400" s="71"/>
    </row>
    <row r="401" spans="1:10" x14ac:dyDescent="0.4">
      <c r="A401" s="68" t="s">
        <v>19</v>
      </c>
      <c r="B401" s="70">
        <v>15.723000000000001</v>
      </c>
      <c r="C401" s="67"/>
      <c r="D401" s="68" t="s">
        <v>19</v>
      </c>
      <c r="E401" s="70"/>
      <c r="F401" s="67"/>
      <c r="G401" s="68" t="s">
        <v>19</v>
      </c>
      <c r="H401" s="1"/>
      <c r="I401" s="68" t="s">
        <v>252</v>
      </c>
      <c r="J401" s="71"/>
    </row>
    <row r="402" spans="1:10" x14ac:dyDescent="0.4">
      <c r="A402" s="68" t="s">
        <v>0</v>
      </c>
      <c r="B402" s="71">
        <v>1.45</v>
      </c>
      <c r="C402" s="67"/>
      <c r="D402" s="68" t="s">
        <v>0</v>
      </c>
      <c r="E402" s="71">
        <v>1.45</v>
      </c>
      <c r="F402" s="67"/>
      <c r="G402" s="68" t="s">
        <v>0</v>
      </c>
      <c r="H402" s="71">
        <v>1.45</v>
      </c>
      <c r="I402" s="67"/>
      <c r="J402" s="67"/>
    </row>
    <row r="403" spans="1:10" x14ac:dyDescent="0.4">
      <c r="A403" s="72" t="s">
        <v>1</v>
      </c>
      <c r="B403" s="1">
        <v>4.2439999999999998</v>
      </c>
      <c r="C403" s="67"/>
      <c r="D403" s="72" t="s">
        <v>1</v>
      </c>
      <c r="E403" s="1">
        <v>4.2439999999999998</v>
      </c>
      <c r="F403" s="67"/>
      <c r="G403" s="72" t="s">
        <v>1</v>
      </c>
      <c r="H403" s="1">
        <v>4.2439999999999998</v>
      </c>
      <c r="J403" s="67"/>
    </row>
    <row r="405" spans="1:10" x14ac:dyDescent="0.4">
      <c r="A405" s="68" t="s">
        <v>49</v>
      </c>
      <c r="B405" s="69" t="s">
        <v>158</v>
      </c>
      <c r="C405" s="67"/>
      <c r="D405" s="68" t="s">
        <v>174</v>
      </c>
      <c r="E405" s="69" t="s">
        <v>158</v>
      </c>
      <c r="F405" s="67"/>
      <c r="G405" s="68" t="s">
        <v>172</v>
      </c>
      <c r="H405" s="69" t="s">
        <v>158</v>
      </c>
      <c r="I405" s="67"/>
      <c r="J405" s="67"/>
    </row>
    <row r="406" spans="1:10" x14ac:dyDescent="0.4">
      <c r="A406" s="68" t="s">
        <v>11</v>
      </c>
      <c r="B406" s="51">
        <v>-3.2738999999999998</v>
      </c>
      <c r="C406" s="67"/>
      <c r="D406" s="68" t="s">
        <v>11</v>
      </c>
      <c r="E406" s="51"/>
      <c r="F406" s="67"/>
      <c r="G406" s="68" t="s">
        <v>11</v>
      </c>
      <c r="H406" s="51"/>
      <c r="I406" s="68" t="s">
        <v>2</v>
      </c>
      <c r="J406" s="71"/>
    </row>
    <row r="407" spans="1:10" x14ac:dyDescent="0.4">
      <c r="A407" s="68" t="s">
        <v>19</v>
      </c>
      <c r="B407" s="70">
        <v>18.145</v>
      </c>
      <c r="C407" s="67"/>
      <c r="D407" s="68" t="s">
        <v>19</v>
      </c>
      <c r="E407" s="70"/>
      <c r="F407" s="67"/>
      <c r="G407" s="68" t="s">
        <v>19</v>
      </c>
      <c r="H407" s="1"/>
      <c r="I407" s="68" t="s">
        <v>252</v>
      </c>
      <c r="J407" s="71"/>
    </row>
    <row r="408" spans="1:10" x14ac:dyDescent="0.4">
      <c r="A408" s="68" t="s">
        <v>0</v>
      </c>
      <c r="B408" s="71">
        <v>0.79600000000000004</v>
      </c>
      <c r="C408" s="67"/>
      <c r="D408" s="68" t="s">
        <v>0</v>
      </c>
      <c r="E408" s="71">
        <v>0.79600000000000004</v>
      </c>
      <c r="F408" s="67"/>
      <c r="G408" s="68" t="s">
        <v>0</v>
      </c>
      <c r="H408" s="71">
        <v>0.79600000000000004</v>
      </c>
      <c r="I408" s="67"/>
      <c r="J408" s="67"/>
    </row>
    <row r="409" spans="1:10" x14ac:dyDescent="0.4">
      <c r="A409" s="72" t="s">
        <v>1</v>
      </c>
      <c r="B409" s="1">
        <v>4.6050000000000004</v>
      </c>
      <c r="C409" s="67"/>
      <c r="D409" s="72" t="s">
        <v>1</v>
      </c>
      <c r="E409" s="1">
        <v>4.6050000000000004</v>
      </c>
      <c r="F409" s="67"/>
      <c r="G409" s="72" t="s">
        <v>1</v>
      </c>
      <c r="H409" s="1">
        <v>4.6050000000000004</v>
      </c>
      <c r="J409" s="67"/>
    </row>
    <row r="411" spans="1:10" x14ac:dyDescent="0.4">
      <c r="A411" s="68" t="s">
        <v>49</v>
      </c>
      <c r="B411" s="69" t="s">
        <v>274</v>
      </c>
      <c r="C411" s="67"/>
      <c r="D411" s="68" t="s">
        <v>174</v>
      </c>
      <c r="E411" s="69" t="s">
        <v>274</v>
      </c>
      <c r="F411" s="67"/>
      <c r="G411" s="68" t="s">
        <v>172</v>
      </c>
      <c r="H411" s="69" t="s">
        <v>274</v>
      </c>
      <c r="I411" s="67"/>
      <c r="J411" s="67"/>
    </row>
    <row r="412" spans="1:10" x14ac:dyDescent="0.4">
      <c r="A412" s="68" t="s">
        <v>11</v>
      </c>
      <c r="B412" s="51">
        <v>-0.29120000000000001</v>
      </c>
      <c r="C412" s="67"/>
      <c r="D412" s="68" t="s">
        <v>11</v>
      </c>
      <c r="E412" s="51">
        <v>-0.30259999999999998</v>
      </c>
      <c r="F412" s="67"/>
      <c r="G412" s="68" t="s">
        <v>11</v>
      </c>
      <c r="H412" s="51">
        <v>-0.30359999999999998</v>
      </c>
      <c r="I412" s="68" t="s">
        <v>2</v>
      </c>
      <c r="J412" s="71">
        <v>3.58</v>
      </c>
    </row>
    <row r="413" spans="1:10" x14ac:dyDescent="0.4">
      <c r="A413" s="68" t="s">
        <v>19</v>
      </c>
      <c r="B413" s="70">
        <v>32.597000000000001</v>
      </c>
      <c r="C413" s="67"/>
      <c r="D413" s="68" t="s">
        <v>19</v>
      </c>
      <c r="E413" s="70">
        <v>30.373000000000001</v>
      </c>
      <c r="F413" s="67"/>
      <c r="G413" s="68" t="s">
        <v>19</v>
      </c>
      <c r="H413" s="1">
        <v>31.823</v>
      </c>
      <c r="I413" s="68" t="s">
        <v>252</v>
      </c>
      <c r="J413" s="71">
        <v>5.7350000000000003</v>
      </c>
    </row>
    <row r="414" spans="1:10" x14ac:dyDescent="0.4">
      <c r="A414" s="68" t="s">
        <v>0</v>
      </c>
      <c r="B414" s="71">
        <v>4.1000000000000002E-2</v>
      </c>
      <c r="C414" s="67"/>
      <c r="D414" s="68" t="s">
        <v>0</v>
      </c>
      <c r="E414" s="71">
        <v>4.1000000000000002E-2</v>
      </c>
      <c r="F414" s="67"/>
      <c r="G414" s="68" t="s">
        <v>0</v>
      </c>
      <c r="H414" s="71">
        <v>4.1000000000000002E-2</v>
      </c>
      <c r="I414" s="67"/>
      <c r="J414" s="67"/>
    </row>
    <row r="415" spans="1:10" x14ac:dyDescent="0.4">
      <c r="A415" s="72" t="s">
        <v>1</v>
      </c>
      <c r="B415" s="1">
        <v>5.0860000000000003</v>
      </c>
      <c r="C415" s="67"/>
      <c r="D415" s="72" t="s">
        <v>1</v>
      </c>
      <c r="E415" s="1">
        <v>5.0860000000000003</v>
      </c>
      <c r="F415" s="67"/>
      <c r="G415" s="72" t="s">
        <v>1</v>
      </c>
      <c r="H415" s="1">
        <v>5.0860000000000003</v>
      </c>
      <c r="J415" s="67"/>
    </row>
    <row r="417" spans="1:10" x14ac:dyDescent="0.4">
      <c r="A417" s="68" t="s">
        <v>49</v>
      </c>
      <c r="B417" s="69" t="s">
        <v>159</v>
      </c>
      <c r="C417" s="67"/>
      <c r="D417" s="68" t="s">
        <v>174</v>
      </c>
      <c r="E417" s="69" t="s">
        <v>159</v>
      </c>
      <c r="F417" s="67"/>
      <c r="G417" s="68" t="s">
        <v>172</v>
      </c>
      <c r="H417" s="69" t="s">
        <v>159</v>
      </c>
      <c r="I417" s="67"/>
      <c r="J417" s="67"/>
    </row>
    <row r="418" spans="1:10" x14ac:dyDescent="0.4">
      <c r="A418" s="68" t="s">
        <v>11</v>
      </c>
      <c r="B418" s="51">
        <v>-2.3519999999999999</v>
      </c>
      <c r="C418" s="67"/>
      <c r="D418" s="68" t="s">
        <v>11</v>
      </c>
      <c r="E418" s="51">
        <v>-2.3616999999999999</v>
      </c>
      <c r="F418" s="67"/>
      <c r="G418" s="68" t="s">
        <v>11</v>
      </c>
      <c r="H418" s="51">
        <v>-2.3586999999999998</v>
      </c>
      <c r="I418" s="68" t="s">
        <v>2</v>
      </c>
      <c r="J418" s="71">
        <v>3.5489999999999999</v>
      </c>
    </row>
    <row r="419" spans="1:10" x14ac:dyDescent="0.4">
      <c r="A419" s="68" t="s">
        <v>19</v>
      </c>
      <c r="B419" s="70">
        <v>31.123000000000001</v>
      </c>
      <c r="C419" s="67"/>
      <c r="D419" s="68" t="s">
        <v>19</v>
      </c>
      <c r="E419" s="70">
        <v>31.132999999999999</v>
      </c>
      <c r="F419" s="67"/>
      <c r="G419" s="68" t="s">
        <v>19</v>
      </c>
      <c r="H419" s="1">
        <v>31.295999999999999</v>
      </c>
      <c r="I419" s="68" t="s">
        <v>252</v>
      </c>
      <c r="J419" s="71">
        <v>5.7380000000000004</v>
      </c>
    </row>
    <row r="420" spans="1:10" x14ac:dyDescent="0.4">
      <c r="A420" s="68" t="s">
        <v>0</v>
      </c>
      <c r="B420" s="71">
        <v>0.158</v>
      </c>
      <c r="C420" s="67"/>
      <c r="D420" s="68" t="s">
        <v>0</v>
      </c>
      <c r="E420" s="71">
        <v>0.158</v>
      </c>
      <c r="F420" s="67"/>
      <c r="G420" s="68" t="s">
        <v>0</v>
      </c>
      <c r="H420" s="71">
        <v>0.158</v>
      </c>
      <c r="I420" s="67"/>
      <c r="J420" s="67"/>
    </row>
    <row r="421" spans="1:10" x14ac:dyDescent="0.4">
      <c r="A421" s="72" t="s">
        <v>1</v>
      </c>
      <c r="B421" s="1">
        <v>4.1470000000000002</v>
      </c>
      <c r="C421" s="67"/>
      <c r="D421" s="72" t="s">
        <v>1</v>
      </c>
      <c r="E421" s="1">
        <v>4.1470000000000002</v>
      </c>
      <c r="F421" s="67"/>
      <c r="G421" s="72" t="s">
        <v>1</v>
      </c>
      <c r="H421" s="1">
        <v>4.1470000000000002</v>
      </c>
      <c r="J421" s="67"/>
    </row>
    <row r="423" spans="1:10" x14ac:dyDescent="0.4">
      <c r="A423" s="68" t="s">
        <v>49</v>
      </c>
      <c r="B423" s="69" t="s">
        <v>160</v>
      </c>
      <c r="C423" s="67"/>
      <c r="D423" s="68" t="s">
        <v>174</v>
      </c>
      <c r="E423" s="69" t="s">
        <v>160</v>
      </c>
      <c r="F423" s="67"/>
      <c r="G423" s="68" t="s">
        <v>172</v>
      </c>
      <c r="H423" s="69" t="s">
        <v>160</v>
      </c>
      <c r="I423" s="67"/>
      <c r="J423" s="67"/>
    </row>
    <row r="424" spans="1:10" x14ac:dyDescent="0.4">
      <c r="A424" s="68" t="s">
        <v>11</v>
      </c>
      <c r="B424" s="51">
        <v>-3.7126000000000001</v>
      </c>
      <c r="C424" s="67"/>
      <c r="D424" s="68" t="s">
        <v>11</v>
      </c>
      <c r="E424" s="51">
        <v>-3.665</v>
      </c>
      <c r="F424" s="67"/>
      <c r="G424" s="68" t="s">
        <v>11</v>
      </c>
      <c r="H424" s="51">
        <v>-3.6983000000000001</v>
      </c>
      <c r="I424" s="68" t="s">
        <v>2</v>
      </c>
      <c r="J424" s="71">
        <v>3.548</v>
      </c>
    </row>
    <row r="425" spans="1:10" x14ac:dyDescent="0.4">
      <c r="A425" s="68" t="s">
        <v>19</v>
      </c>
      <c r="B425" s="70">
        <v>32.207000000000001</v>
      </c>
      <c r="C425" s="67"/>
      <c r="D425" s="68" t="s">
        <v>19</v>
      </c>
      <c r="E425" s="70">
        <v>32.106000000000002</v>
      </c>
      <c r="F425" s="67"/>
      <c r="G425" s="68" t="s">
        <v>19</v>
      </c>
      <c r="H425" s="1">
        <v>31.847000000000001</v>
      </c>
      <c r="I425" s="68" t="s">
        <v>252</v>
      </c>
      <c r="J425" s="71">
        <v>5.8410000000000002</v>
      </c>
    </row>
    <row r="426" spans="1:10" x14ac:dyDescent="0.4">
      <c r="A426" s="68" t="s">
        <v>0</v>
      </c>
      <c r="B426" s="71">
        <v>0.23899999999999999</v>
      </c>
      <c r="C426" s="67"/>
      <c r="D426" s="68" t="s">
        <v>0</v>
      </c>
      <c r="E426" s="71">
        <v>0.23899999999999999</v>
      </c>
      <c r="F426" s="67"/>
      <c r="G426" s="68" t="s">
        <v>0</v>
      </c>
      <c r="H426" s="71">
        <v>0.23899999999999999</v>
      </c>
      <c r="I426" s="67"/>
      <c r="J426" s="67"/>
    </row>
    <row r="427" spans="1:10" x14ac:dyDescent="0.4">
      <c r="A427" s="72" t="s">
        <v>1</v>
      </c>
      <c r="B427" s="1">
        <v>3.62</v>
      </c>
      <c r="C427" s="67"/>
      <c r="D427" s="72" t="s">
        <v>1</v>
      </c>
      <c r="E427" s="1">
        <v>3.62</v>
      </c>
      <c r="F427" s="67"/>
      <c r="G427" s="72" t="s">
        <v>1</v>
      </c>
      <c r="H427" s="1">
        <v>3.62</v>
      </c>
      <c r="J427" s="67"/>
    </row>
    <row r="429" spans="1:10" x14ac:dyDescent="0.4">
      <c r="A429" s="68" t="s">
        <v>49</v>
      </c>
      <c r="B429" s="69" t="s">
        <v>165</v>
      </c>
      <c r="C429" s="67"/>
      <c r="D429" s="68" t="s">
        <v>174</v>
      </c>
      <c r="E429" s="69" t="s">
        <v>165</v>
      </c>
      <c r="F429" s="67"/>
      <c r="G429" s="68" t="s">
        <v>172</v>
      </c>
      <c r="H429" s="69" t="s">
        <v>165</v>
      </c>
      <c r="I429" s="67"/>
      <c r="J429" s="67"/>
    </row>
    <row r="430" spans="1:10" x14ac:dyDescent="0.4">
      <c r="A430" s="68" t="s">
        <v>11</v>
      </c>
      <c r="B430" s="51"/>
      <c r="C430" s="67"/>
      <c r="D430" s="68" t="s">
        <v>11</v>
      </c>
      <c r="E430" s="51">
        <v>-3.7507000000000001</v>
      </c>
      <c r="F430" s="67"/>
      <c r="G430" s="68" t="s">
        <v>11</v>
      </c>
      <c r="H430" s="51"/>
      <c r="I430" s="68" t="s">
        <v>2</v>
      </c>
      <c r="J430" s="71"/>
    </row>
    <row r="431" spans="1:10" x14ac:dyDescent="0.4">
      <c r="A431" s="68" t="s">
        <v>19</v>
      </c>
      <c r="B431" s="70"/>
      <c r="C431" s="67"/>
      <c r="D431" s="68" t="s">
        <v>19</v>
      </c>
      <c r="E431" s="70">
        <v>31.706</v>
      </c>
      <c r="F431" s="67"/>
      <c r="G431" s="68" t="s">
        <v>19</v>
      </c>
      <c r="H431" s="1"/>
      <c r="I431" s="68" t="s">
        <v>252</v>
      </c>
      <c r="J431" s="71"/>
    </row>
    <row r="432" spans="1:10" x14ac:dyDescent="0.4">
      <c r="A432" s="68" t="s">
        <v>0</v>
      </c>
      <c r="B432" s="71">
        <v>0.26</v>
      </c>
      <c r="C432" s="67"/>
      <c r="D432" s="68" t="s">
        <v>0</v>
      </c>
      <c r="E432" s="71">
        <v>0.26</v>
      </c>
      <c r="F432" s="67"/>
      <c r="G432" s="68" t="s">
        <v>0</v>
      </c>
      <c r="H432" s="71">
        <v>0.26</v>
      </c>
      <c r="I432" s="67"/>
      <c r="J432" s="67"/>
    </row>
    <row r="433" spans="1:10" x14ac:dyDescent="0.4">
      <c r="A433" s="72" t="s">
        <v>1</v>
      </c>
      <c r="B433" s="1">
        <v>3.4940000000000002</v>
      </c>
      <c r="C433" s="67"/>
      <c r="D433" s="72" t="s">
        <v>1</v>
      </c>
      <c r="E433" s="1">
        <v>3.4940000000000002</v>
      </c>
      <c r="F433" s="67"/>
      <c r="G433" s="72" t="s">
        <v>1</v>
      </c>
      <c r="H433" s="1">
        <v>3.4940000000000002</v>
      </c>
      <c r="J433" s="67"/>
    </row>
    <row r="435" spans="1:10" x14ac:dyDescent="0.4">
      <c r="A435" s="68" t="s">
        <v>49</v>
      </c>
      <c r="B435" s="69" t="s">
        <v>216</v>
      </c>
      <c r="C435" s="67"/>
      <c r="D435" s="68" t="s">
        <v>174</v>
      </c>
      <c r="E435" s="69" t="s">
        <v>216</v>
      </c>
      <c r="F435" s="67"/>
      <c r="G435" s="68" t="s">
        <v>172</v>
      </c>
      <c r="H435" s="69" t="s">
        <v>216</v>
      </c>
      <c r="I435" s="67"/>
      <c r="J435" s="67"/>
    </row>
    <row r="436" spans="1:10" x14ac:dyDescent="0.4">
      <c r="A436" s="68" t="s">
        <v>11</v>
      </c>
      <c r="B436" s="51">
        <v>-4.1007999999999996</v>
      </c>
      <c r="C436" s="67"/>
      <c r="D436" s="68" t="s">
        <v>11</v>
      </c>
      <c r="E436" s="51"/>
      <c r="F436" s="67"/>
      <c r="G436" s="68" t="s">
        <v>11</v>
      </c>
      <c r="H436" s="51"/>
      <c r="I436" s="68" t="s">
        <v>2</v>
      </c>
      <c r="J436" s="71"/>
    </row>
    <row r="437" spans="1:10" x14ac:dyDescent="0.4">
      <c r="A437" s="68" t="s">
        <v>19</v>
      </c>
      <c r="B437" s="70">
        <v>45.384999999999998</v>
      </c>
      <c r="C437" s="67"/>
      <c r="D437" s="68" t="s">
        <v>19</v>
      </c>
      <c r="E437" s="70"/>
      <c r="F437" s="67"/>
      <c r="G437" s="68" t="s">
        <v>19</v>
      </c>
      <c r="H437" s="1"/>
      <c r="I437" s="68" t="s">
        <v>252</v>
      </c>
      <c r="J437" s="71"/>
    </row>
    <row r="438" spans="1:10" x14ac:dyDescent="0.4">
      <c r="A438" s="68" t="s">
        <v>0</v>
      </c>
      <c r="B438" s="71">
        <v>0.151</v>
      </c>
      <c r="C438" s="67"/>
      <c r="D438" s="68" t="s">
        <v>0</v>
      </c>
      <c r="E438" s="71">
        <v>0.151</v>
      </c>
      <c r="F438" s="67"/>
      <c r="G438" s="68" t="s">
        <v>0</v>
      </c>
      <c r="H438" s="71">
        <v>0.151</v>
      </c>
      <c r="I438" s="67"/>
      <c r="J438" s="67"/>
    </row>
    <row r="439" spans="1:10" x14ac:dyDescent="0.4">
      <c r="A439" s="72" t="s">
        <v>1</v>
      </c>
      <c r="B439" s="1">
        <v>2.0489999999999999</v>
      </c>
      <c r="C439" s="67"/>
      <c r="D439" s="72" t="s">
        <v>1</v>
      </c>
      <c r="E439" s="1">
        <v>2.0489999999999999</v>
      </c>
      <c r="F439" s="67"/>
      <c r="G439" s="72" t="s">
        <v>1</v>
      </c>
      <c r="H439" s="1">
        <v>2.0489999999999999</v>
      </c>
      <c r="J439" s="67"/>
    </row>
    <row r="441" spans="1:10" x14ac:dyDescent="0.4">
      <c r="A441" s="68" t="s">
        <v>49</v>
      </c>
      <c r="B441" s="69" t="s">
        <v>161</v>
      </c>
      <c r="C441" s="67"/>
      <c r="D441" s="68" t="s">
        <v>174</v>
      </c>
      <c r="E441" s="69" t="s">
        <v>161</v>
      </c>
      <c r="F441" s="67"/>
      <c r="G441" s="68" t="s">
        <v>172</v>
      </c>
      <c r="H441" s="69" t="s">
        <v>161</v>
      </c>
      <c r="I441" s="67"/>
      <c r="J441" s="67"/>
    </row>
    <row r="442" spans="1:10" x14ac:dyDescent="0.4">
      <c r="A442" s="68" t="s">
        <v>11</v>
      </c>
      <c r="B442" s="51">
        <v>-7.4138999999999999</v>
      </c>
      <c r="C442" s="67"/>
      <c r="D442" s="68" t="s">
        <v>11</v>
      </c>
      <c r="E442" s="51"/>
      <c r="F442" s="67"/>
      <c r="G442" s="68" t="s">
        <v>11</v>
      </c>
      <c r="H442" s="51"/>
      <c r="I442" s="68" t="s">
        <v>2</v>
      </c>
      <c r="J442" s="71"/>
    </row>
    <row r="443" spans="1:10" x14ac:dyDescent="0.4">
      <c r="A443" s="68" t="s">
        <v>19</v>
      </c>
      <c r="B443" s="70">
        <v>32.029000000000003</v>
      </c>
      <c r="C443" s="67"/>
      <c r="D443" s="68" t="s">
        <v>19</v>
      </c>
      <c r="E443" s="70"/>
      <c r="F443" s="67"/>
      <c r="G443" s="68" t="s">
        <v>19</v>
      </c>
      <c r="H443" s="1"/>
      <c r="I443" s="68" t="s">
        <v>252</v>
      </c>
      <c r="J443" s="71"/>
    </row>
    <row r="444" spans="1:10" x14ac:dyDescent="0.4">
      <c r="A444" s="68" t="s">
        <v>0</v>
      </c>
      <c r="B444" s="71">
        <v>0.34599999999999997</v>
      </c>
      <c r="C444" s="67"/>
      <c r="D444" s="68" t="s">
        <v>0</v>
      </c>
      <c r="E444" s="71">
        <v>0.34599999999999997</v>
      </c>
      <c r="F444" s="67"/>
      <c r="G444" s="68" t="s">
        <v>0</v>
      </c>
      <c r="H444" s="71">
        <v>0.34599999999999997</v>
      </c>
      <c r="I444" s="67"/>
      <c r="J444" s="67"/>
    </row>
    <row r="445" spans="1:10" x14ac:dyDescent="0.4">
      <c r="A445" s="72" t="s">
        <v>1</v>
      </c>
      <c r="B445" s="1">
        <v>2.3109999999999999</v>
      </c>
      <c r="C445" s="67"/>
      <c r="D445" s="72" t="s">
        <v>1</v>
      </c>
      <c r="E445" s="1">
        <v>2.3109999999999999</v>
      </c>
      <c r="F445" s="67"/>
      <c r="G445" s="72" t="s">
        <v>1</v>
      </c>
      <c r="H445" s="1">
        <v>2.3109999999999999</v>
      </c>
      <c r="J445" s="67"/>
    </row>
    <row r="447" spans="1:10" x14ac:dyDescent="0.4">
      <c r="A447" s="68" t="s">
        <v>49</v>
      </c>
      <c r="B447" s="69" t="s">
        <v>218</v>
      </c>
      <c r="C447" s="67"/>
      <c r="D447" s="68" t="s">
        <v>174</v>
      </c>
      <c r="E447" s="69" t="s">
        <v>218</v>
      </c>
      <c r="F447" s="67"/>
      <c r="G447" s="68" t="s">
        <v>172</v>
      </c>
      <c r="H447" s="69" t="s">
        <v>218</v>
      </c>
      <c r="I447" s="67"/>
      <c r="J447" s="67"/>
    </row>
    <row r="448" spans="1:10" x14ac:dyDescent="0.4">
      <c r="A448" s="68" t="s">
        <v>11</v>
      </c>
      <c r="B448" s="51">
        <v>-9.5146999999999995</v>
      </c>
      <c r="C448" s="67"/>
      <c r="D448" s="68" t="s">
        <v>11</v>
      </c>
      <c r="E448" s="51"/>
      <c r="F448" s="67"/>
      <c r="G448" s="68" t="s">
        <v>11</v>
      </c>
      <c r="H448" s="51"/>
      <c r="I448" s="68" t="s">
        <v>2</v>
      </c>
      <c r="J448" s="71"/>
    </row>
    <row r="449" spans="1:10" x14ac:dyDescent="0.4">
      <c r="A449" s="68" t="s">
        <v>19</v>
      </c>
      <c r="B449" s="70">
        <v>25.21</v>
      </c>
      <c r="C449" s="67"/>
      <c r="D449" s="68" t="s">
        <v>19</v>
      </c>
      <c r="E449" s="70"/>
      <c r="F449" s="67"/>
      <c r="G449" s="68" t="s">
        <v>19</v>
      </c>
      <c r="H449" s="1"/>
      <c r="I449" s="68" t="s">
        <v>252</v>
      </c>
      <c r="J449" s="71"/>
    </row>
    <row r="450" spans="1:10" x14ac:dyDescent="0.4">
      <c r="A450" s="68" t="s">
        <v>0</v>
      </c>
      <c r="B450" s="71">
        <v>0.57699999999999996</v>
      </c>
      <c r="C450" s="67"/>
      <c r="D450" s="68" t="s">
        <v>0</v>
      </c>
      <c r="E450" s="71">
        <v>0.57699999999999996</v>
      </c>
      <c r="F450" s="67"/>
      <c r="G450" s="68" t="s">
        <v>0</v>
      </c>
      <c r="H450" s="71">
        <v>0.57699999999999996</v>
      </c>
      <c r="I450" s="67"/>
      <c r="J450" s="67"/>
    </row>
    <row r="451" spans="1:10" x14ac:dyDescent="0.4">
      <c r="A451" s="72" t="s">
        <v>1</v>
      </c>
      <c r="B451" s="1">
        <v>2.94</v>
      </c>
      <c r="C451" s="67"/>
      <c r="D451" s="72" t="s">
        <v>1</v>
      </c>
      <c r="E451" s="1">
        <v>2.94</v>
      </c>
      <c r="F451" s="67"/>
      <c r="G451" s="72" t="s">
        <v>1</v>
      </c>
      <c r="H451" s="1">
        <v>2.94</v>
      </c>
      <c r="J451" s="67"/>
    </row>
    <row r="453" spans="1:10" x14ac:dyDescent="0.4">
      <c r="A453" s="68" t="s">
        <v>49</v>
      </c>
      <c r="B453" s="69" t="s">
        <v>219</v>
      </c>
      <c r="C453" s="67"/>
      <c r="D453" s="68" t="s">
        <v>174</v>
      </c>
      <c r="E453" s="69" t="s">
        <v>219</v>
      </c>
      <c r="F453" s="67"/>
      <c r="G453" s="68" t="s">
        <v>172</v>
      </c>
      <c r="H453" s="69" t="s">
        <v>219</v>
      </c>
      <c r="I453" s="67"/>
      <c r="J453" s="67"/>
    </row>
    <row r="454" spans="1:10" x14ac:dyDescent="0.4">
      <c r="A454" s="68" t="s">
        <v>11</v>
      </c>
      <c r="B454" s="51">
        <v>-10.919</v>
      </c>
      <c r="C454" s="67"/>
      <c r="D454" s="68" t="s">
        <v>11</v>
      </c>
      <c r="E454" s="51">
        <v>-11.02</v>
      </c>
      <c r="F454" s="67"/>
      <c r="G454" s="68" t="s">
        <v>11</v>
      </c>
      <c r="H454" s="51"/>
      <c r="I454" s="68" t="s">
        <v>2</v>
      </c>
      <c r="J454" s="71"/>
    </row>
    <row r="455" spans="1:10" x14ac:dyDescent="0.4">
      <c r="A455" s="68" t="s">
        <v>19</v>
      </c>
      <c r="B455" s="70">
        <v>21.765999999999998</v>
      </c>
      <c r="C455" s="67"/>
      <c r="D455" s="68" t="s">
        <v>19</v>
      </c>
      <c r="E455" s="70">
        <v>20.228000000000002</v>
      </c>
      <c r="F455" s="67"/>
      <c r="G455" s="68" t="s">
        <v>19</v>
      </c>
      <c r="H455" s="1"/>
      <c r="I455" s="68" t="s">
        <v>252</v>
      </c>
      <c r="J455" s="71"/>
    </row>
    <row r="456" spans="1:10" x14ac:dyDescent="0.4">
      <c r="A456" s="68" t="s">
        <v>0</v>
      </c>
      <c r="B456" s="71">
        <v>0.89900000000000002</v>
      </c>
      <c r="C456" s="67"/>
      <c r="D456" s="68" t="s">
        <v>0</v>
      </c>
      <c r="E456" s="71">
        <v>0.89900000000000002</v>
      </c>
      <c r="F456" s="67"/>
      <c r="G456" s="68" t="s">
        <v>0</v>
      </c>
      <c r="H456" s="71">
        <v>0.89900000000000002</v>
      </c>
      <c r="I456" s="67"/>
      <c r="J456" s="67"/>
    </row>
    <row r="457" spans="1:10" x14ac:dyDescent="0.4">
      <c r="A457" s="72" t="s">
        <v>1</v>
      </c>
      <c r="B457" s="1">
        <v>3.9710000000000001</v>
      </c>
      <c r="C457" s="67"/>
      <c r="D457" s="72" t="s">
        <v>1</v>
      </c>
      <c r="E457" s="1">
        <v>3.9710000000000001</v>
      </c>
      <c r="F457" s="67"/>
      <c r="G457" s="72" t="s">
        <v>1</v>
      </c>
      <c r="H457" s="1">
        <v>3.9710000000000001</v>
      </c>
      <c r="J457" s="67"/>
    </row>
    <row r="459" spans="1:10" x14ac:dyDescent="0.4">
      <c r="A459" s="68" t="s">
        <v>49</v>
      </c>
      <c r="B459" s="69" t="s">
        <v>221</v>
      </c>
      <c r="C459" s="67"/>
      <c r="D459" s="68" t="s">
        <v>174</v>
      </c>
      <c r="E459" s="69" t="s">
        <v>221</v>
      </c>
      <c r="F459" s="67"/>
      <c r="G459" s="68" t="s">
        <v>172</v>
      </c>
      <c r="H459" s="69" t="s">
        <v>221</v>
      </c>
      <c r="I459" s="67"/>
      <c r="J459" s="67"/>
    </row>
    <row r="460" spans="1:10" x14ac:dyDescent="0.4">
      <c r="A460" s="68" t="s">
        <v>11</v>
      </c>
      <c r="B460" s="51"/>
      <c r="C460" s="67"/>
      <c r="D460" s="68" t="s">
        <v>11</v>
      </c>
      <c r="E460" s="51">
        <v>-12.500299999999999</v>
      </c>
      <c r="F460" s="67"/>
      <c r="G460" s="68" t="s">
        <v>11</v>
      </c>
      <c r="H460" s="51"/>
      <c r="I460" s="68" t="s">
        <v>2</v>
      </c>
      <c r="J460" s="71"/>
    </row>
    <row r="461" spans="1:10" x14ac:dyDescent="0.4">
      <c r="A461" s="68" t="s">
        <v>19</v>
      </c>
      <c r="B461" s="70"/>
      <c r="C461" s="67"/>
      <c r="D461" s="68" t="s">
        <v>19</v>
      </c>
      <c r="E461" s="70">
        <v>17.754999999999999</v>
      </c>
      <c r="F461" s="67"/>
      <c r="G461" s="68" t="s">
        <v>19</v>
      </c>
      <c r="H461" s="1"/>
      <c r="I461" s="68" t="s">
        <v>252</v>
      </c>
      <c r="J461" s="71"/>
    </row>
    <row r="462" spans="1:10" x14ac:dyDescent="0.4">
      <c r="A462" s="68" t="s">
        <v>0</v>
      </c>
      <c r="B462" s="71">
        <v>1.272</v>
      </c>
      <c r="C462" s="67"/>
      <c r="D462" s="68" t="s">
        <v>0</v>
      </c>
      <c r="E462" s="71">
        <v>1.272</v>
      </c>
      <c r="F462" s="67"/>
      <c r="G462" s="68" t="s">
        <v>0</v>
      </c>
      <c r="H462" s="71">
        <v>1.272</v>
      </c>
      <c r="I462" s="67"/>
      <c r="J462" s="67"/>
    </row>
    <row r="463" spans="1:10" x14ac:dyDescent="0.4">
      <c r="A463" s="72" t="s">
        <v>1</v>
      </c>
      <c r="B463" s="1">
        <v>4.274</v>
      </c>
      <c r="C463" s="67"/>
      <c r="D463" s="72" t="s">
        <v>1</v>
      </c>
      <c r="E463" s="1">
        <v>4.274</v>
      </c>
      <c r="F463" s="67"/>
      <c r="G463" s="72" t="s">
        <v>1</v>
      </c>
      <c r="H463" s="1">
        <v>4.274</v>
      </c>
      <c r="J463" s="67"/>
    </row>
    <row r="465" spans="1:10" x14ac:dyDescent="0.4">
      <c r="A465" s="68" t="s">
        <v>49</v>
      </c>
      <c r="B465" s="69" t="s">
        <v>240</v>
      </c>
      <c r="C465" s="67"/>
      <c r="D465" s="68" t="s">
        <v>174</v>
      </c>
      <c r="E465" s="69" t="s">
        <v>240</v>
      </c>
      <c r="F465" s="67"/>
      <c r="G465" s="68" t="s">
        <v>172</v>
      </c>
      <c r="H465" s="69" t="s">
        <v>240</v>
      </c>
      <c r="I465" s="67"/>
      <c r="J465" s="67"/>
    </row>
    <row r="466" spans="1:10" x14ac:dyDescent="0.4">
      <c r="A466" s="68" t="s">
        <v>11</v>
      </c>
      <c r="B466" s="51">
        <v>-13.990600000000001</v>
      </c>
      <c r="C466" s="67"/>
      <c r="D466" s="68" t="s">
        <v>11</v>
      </c>
      <c r="E466" s="51">
        <v>-13.722099999999999</v>
      </c>
      <c r="F466" s="67"/>
      <c r="G466" s="68" t="s">
        <v>11</v>
      </c>
      <c r="H466" s="51"/>
      <c r="I466" s="68" t="s">
        <v>2</v>
      </c>
      <c r="J466" s="71"/>
    </row>
    <row r="467" spans="1:10" x14ac:dyDescent="0.4">
      <c r="A467" s="68" t="s">
        <v>19</v>
      </c>
      <c r="B467" s="70">
        <v>27.449000000000002</v>
      </c>
      <c r="C467" s="67"/>
      <c r="D467" s="68" t="s">
        <v>19</v>
      </c>
      <c r="E467" s="70">
        <v>16.484000000000002</v>
      </c>
      <c r="F467" s="67"/>
      <c r="G467" s="68" t="s">
        <v>19</v>
      </c>
      <c r="H467" s="1"/>
      <c r="I467" s="68" t="s">
        <v>252</v>
      </c>
      <c r="J467" s="71"/>
    </row>
    <row r="468" spans="1:10" x14ac:dyDescent="0.4">
      <c r="A468" s="68" t="s">
        <v>0</v>
      </c>
      <c r="B468" s="71"/>
      <c r="C468" s="67"/>
      <c r="D468" s="68" t="s">
        <v>0</v>
      </c>
      <c r="E468" s="71"/>
      <c r="F468" s="67"/>
      <c r="G468" s="68" t="s">
        <v>0</v>
      </c>
      <c r="H468" s="71"/>
      <c r="I468" s="67"/>
      <c r="J468" s="67"/>
    </row>
    <row r="469" spans="1:10" x14ac:dyDescent="0.4">
      <c r="A469" s="72" t="s">
        <v>1</v>
      </c>
      <c r="B469" s="1"/>
      <c r="C469" s="67"/>
      <c r="D469" s="72" t="s">
        <v>1</v>
      </c>
      <c r="E469" s="1"/>
      <c r="F469" s="67"/>
      <c r="G469" s="72" t="s">
        <v>1</v>
      </c>
      <c r="H469" s="1"/>
      <c r="J469" s="6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fit_5NN_FCC</vt:lpstr>
      <vt:lpstr>fit_6NN_BCC</vt:lpstr>
      <vt:lpstr>fit_5NN_HCP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2024-11-26T02:27:41Z</dcterms:modified>
</cp:coreProperties>
</file>